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https://d.docs.live.net/26ba6a894a7eb7d4/Desktop/PMR 2025/PMR-SVP 2025-Lhen/"/>
    </mc:Choice>
  </mc:AlternateContent>
  <xr:revisionPtr revIDLastSave="37" documentId="13_ncr:1_{9A395ECD-FD63-4860-BA2B-4DA7BE02CD0D}" xr6:coauthVersionLast="47" xr6:coauthVersionMax="47" xr10:uidLastSave="{4462C34D-1B80-43F6-93CE-9FF1F0B8A6DC}"/>
  <bookViews>
    <workbookView xWindow="-108" yWindow="-108" windowWidth="23256" windowHeight="12456" firstSheet="3" activeTab="3" xr2:uid="{00000000-000D-0000-FFFF-FFFF00000000}"/>
  </bookViews>
  <sheets>
    <sheet name="PMR-Data" sheetId="11" r:id="rId1"/>
    <sheet name="FundCodes (2)" sheetId="45" r:id="rId2"/>
    <sheet name="Suppliers TIN" sheetId="17" r:id="rId3"/>
    <sheet name="DATA" sheetId="1" r:id="rId4"/>
    <sheet name="PR" sheetId="14" r:id="rId5"/>
    <sheet name="ResoSVP (2)" sheetId="37" r:id="rId6"/>
    <sheet name="AResoSVP (2)" sheetId="36" r:id="rId7"/>
    <sheet name="RFQ_ (2)" sheetId="46" r:id="rId8"/>
    <sheet name="RFQ-Travel)" sheetId="35" r:id="rId9"/>
    <sheet name="AckReceipt" sheetId="7" r:id="rId10"/>
    <sheet name="Abstract  (2)" sheetId="42" r:id="rId11"/>
    <sheet name="AOQ Failed" sheetId="44" r:id="rId12"/>
    <sheet name="LON" sheetId="26" r:id="rId13"/>
    <sheet name="BAC RESO 2022" sheetId="27" r:id="rId14"/>
    <sheet name="BAC RESO 2022 (Toss Coin)" sheetId="31" r:id="rId15"/>
    <sheet name="PO (2)" sheetId="41" r:id="rId16"/>
    <sheet name="POback (2)" sheetId="43" r:id="rId17"/>
    <sheet name="ChkDocs" sheetId="8" r:id="rId18"/>
    <sheet name="AResoSVP -Emergency" sheetId="22" r:id="rId19"/>
    <sheet name="ResoSVP -Emergency" sheetId="24" r:id="rId20"/>
    <sheet name="ResoSoSVP(Direct Contracting)" sheetId="28" r:id="rId21"/>
    <sheet name="AResoSoSVP(Direct Contractin (2" sheetId="30" r:id="rId22"/>
    <sheet name="Reso-Repeat Order" sheetId="33" r:id="rId23"/>
    <sheet name="AReso-Repeat Order" sheetId="34" r:id="rId24"/>
    <sheet name="AckReceipt (2)" sheetId="38" r:id="rId25"/>
  </sheets>
  <externalReferences>
    <externalReference r:id="rId26"/>
    <externalReference r:id="rId27"/>
    <externalReference r:id="rId28"/>
    <externalReference r:id="rId29"/>
  </externalReferences>
  <definedNames>
    <definedName name="_xlnm._FilterDatabase" localSheetId="3" hidden="1">DATA!$A$1:$AF$1048</definedName>
    <definedName name="_xlnm.Print_Area" localSheetId="9">AckReceipt!$A$1:$H$88</definedName>
    <definedName name="_xlnm.Print_Area" localSheetId="24">'AckReceipt (2)'!$A$1:$H$88</definedName>
    <definedName name="_xlnm.Print_Area" localSheetId="23">'AReso-Repeat Order'!$A$1:$G$25</definedName>
    <definedName name="_xlnm.Print_Area" localSheetId="21">'AResoSoSVP(Direct Contractin (2'!$A$1:$G$42</definedName>
    <definedName name="_xlnm.Print_Area" localSheetId="6">'AResoSVP (2)'!$A$5:$G$28</definedName>
    <definedName name="_xlnm.Print_Area" localSheetId="18">'AResoSVP -Emergency'!$A$1:$G$42</definedName>
    <definedName name="_xlnm.Print_Area" localSheetId="13">'BAC RESO 2022'!$A$6:$I$50</definedName>
    <definedName name="_xlnm.Print_Area" localSheetId="17">ChkDocs!$A$1:$I$36</definedName>
    <definedName name="_xlnm.Print_Area" localSheetId="12">LON!$A$1:$I$46</definedName>
    <definedName name="_xlnm.Print_Area" localSheetId="16">'POback (2)'!$A$1:$J$34</definedName>
    <definedName name="_xlnm.Print_Area" localSheetId="22">'Reso-Repeat Order'!$A$1:$F$86</definedName>
    <definedName name="_xlnm.Print_Area" localSheetId="20">'ResoSoSVP(Direct Contracting)'!$A$1:$G$42</definedName>
    <definedName name="_xlnm.Print_Area" localSheetId="5">'ResoSVP (2)'!$A$1:$F$99</definedName>
    <definedName name="_xlnm.Print_Area" localSheetId="19">'ResoSVP -Emergency'!$A$1:$G$42</definedName>
    <definedName name="_xlnm.Print_Area" localSheetId="8">'RFQ-Travel)'!$A$1:$F$110</definedName>
  </definedNames>
  <calcPr calcId="191029"/>
  <pivotCaches>
    <pivotCache cacheId="0" r:id="rId30"/>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8" i="41" l="1"/>
  <c r="E19" i="41"/>
  <c r="E20" i="41"/>
  <c r="E21" i="41"/>
  <c r="E22" i="41"/>
  <c r="E23" i="41"/>
  <c r="E24" i="41"/>
  <c r="E25" i="41"/>
  <c r="E26" i="41"/>
  <c r="E27" i="41"/>
  <c r="E28" i="41"/>
  <c r="D18" i="41"/>
  <c r="D19" i="41"/>
  <c r="D20" i="41"/>
  <c r="D21" i="41"/>
  <c r="D22" i="41"/>
  <c r="D23" i="41"/>
  <c r="D24" i="41"/>
  <c r="D25" i="41"/>
  <c r="D26" i="41"/>
  <c r="D27" i="41"/>
  <c r="D28" i="41"/>
  <c r="B18" i="41"/>
  <c r="B19" i="41"/>
  <c r="B20" i="41"/>
  <c r="B21" i="41"/>
  <c r="B22" i="41"/>
  <c r="B23" i="41"/>
  <c r="B24" i="41"/>
  <c r="B25" i="41"/>
  <c r="B26" i="41"/>
  <c r="B27" i="41"/>
  <c r="B28" i="41"/>
  <c r="B29" i="41"/>
  <c r="B30" i="41"/>
  <c r="B31" i="41"/>
  <c r="B32" i="41"/>
  <c r="B33" i="41"/>
  <c r="B34" i="41"/>
  <c r="B35" i="41"/>
  <c r="B36" i="41"/>
  <c r="B37" i="41"/>
  <c r="B38" i="41"/>
  <c r="B39" i="41"/>
  <c r="B40" i="41"/>
  <c r="B41" i="41"/>
  <c r="B42" i="41"/>
  <c r="B43" i="41"/>
  <c r="B44" i="41"/>
  <c r="B45" i="41"/>
  <c r="B46" i="41"/>
  <c r="B47" i="41"/>
  <c r="B48" i="41"/>
  <c r="B49" i="41"/>
  <c r="B50" i="41"/>
  <c r="B51" i="41"/>
  <c r="B52" i="41"/>
  <c r="B53" i="41"/>
  <c r="B54" i="41"/>
  <c r="B55" i="41"/>
  <c r="B56" i="41"/>
  <c r="B57" i="41"/>
  <c r="B58" i="41"/>
  <c r="B59" i="41"/>
  <c r="C18" i="41"/>
  <c r="C19" i="41"/>
  <c r="C20" i="41"/>
  <c r="C21" i="41"/>
  <c r="C22" i="41"/>
  <c r="C23" i="41"/>
  <c r="C24" i="41"/>
  <c r="C25" i="41"/>
  <c r="C26" i="41"/>
  <c r="C27" i="41"/>
  <c r="C28" i="41"/>
  <c r="E17" i="41"/>
  <c r="B8" i="41"/>
  <c r="G17" i="14"/>
  <c r="G18" i="14"/>
  <c r="G19" i="14"/>
  <c r="G20" i="14"/>
  <c r="G21" i="14"/>
  <c r="G22" i="14"/>
  <c r="G23" i="14"/>
  <c r="G24" i="14"/>
  <c r="G25" i="14"/>
  <c r="G26" i="14"/>
  <c r="G27" i="14"/>
  <c r="A17" i="14"/>
  <c r="A18" i="14"/>
  <c r="A19" i="14"/>
  <c r="A20" i="14"/>
  <c r="A21" i="14"/>
  <c r="A22" i="14"/>
  <c r="A23" i="14"/>
  <c r="A24" i="14"/>
  <c r="A25" i="14"/>
  <c r="A26" i="14"/>
  <c r="A27" i="14"/>
  <c r="B17" i="14"/>
  <c r="B18" i="14"/>
  <c r="B19" i="14"/>
  <c r="B20" i="14"/>
  <c r="B21" i="14"/>
  <c r="B22" i="14"/>
  <c r="B23" i="14"/>
  <c r="B24" i="14"/>
  <c r="B25" i="14"/>
  <c r="B26" i="14"/>
  <c r="B27" i="14"/>
  <c r="D17" i="14"/>
  <c r="D18" i="14"/>
  <c r="D19" i="14"/>
  <c r="D20" i="14"/>
  <c r="D21" i="14"/>
  <c r="D22" i="14"/>
  <c r="D23" i="14"/>
  <c r="D24" i="14"/>
  <c r="D25" i="14"/>
  <c r="D26" i="14"/>
  <c r="D27" i="14"/>
  <c r="G16" i="14"/>
  <c r="D16" i="14"/>
  <c r="B16" i="14"/>
  <c r="A16" i="14"/>
  <c r="B11" i="14"/>
  <c r="E9" i="14"/>
  <c r="B80" i="14"/>
  <c r="B76" i="14"/>
  <c r="B81" i="14"/>
  <c r="B22" i="27"/>
  <c r="F87" i="42"/>
  <c r="O6" i="1"/>
  <c r="F89" i="42" s="1"/>
  <c r="M6" i="1"/>
  <c r="A89" i="42" l="1"/>
  <c r="E29" i="41"/>
  <c r="F28" i="41"/>
  <c r="D29" i="41"/>
  <c r="C29" i="41"/>
  <c r="A103" i="42"/>
  <c r="A104" i="42"/>
  <c r="C33" i="41"/>
  <c r="K26" i="27"/>
  <c r="K25" i="27"/>
  <c r="K24" i="27"/>
  <c r="K23" i="27"/>
  <c r="R26" i="27"/>
  <c r="R25" i="27"/>
  <c r="R24" i="27"/>
  <c r="R23" i="27"/>
  <c r="R22" i="27"/>
  <c r="K22" i="27"/>
  <c r="C30" i="41"/>
  <c r="A106" i="42"/>
  <c r="D30" i="41"/>
  <c r="F30" i="41" s="1"/>
  <c r="D31" i="41"/>
  <c r="D32" i="41"/>
  <c r="D33" i="41"/>
  <c r="D34" i="41"/>
  <c r="D35" i="41"/>
  <c r="D36" i="41"/>
  <c r="D37" i="41"/>
  <c r="D38" i="41"/>
  <c r="D39" i="41"/>
  <c r="D40" i="41"/>
  <c r="D41" i="41"/>
  <c r="D42" i="41"/>
  <c r="D43" i="41"/>
  <c r="D44" i="41"/>
  <c r="D45" i="41"/>
  <c r="D46" i="41"/>
  <c r="D47" i="41"/>
  <c r="D48" i="41"/>
  <c r="D49" i="41"/>
  <c r="D50" i="41"/>
  <c r="D51" i="41"/>
  <c r="C34" i="41"/>
  <c r="C35" i="41"/>
  <c r="C36" i="41"/>
  <c r="C37" i="41"/>
  <c r="C38" i="41"/>
  <c r="C39" i="41"/>
  <c r="C40" i="41"/>
  <c r="C41" i="41"/>
  <c r="C42" i="41"/>
  <c r="C43" i="41"/>
  <c r="C44" i="41"/>
  <c r="C45" i="41"/>
  <c r="C46" i="41"/>
  <c r="C47" i="41"/>
  <c r="C48" i="41"/>
  <c r="C49" i="41"/>
  <c r="C50" i="41"/>
  <c r="C51" i="41"/>
  <c r="E31" i="41"/>
  <c r="E32" i="41"/>
  <c r="E33" i="41"/>
  <c r="E34" i="41"/>
  <c r="E35" i="41"/>
  <c r="F35" i="41" s="1"/>
  <c r="E36" i="41"/>
  <c r="F36" i="41" s="1"/>
  <c r="E37" i="41"/>
  <c r="E38" i="41"/>
  <c r="E39" i="41"/>
  <c r="E40" i="41"/>
  <c r="E41" i="41"/>
  <c r="E42" i="41"/>
  <c r="F42" i="41" s="1"/>
  <c r="E43" i="41"/>
  <c r="F43" i="41" s="1"/>
  <c r="E44" i="41"/>
  <c r="F44" i="41" s="1"/>
  <c r="E45" i="41"/>
  <c r="F45" i="41" s="1"/>
  <c r="E46" i="41"/>
  <c r="F46" i="41" s="1"/>
  <c r="E47" i="41"/>
  <c r="E48" i="41"/>
  <c r="E49" i="41"/>
  <c r="E50" i="41"/>
  <c r="E51" i="41"/>
  <c r="F51" i="41" s="1"/>
  <c r="D51" i="14"/>
  <c r="C52" i="41" s="1"/>
  <c r="E59" i="41"/>
  <c r="F26" i="41" l="1"/>
  <c r="F29" i="41"/>
  <c r="C32" i="41"/>
  <c r="A105" i="42"/>
  <c r="F18" i="41"/>
  <c r="F31" i="41"/>
  <c r="C31" i="41"/>
  <c r="F34" i="41"/>
  <c r="F50" i="41"/>
  <c r="F49" i="41"/>
  <c r="F33" i="41"/>
  <c r="F48" i="41"/>
  <c r="F40" i="41"/>
  <c r="F32" i="41"/>
  <c r="F47" i="41"/>
  <c r="F39" i="41"/>
  <c r="F22" i="41"/>
  <c r="F41" i="41"/>
  <c r="F38" i="41"/>
  <c r="F37" i="41"/>
  <c r="F21" i="41"/>
  <c r="F20" i="41"/>
  <c r="F27" i="41"/>
  <c r="F25" i="41"/>
  <c r="F24" i="41"/>
  <c r="F23" i="41"/>
  <c r="F19" i="41"/>
  <c r="D19" i="46"/>
  <c r="B19" i="46"/>
  <c r="C19" i="46"/>
  <c r="O101" i="1"/>
  <c r="B109" i="46"/>
  <c r="D101" i="46" l="1"/>
  <c r="C101" i="46"/>
  <c r="B101" i="46"/>
  <c r="D100" i="46"/>
  <c r="C100" i="46"/>
  <c r="B100" i="46"/>
  <c r="D99" i="46"/>
  <c r="C99" i="46"/>
  <c r="B99" i="46"/>
  <c r="D98" i="46"/>
  <c r="C98" i="46"/>
  <c r="B98" i="46"/>
  <c r="D97" i="46"/>
  <c r="C97" i="46"/>
  <c r="B97" i="46"/>
  <c r="D96" i="46"/>
  <c r="C96" i="46"/>
  <c r="B96" i="46"/>
  <c r="D95" i="46"/>
  <c r="C95" i="46"/>
  <c r="B95" i="46"/>
  <c r="D94" i="46"/>
  <c r="C94" i="46"/>
  <c r="B94" i="46"/>
  <c r="D93" i="46"/>
  <c r="C93" i="46"/>
  <c r="B93" i="46"/>
  <c r="D92" i="46"/>
  <c r="C92" i="46"/>
  <c r="B92" i="46"/>
  <c r="D91" i="46"/>
  <c r="C91" i="46"/>
  <c r="B91" i="46"/>
  <c r="D90" i="46"/>
  <c r="C90" i="46"/>
  <c r="B90" i="46"/>
  <c r="D89" i="46"/>
  <c r="C89" i="46"/>
  <c r="B89" i="46"/>
  <c r="D88" i="46"/>
  <c r="C88" i="46"/>
  <c r="B88" i="46"/>
  <c r="D87" i="46"/>
  <c r="C87" i="46"/>
  <c r="B87" i="46"/>
  <c r="D86" i="46"/>
  <c r="C86" i="46"/>
  <c r="B86" i="46"/>
  <c r="D85" i="46"/>
  <c r="C85" i="46"/>
  <c r="B85" i="46"/>
  <c r="D84" i="46"/>
  <c r="C84" i="46"/>
  <c r="B84" i="46"/>
  <c r="D83" i="46"/>
  <c r="C83" i="46"/>
  <c r="B83" i="46"/>
  <c r="D82" i="46"/>
  <c r="C82" i="46"/>
  <c r="B82" i="46"/>
  <c r="D81" i="46"/>
  <c r="C81" i="46"/>
  <c r="B81" i="46"/>
  <c r="D80" i="46"/>
  <c r="C80" i="46"/>
  <c r="B80" i="46"/>
  <c r="D79" i="46"/>
  <c r="C79" i="46"/>
  <c r="B79" i="46"/>
  <c r="D78" i="46"/>
  <c r="C78" i="46"/>
  <c r="B78" i="46"/>
  <c r="D77" i="46"/>
  <c r="C77" i="46"/>
  <c r="B77" i="46"/>
  <c r="D76" i="46"/>
  <c r="C76" i="46"/>
  <c r="B76" i="46"/>
  <c r="D75" i="46"/>
  <c r="C75" i="46"/>
  <c r="B75" i="46"/>
  <c r="D74" i="46"/>
  <c r="C74" i="46"/>
  <c r="B74" i="46"/>
  <c r="D73" i="46"/>
  <c r="C73" i="46"/>
  <c r="B73" i="46"/>
  <c r="D72" i="46"/>
  <c r="C72" i="46"/>
  <c r="B72" i="46"/>
  <c r="D71" i="46"/>
  <c r="C71" i="46"/>
  <c r="B71" i="46"/>
  <c r="D70" i="46"/>
  <c r="C70" i="46"/>
  <c r="B70" i="46"/>
  <c r="D69" i="46"/>
  <c r="C69" i="46"/>
  <c r="B69" i="46"/>
  <c r="D68" i="46"/>
  <c r="C68" i="46"/>
  <c r="B68" i="46"/>
  <c r="D67" i="46"/>
  <c r="C67" i="46"/>
  <c r="B67" i="46"/>
  <c r="D66" i="46"/>
  <c r="C66" i="46"/>
  <c r="B66" i="46"/>
  <c r="D65" i="46"/>
  <c r="C65" i="46"/>
  <c r="B65" i="46"/>
  <c r="D64" i="46"/>
  <c r="C64" i="46"/>
  <c r="B64" i="46"/>
  <c r="D63" i="46"/>
  <c r="C63" i="46"/>
  <c r="B63" i="46"/>
  <c r="D62" i="46"/>
  <c r="C62" i="46"/>
  <c r="B62" i="46"/>
  <c r="D61" i="46"/>
  <c r="C61" i="46"/>
  <c r="B61" i="46"/>
  <c r="D60" i="46"/>
  <c r="C60" i="46"/>
  <c r="B60" i="46"/>
  <c r="D59" i="46"/>
  <c r="C59" i="46"/>
  <c r="B59" i="46"/>
  <c r="D58" i="46"/>
  <c r="C58" i="46"/>
  <c r="B58" i="46"/>
  <c r="D57" i="46"/>
  <c r="C57" i="46"/>
  <c r="B57" i="46"/>
  <c r="D56" i="46"/>
  <c r="C56" i="46"/>
  <c r="B56" i="46"/>
  <c r="D55" i="46"/>
  <c r="C55" i="46"/>
  <c r="B55" i="46"/>
  <c r="D54" i="46"/>
  <c r="C54" i="46"/>
  <c r="B54" i="46"/>
  <c r="D53" i="46"/>
  <c r="C53" i="46"/>
  <c r="B53" i="46"/>
  <c r="D52" i="46"/>
  <c r="C52" i="46"/>
  <c r="B52" i="46"/>
  <c r="D51" i="46"/>
  <c r="C51" i="46"/>
  <c r="B51" i="46"/>
  <c r="D50" i="46"/>
  <c r="C50" i="46"/>
  <c r="B50" i="46"/>
  <c r="D49" i="46"/>
  <c r="C49" i="46"/>
  <c r="B49" i="46"/>
  <c r="D48" i="46"/>
  <c r="C48" i="46"/>
  <c r="B48" i="46"/>
  <c r="D47" i="46"/>
  <c r="C47" i="46"/>
  <c r="B47" i="46"/>
  <c r="D46" i="46"/>
  <c r="C46" i="46"/>
  <c r="B46" i="46"/>
  <c r="D45" i="46"/>
  <c r="C45" i="46"/>
  <c r="B45" i="46"/>
  <c r="D44" i="46"/>
  <c r="C44" i="46"/>
  <c r="B44" i="46"/>
  <c r="D43" i="46"/>
  <c r="C43" i="46"/>
  <c r="B43" i="46"/>
  <c r="D42" i="46"/>
  <c r="C42" i="46"/>
  <c r="B42" i="46"/>
  <c r="D41" i="46"/>
  <c r="C41" i="46"/>
  <c r="B41" i="46"/>
  <c r="D40" i="46"/>
  <c r="C40" i="46"/>
  <c r="B40" i="46"/>
  <c r="D39" i="46"/>
  <c r="C39" i="46"/>
  <c r="B39" i="46"/>
  <c r="D38" i="46"/>
  <c r="C38" i="46"/>
  <c r="B38" i="46"/>
  <c r="D37" i="46"/>
  <c r="C37" i="46"/>
  <c r="B37" i="46"/>
  <c r="D36" i="46"/>
  <c r="C36" i="46"/>
  <c r="B36" i="46"/>
  <c r="D35" i="46"/>
  <c r="C35" i="46"/>
  <c r="B35" i="46"/>
  <c r="D34" i="46"/>
  <c r="C34" i="46"/>
  <c r="B34" i="46"/>
  <c r="C17" i="41" l="1"/>
  <c r="B17" i="41"/>
  <c r="D17" i="41"/>
  <c r="F17" i="41" s="1"/>
  <c r="F60" i="41" s="1"/>
  <c r="F127" i="42"/>
  <c r="F128" i="42"/>
  <c r="F129" i="42"/>
  <c r="F130" i="42"/>
  <c r="O102" i="1"/>
  <c r="A107" i="42"/>
  <c r="A108" i="42"/>
  <c r="A109" i="42"/>
  <c r="A110" i="42"/>
  <c r="A111" i="42"/>
  <c r="A112" i="42"/>
  <c r="A113" i="42"/>
  <c r="A114" i="42"/>
  <c r="A115" i="42"/>
  <c r="A116" i="42"/>
  <c r="A117" i="42"/>
  <c r="A118" i="42"/>
  <c r="A119" i="42"/>
  <c r="A120" i="42"/>
  <c r="A121" i="42"/>
  <c r="A122" i="42"/>
  <c r="A123" i="42"/>
  <c r="A148" i="42"/>
  <c r="A149" i="42"/>
  <c r="A150" i="42"/>
  <c r="A124" i="42"/>
  <c r="D52" i="14"/>
  <c r="A125" i="42" l="1"/>
  <c r="C53" i="41"/>
  <c r="E76" i="41"/>
  <c r="A99" i="44" l="1"/>
  <c r="A100" i="44"/>
  <c r="O155" i="1" l="1"/>
  <c r="M147" i="1"/>
  <c r="A89" i="44" l="1"/>
  <c r="A271" i="44"/>
  <c r="I273" i="44"/>
  <c r="A266" i="44"/>
  <c r="L263" i="44"/>
  <c r="H262" i="44"/>
  <c r="G262" i="44"/>
  <c r="F262" i="44"/>
  <c r="A262" i="44"/>
  <c r="F260" i="44"/>
  <c r="A260" i="44"/>
  <c r="F259" i="44"/>
  <c r="A259" i="44"/>
  <c r="F258" i="44"/>
  <c r="A258" i="44"/>
  <c r="F257" i="44"/>
  <c r="A257" i="44"/>
  <c r="F256" i="44"/>
  <c r="A256" i="44"/>
  <c r="F255" i="44"/>
  <c r="A255" i="44"/>
  <c r="F254" i="44"/>
  <c r="A254" i="44"/>
  <c r="F253" i="44"/>
  <c r="A253" i="44"/>
  <c r="F252" i="44"/>
  <c r="A252" i="44"/>
  <c r="F251" i="44"/>
  <c r="A251" i="44"/>
  <c r="F250" i="44"/>
  <c r="A250" i="44"/>
  <c r="F249" i="44"/>
  <c r="A249" i="44"/>
  <c r="F248" i="44"/>
  <c r="A248" i="44"/>
  <c r="F247" i="44"/>
  <c r="A247" i="44"/>
  <c r="F246" i="44"/>
  <c r="A246" i="44"/>
  <c r="F245" i="44"/>
  <c r="A245" i="44"/>
  <c r="F244" i="44"/>
  <c r="A244" i="44"/>
  <c r="F243" i="44"/>
  <c r="A243" i="44"/>
  <c r="F242" i="44"/>
  <c r="A242" i="44"/>
  <c r="F241" i="44"/>
  <c r="A241" i="44"/>
  <c r="F240" i="44"/>
  <c r="A240" i="44"/>
  <c r="F239" i="44"/>
  <c r="A239" i="44"/>
  <c r="F238" i="44"/>
  <c r="A238" i="44"/>
  <c r="F237" i="44"/>
  <c r="A237" i="44"/>
  <c r="F236" i="44"/>
  <c r="A236" i="44"/>
  <c r="F235" i="44"/>
  <c r="A235" i="44"/>
  <c r="F234" i="44"/>
  <c r="A234" i="44"/>
  <c r="F233" i="44"/>
  <c r="A233" i="44"/>
  <c r="F232" i="44"/>
  <c r="A232" i="44"/>
  <c r="F231" i="44"/>
  <c r="A231" i="44"/>
  <c r="F230" i="44"/>
  <c r="A230" i="44"/>
  <c r="F229" i="44"/>
  <c r="A229" i="44"/>
  <c r="F228" i="44"/>
  <c r="A228" i="44"/>
  <c r="F227" i="44"/>
  <c r="A227" i="44"/>
  <c r="F226" i="44"/>
  <c r="A226" i="44"/>
  <c r="F225" i="44"/>
  <c r="A225" i="44"/>
  <c r="F224" i="44"/>
  <c r="A224" i="44"/>
  <c r="F223" i="44"/>
  <c r="A223" i="44"/>
  <c r="F222" i="44"/>
  <c r="A222" i="44"/>
  <c r="F221" i="44"/>
  <c r="A221" i="44"/>
  <c r="F220" i="44"/>
  <c r="A220" i="44"/>
  <c r="F219" i="44"/>
  <c r="A219" i="44"/>
  <c r="F218" i="44"/>
  <c r="A218" i="44"/>
  <c r="F217" i="44"/>
  <c r="A217" i="44"/>
  <c r="F216" i="44"/>
  <c r="A216" i="44"/>
  <c r="F215" i="44"/>
  <c r="A215" i="44"/>
  <c r="F214" i="44"/>
  <c r="A214" i="44"/>
  <c r="F213" i="44"/>
  <c r="A213" i="44"/>
  <c r="F212" i="44"/>
  <c r="A212" i="44"/>
  <c r="F211" i="44"/>
  <c r="A211" i="44"/>
  <c r="F210" i="44"/>
  <c r="A210" i="44"/>
  <c r="F209" i="44"/>
  <c r="A209" i="44"/>
  <c r="F208" i="44"/>
  <c r="A208" i="44"/>
  <c r="F207" i="44"/>
  <c r="A207" i="44"/>
  <c r="F206" i="44"/>
  <c r="A206" i="44"/>
  <c r="F205" i="44"/>
  <c r="A205" i="44"/>
  <c r="F204" i="44"/>
  <c r="A204" i="44"/>
  <c r="F203" i="44"/>
  <c r="A203" i="44"/>
  <c r="F202" i="44"/>
  <c r="A202" i="44"/>
  <c r="F201" i="44"/>
  <c r="A201" i="44"/>
  <c r="F200" i="44"/>
  <c r="A200" i="44"/>
  <c r="F199" i="44"/>
  <c r="A199" i="44"/>
  <c r="F198" i="44"/>
  <c r="A198" i="44"/>
  <c r="F197" i="44"/>
  <c r="A197" i="44"/>
  <c r="F196" i="44"/>
  <c r="A196" i="44"/>
  <c r="F195" i="44"/>
  <c r="A195" i="44"/>
  <c r="F194" i="44"/>
  <c r="A194" i="44"/>
  <c r="F193" i="44"/>
  <c r="A193" i="44"/>
  <c r="F192" i="44"/>
  <c r="A192" i="44"/>
  <c r="F191" i="44"/>
  <c r="A191" i="44"/>
  <c r="F190" i="44"/>
  <c r="F189" i="44"/>
  <c r="F188" i="44"/>
  <c r="F187" i="44"/>
  <c r="F186" i="44"/>
  <c r="F185" i="44"/>
  <c r="F184" i="44"/>
  <c r="F183" i="44"/>
  <c r="F182" i="44"/>
  <c r="F181" i="44"/>
  <c r="F180" i="44"/>
  <c r="F179" i="44"/>
  <c r="F178" i="44"/>
  <c r="F177" i="44"/>
  <c r="F176" i="44"/>
  <c r="F175" i="44"/>
  <c r="F174" i="44"/>
  <c r="F173" i="44"/>
  <c r="F172" i="44"/>
  <c r="F171" i="44"/>
  <c r="F170" i="44"/>
  <c r="F169" i="44"/>
  <c r="F168" i="44"/>
  <c r="F167" i="44"/>
  <c r="F166" i="44"/>
  <c r="F165" i="44"/>
  <c r="F164" i="44"/>
  <c r="F163" i="44"/>
  <c r="F162" i="44"/>
  <c r="F161" i="44"/>
  <c r="F160" i="44"/>
  <c r="F159" i="44"/>
  <c r="A159" i="44"/>
  <c r="F127" i="44"/>
  <c r="A127" i="44"/>
  <c r="F126" i="44"/>
  <c r="A126" i="44"/>
  <c r="F125" i="44"/>
  <c r="A125" i="44"/>
  <c r="F124" i="44"/>
  <c r="A124" i="44"/>
  <c r="F123" i="44"/>
  <c r="A123" i="44"/>
  <c r="F122" i="44"/>
  <c r="A122" i="44"/>
  <c r="F121" i="44"/>
  <c r="A121" i="44"/>
  <c r="F120" i="44"/>
  <c r="A120" i="44"/>
  <c r="F119" i="44"/>
  <c r="A119" i="44"/>
  <c r="F118" i="44"/>
  <c r="A118" i="44"/>
  <c r="F117" i="44"/>
  <c r="A117" i="44"/>
  <c r="F116" i="44"/>
  <c r="A116" i="44"/>
  <c r="F115" i="44"/>
  <c r="A115" i="44"/>
  <c r="F114" i="44"/>
  <c r="A114" i="44"/>
  <c r="F113" i="44"/>
  <c r="A113" i="44"/>
  <c r="F112" i="44"/>
  <c r="A112" i="44"/>
  <c r="F111" i="44"/>
  <c r="A111" i="44"/>
  <c r="F110" i="44"/>
  <c r="A110" i="44"/>
  <c r="F109" i="44"/>
  <c r="A109" i="44"/>
  <c r="F108" i="44"/>
  <c r="A108" i="44"/>
  <c r="F107" i="44"/>
  <c r="A107" i="44"/>
  <c r="A106" i="44"/>
  <c r="F105" i="44"/>
  <c r="A105" i="44"/>
  <c r="F104" i="44"/>
  <c r="A104" i="44"/>
  <c r="F103" i="44"/>
  <c r="A103" i="44"/>
  <c r="I5" i="44"/>
  <c r="I271" i="42" l="1"/>
  <c r="I265" i="42"/>
  <c r="L263" i="42"/>
  <c r="H262" i="42"/>
  <c r="G262" i="42"/>
  <c r="A262" i="42"/>
  <c r="A260" i="42"/>
  <c r="A259" i="42"/>
  <c r="A258" i="42"/>
  <c r="A257" i="42"/>
  <c r="A256" i="42"/>
  <c r="A255" i="42"/>
  <c r="A254" i="42"/>
  <c r="A253" i="42"/>
  <c r="A252" i="42"/>
  <c r="A251" i="42"/>
  <c r="A250" i="42"/>
  <c r="A249" i="42"/>
  <c r="A248" i="42"/>
  <c r="A247" i="42"/>
  <c r="A246" i="42"/>
  <c r="A245" i="42"/>
  <c r="A244" i="42"/>
  <c r="A243" i="42"/>
  <c r="A242" i="42"/>
  <c r="A241" i="42"/>
  <c r="A240" i="42"/>
  <c r="A239" i="42"/>
  <c r="A238" i="42"/>
  <c r="A237" i="42"/>
  <c r="A236" i="42"/>
  <c r="A235" i="42"/>
  <c r="A234" i="42"/>
  <c r="A233" i="42"/>
  <c r="A232" i="42"/>
  <c r="A231" i="42"/>
  <c r="A230" i="42"/>
  <c r="A229" i="42"/>
  <c r="A228" i="42"/>
  <c r="A227" i="42"/>
  <c r="A226" i="42"/>
  <c r="A225" i="42"/>
  <c r="A224" i="42"/>
  <c r="A223" i="42"/>
  <c r="A222" i="42"/>
  <c r="A221" i="42"/>
  <c r="A220" i="42"/>
  <c r="A219" i="42"/>
  <c r="A218" i="42"/>
  <c r="A217" i="42"/>
  <c r="A216" i="42"/>
  <c r="A215" i="42"/>
  <c r="A214" i="42"/>
  <c r="A213" i="42"/>
  <c r="A212" i="42"/>
  <c r="A211" i="42"/>
  <c r="A210" i="42"/>
  <c r="A209" i="42"/>
  <c r="A208" i="42"/>
  <c r="A207" i="42"/>
  <c r="A206" i="42"/>
  <c r="A205" i="42"/>
  <c r="A204" i="42"/>
  <c r="A203" i="42"/>
  <c r="A202" i="42"/>
  <c r="A201" i="42"/>
  <c r="A200" i="42"/>
  <c r="A199" i="42"/>
  <c r="A198" i="42"/>
  <c r="A197" i="42"/>
  <c r="A196" i="42"/>
  <c r="A195" i="42"/>
  <c r="A194" i="42"/>
  <c r="A193" i="42"/>
  <c r="A192" i="42"/>
  <c r="A191" i="42"/>
  <c r="A159" i="42"/>
  <c r="A269" i="42" l="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F263" i="42" s="1"/>
  <c r="O204" i="1"/>
  <c r="O205" i="1"/>
  <c r="O206" i="1"/>
  <c r="O207" i="1"/>
  <c r="O208" i="1"/>
  <c r="O209" i="1"/>
  <c r="O210" i="1"/>
  <c r="O211" i="1"/>
  <c r="O212" i="1"/>
  <c r="O213" i="1"/>
  <c r="O214" i="1"/>
  <c r="O215" i="1"/>
  <c r="O216" i="1"/>
  <c r="O217" i="1"/>
  <c r="O218" i="1"/>
  <c r="O219" i="1"/>
  <c r="F103" i="42" s="1"/>
  <c r="O220" i="1"/>
  <c r="F104" i="42" s="1"/>
  <c r="O221" i="1"/>
  <c r="F105" i="42" s="1"/>
  <c r="O222" i="1"/>
  <c r="F106" i="42" s="1"/>
  <c r="O223" i="1"/>
  <c r="F107" i="42" s="1"/>
  <c r="O224" i="1"/>
  <c r="F108" i="42" s="1"/>
  <c r="O225" i="1"/>
  <c r="F109" i="42" s="1"/>
  <c r="O226" i="1"/>
  <c r="F110" i="42" s="1"/>
  <c r="O227" i="1"/>
  <c r="F111" i="42" s="1"/>
  <c r="O228" i="1"/>
  <c r="F112" i="42" s="1"/>
  <c r="O229" i="1"/>
  <c r="F113" i="42" s="1"/>
  <c r="O230" i="1"/>
  <c r="F114" i="42" s="1"/>
  <c r="O231" i="1"/>
  <c r="F115" i="42" s="1"/>
  <c r="O232" i="1"/>
  <c r="F116" i="42" s="1"/>
  <c r="O233" i="1"/>
  <c r="F117" i="42" s="1"/>
  <c r="O234" i="1"/>
  <c r="F118" i="42" s="1"/>
  <c r="O235" i="1"/>
  <c r="F119" i="42" s="1"/>
  <c r="O236" i="1"/>
  <c r="F120" i="42" s="1"/>
  <c r="O237" i="1"/>
  <c r="F121" i="42" s="1"/>
  <c r="O238" i="1"/>
  <c r="F122" i="42" s="1"/>
  <c r="O239" i="1"/>
  <c r="F123" i="42" s="1"/>
  <c r="O240" i="1"/>
  <c r="F124" i="42" s="1"/>
  <c r="O241" i="1"/>
  <c r="F125" i="42" s="1"/>
  <c r="O242" i="1"/>
  <c r="F126" i="42" s="1"/>
  <c r="O247" i="1"/>
  <c r="F131" i="42" s="1"/>
  <c r="O248" i="1"/>
  <c r="F132" i="42" s="1"/>
  <c r="O249" i="1"/>
  <c r="F133" i="42" s="1"/>
  <c r="O250" i="1"/>
  <c r="F134" i="42" s="1"/>
  <c r="O251" i="1"/>
  <c r="F135" i="42" s="1"/>
  <c r="O252" i="1"/>
  <c r="F136" i="42" s="1"/>
  <c r="O253" i="1"/>
  <c r="F137" i="42" s="1"/>
  <c r="O254" i="1"/>
  <c r="F138" i="42" s="1"/>
  <c r="O255" i="1"/>
  <c r="F139" i="42" s="1"/>
  <c r="O256" i="1"/>
  <c r="F140" i="42" s="1"/>
  <c r="O257" i="1"/>
  <c r="F141" i="42" s="1"/>
  <c r="O258" i="1"/>
  <c r="F142" i="42" s="1"/>
  <c r="O259" i="1"/>
  <c r="F143" i="42" s="1"/>
  <c r="O260" i="1"/>
  <c r="F144" i="42" s="1"/>
  <c r="O261" i="1"/>
  <c r="F145" i="42" s="1"/>
  <c r="O262" i="1"/>
  <c r="F146" i="42" s="1"/>
  <c r="O263" i="1"/>
  <c r="F147" i="42" s="1"/>
  <c r="O264" i="1"/>
  <c r="F148" i="42" s="1"/>
  <c r="O265" i="1"/>
  <c r="F149" i="42" s="1"/>
  <c r="O266" i="1"/>
  <c r="F150" i="42" s="1"/>
  <c r="O267" i="1"/>
  <c r="F151" i="42" s="1"/>
  <c r="O268" i="1"/>
  <c r="F152" i="42" s="1"/>
  <c r="O269" i="1"/>
  <c r="F153" i="42" s="1"/>
  <c r="O270" i="1"/>
  <c r="F154" i="42" s="1"/>
  <c r="O271" i="1"/>
  <c r="F155" i="42" s="1"/>
  <c r="O272" i="1"/>
  <c r="F156" i="42" s="1"/>
  <c r="O273" i="1"/>
  <c r="F157" i="42" s="1"/>
  <c r="O274" i="1"/>
  <c r="F158" i="42" s="1"/>
  <c r="O275" i="1"/>
  <c r="F159" i="42" s="1"/>
  <c r="O276" i="1"/>
  <c r="F160" i="42" s="1"/>
  <c r="O277" i="1"/>
  <c r="F161" i="42" s="1"/>
  <c r="O278" i="1"/>
  <c r="F162" i="42" s="1"/>
  <c r="O279" i="1"/>
  <c r="F163" i="42" s="1"/>
  <c r="O280" i="1"/>
  <c r="F164" i="42" s="1"/>
  <c r="O281" i="1"/>
  <c r="F165" i="42" s="1"/>
  <c r="O282" i="1"/>
  <c r="F166" i="42" s="1"/>
  <c r="O283" i="1"/>
  <c r="F167" i="42" s="1"/>
  <c r="O284" i="1"/>
  <c r="F168" i="42" s="1"/>
  <c r="O285" i="1"/>
  <c r="F169" i="42" s="1"/>
  <c r="O286" i="1"/>
  <c r="F170" i="42" s="1"/>
  <c r="O287" i="1"/>
  <c r="F171" i="42" s="1"/>
  <c r="O288" i="1"/>
  <c r="F172" i="42" s="1"/>
  <c r="O289" i="1"/>
  <c r="F173" i="42" s="1"/>
  <c r="O290" i="1"/>
  <c r="F174" i="42" s="1"/>
  <c r="O291" i="1"/>
  <c r="F175" i="42" s="1"/>
  <c r="O292" i="1"/>
  <c r="F176" i="42" s="1"/>
  <c r="O293" i="1"/>
  <c r="F177" i="42" s="1"/>
  <c r="O294" i="1"/>
  <c r="F178" i="42" s="1"/>
  <c r="O295" i="1"/>
  <c r="F179" i="42" s="1"/>
  <c r="O296" i="1"/>
  <c r="F180" i="42" s="1"/>
  <c r="O297" i="1"/>
  <c r="F181" i="42" s="1"/>
  <c r="O298" i="1"/>
  <c r="F182" i="42" s="1"/>
  <c r="O299" i="1"/>
  <c r="F183" i="42" s="1"/>
  <c r="O300" i="1"/>
  <c r="F184" i="42" s="1"/>
  <c r="O301" i="1"/>
  <c r="F185" i="42" s="1"/>
  <c r="O302" i="1"/>
  <c r="F186" i="42" s="1"/>
  <c r="O303" i="1"/>
  <c r="F187" i="42" s="1"/>
  <c r="O304" i="1"/>
  <c r="F188" i="42" s="1"/>
  <c r="O305" i="1"/>
  <c r="F189" i="42" s="1"/>
  <c r="O306" i="1"/>
  <c r="F190" i="42" s="1"/>
  <c r="O307" i="1"/>
  <c r="F191" i="42" s="1"/>
  <c r="O308" i="1"/>
  <c r="F192" i="42" s="1"/>
  <c r="O309" i="1"/>
  <c r="F193" i="42" s="1"/>
  <c r="O310" i="1"/>
  <c r="F194" i="42" s="1"/>
  <c r="O311" i="1"/>
  <c r="F195" i="42" s="1"/>
  <c r="O312" i="1"/>
  <c r="F196" i="42" s="1"/>
  <c r="O313" i="1"/>
  <c r="F197" i="42" s="1"/>
  <c r="O314" i="1"/>
  <c r="F198" i="42" s="1"/>
  <c r="O315" i="1"/>
  <c r="F199" i="42" s="1"/>
  <c r="O316" i="1"/>
  <c r="F200" i="42" s="1"/>
  <c r="O317" i="1"/>
  <c r="F201" i="42" s="1"/>
  <c r="O318" i="1"/>
  <c r="F202" i="42" s="1"/>
  <c r="O319" i="1"/>
  <c r="F203" i="42" s="1"/>
  <c r="O320" i="1"/>
  <c r="F204" i="42" s="1"/>
  <c r="O321" i="1"/>
  <c r="F205" i="42" s="1"/>
  <c r="O322" i="1"/>
  <c r="F206" i="42" s="1"/>
  <c r="O323" i="1"/>
  <c r="F207" i="42" s="1"/>
  <c r="O324" i="1"/>
  <c r="F208" i="42" s="1"/>
  <c r="O325" i="1"/>
  <c r="F209" i="42" s="1"/>
  <c r="O326" i="1"/>
  <c r="F210" i="42" s="1"/>
  <c r="O327" i="1"/>
  <c r="F211" i="42" s="1"/>
  <c r="O328" i="1"/>
  <c r="F212" i="42" s="1"/>
  <c r="O329" i="1"/>
  <c r="F213" i="42" s="1"/>
  <c r="O330" i="1"/>
  <c r="F214" i="42" s="1"/>
  <c r="O331" i="1"/>
  <c r="F215" i="42" s="1"/>
  <c r="O332" i="1"/>
  <c r="F216" i="42" s="1"/>
  <c r="O333" i="1"/>
  <c r="F217" i="42" s="1"/>
  <c r="O334" i="1"/>
  <c r="F218" i="42" s="1"/>
  <c r="O335" i="1"/>
  <c r="F219" i="42" s="1"/>
  <c r="O336" i="1"/>
  <c r="F220" i="42" s="1"/>
  <c r="O337" i="1"/>
  <c r="F221" i="42" s="1"/>
  <c r="O338" i="1"/>
  <c r="F222" i="42" s="1"/>
  <c r="O339" i="1"/>
  <c r="F223" i="42" s="1"/>
  <c r="O340" i="1"/>
  <c r="F224" i="42" s="1"/>
  <c r="O341" i="1"/>
  <c r="F225" i="42" s="1"/>
  <c r="O342" i="1"/>
  <c r="F226" i="42" s="1"/>
  <c r="O343" i="1"/>
  <c r="F227" i="42" s="1"/>
  <c r="O344" i="1"/>
  <c r="F228" i="42" s="1"/>
  <c r="O345" i="1"/>
  <c r="F229" i="42" s="1"/>
  <c r="O346" i="1"/>
  <c r="F230" i="42" s="1"/>
  <c r="O347" i="1"/>
  <c r="F231" i="42" s="1"/>
  <c r="O348" i="1"/>
  <c r="F232" i="42" s="1"/>
  <c r="O349" i="1"/>
  <c r="F233" i="42" s="1"/>
  <c r="O350" i="1"/>
  <c r="F234" i="42" s="1"/>
  <c r="O351" i="1"/>
  <c r="F235" i="42" s="1"/>
  <c r="O352" i="1"/>
  <c r="F236" i="42" s="1"/>
  <c r="O353" i="1"/>
  <c r="F237" i="42" s="1"/>
  <c r="O354" i="1"/>
  <c r="F238" i="42" s="1"/>
  <c r="O355" i="1"/>
  <c r="F239" i="42" s="1"/>
  <c r="O356" i="1"/>
  <c r="F240" i="42" s="1"/>
  <c r="O357" i="1"/>
  <c r="F241" i="42" s="1"/>
  <c r="O358" i="1"/>
  <c r="F242" i="42" s="1"/>
  <c r="O359" i="1"/>
  <c r="F243" i="42" s="1"/>
  <c r="O360" i="1"/>
  <c r="F244" i="42" s="1"/>
  <c r="O361" i="1"/>
  <c r="F245" i="42" s="1"/>
  <c r="O362" i="1"/>
  <c r="F246" i="42" s="1"/>
  <c r="O363" i="1"/>
  <c r="F247" i="42" s="1"/>
  <c r="O364" i="1"/>
  <c r="F248" i="42" s="1"/>
  <c r="O365" i="1"/>
  <c r="F249" i="42" s="1"/>
  <c r="O366" i="1"/>
  <c r="F250" i="42" s="1"/>
  <c r="O367" i="1"/>
  <c r="F251" i="42" s="1"/>
  <c r="O368" i="1"/>
  <c r="F252" i="42" s="1"/>
  <c r="O369" i="1"/>
  <c r="F253" i="42" s="1"/>
  <c r="O370" i="1"/>
  <c r="F254" i="42" s="1"/>
  <c r="O371" i="1"/>
  <c r="F255" i="42" s="1"/>
  <c r="O372" i="1"/>
  <c r="F256" i="42" s="1"/>
  <c r="O373" i="1"/>
  <c r="F257" i="42" s="1"/>
  <c r="O374" i="1"/>
  <c r="F258" i="42" s="1"/>
  <c r="O375" i="1"/>
  <c r="F259" i="42" s="1"/>
  <c r="O376" i="1"/>
  <c r="F260" i="42" s="1"/>
  <c r="O377" i="1"/>
  <c r="F261" i="42" s="1"/>
  <c r="O378" i="1"/>
  <c r="F262" i="42" s="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12" i="1"/>
  <c r="O13" i="1"/>
  <c r="O14" i="1"/>
  <c r="O11" i="1"/>
  <c r="O7" i="1"/>
  <c r="O8" i="1"/>
  <c r="O9" i="1"/>
  <c r="O10" i="1"/>
  <c r="O4" i="1"/>
  <c r="O5" i="1"/>
  <c r="O2" i="1"/>
  <c r="H17" i="14" l="1"/>
  <c r="H18" i="14"/>
  <c r="H19" i="14"/>
  <c r="H20" i="14"/>
  <c r="H21" i="14"/>
  <c r="H22" i="14"/>
  <c r="H23" i="14"/>
  <c r="H24" i="14"/>
  <c r="H25" i="14"/>
  <c r="H26" i="14"/>
  <c r="E266" i="44" l="1"/>
  <c r="G265" i="42"/>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150" i="1"/>
  <c r="M151" i="1"/>
  <c r="M152" i="1"/>
  <c r="M153" i="1"/>
  <c r="M154" i="1"/>
  <c r="D53" i="14" l="1"/>
  <c r="C54" i="41" s="1"/>
  <c r="D54" i="14"/>
  <c r="C55" i="41" s="1"/>
  <c r="D55" i="14"/>
  <c r="C56" i="41" s="1"/>
  <c r="D56" i="14"/>
  <c r="C57" i="41" s="1"/>
  <c r="D57" i="14"/>
  <c r="C58" i="41" s="1"/>
  <c r="D58" i="14"/>
  <c r="C59" i="41" s="1"/>
  <c r="A131" i="42" l="1"/>
  <c r="A130" i="42"/>
  <c r="A129" i="42"/>
  <c r="A128" i="42"/>
  <c r="A127" i="42"/>
  <c r="A126" i="42"/>
  <c r="B51" i="14"/>
  <c r="B52" i="14"/>
  <c r="B53" i="14"/>
  <c r="B54" i="14"/>
  <c r="B55" i="14"/>
  <c r="B56" i="14"/>
  <c r="B57" i="14"/>
  <c r="B58" i="14"/>
  <c r="B59" i="14"/>
  <c r="B60" i="14"/>
  <c r="B61" i="14"/>
  <c r="B62" i="14"/>
  <c r="B63" i="14"/>
  <c r="B64" i="14"/>
  <c r="B65" i="14"/>
  <c r="B66" i="14"/>
  <c r="B67" i="14"/>
  <c r="B68" i="14"/>
  <c r="B69" i="14"/>
  <c r="B70" i="14"/>
  <c r="B71" i="14"/>
  <c r="B72" i="14"/>
  <c r="B73" i="14"/>
  <c r="B74" i="14"/>
  <c r="D59" i="14"/>
  <c r="D60" i="14"/>
  <c r="D61" i="14"/>
  <c r="D62" i="14"/>
  <c r="D63" i="14"/>
  <c r="D64" i="14"/>
  <c r="M43" i="1"/>
  <c r="A137" i="42" l="1"/>
  <c r="A136" i="42"/>
  <c r="A135" i="42"/>
  <c r="A134" i="42"/>
  <c r="A133" i="42"/>
  <c r="A132" i="42"/>
  <c r="M16" i="1"/>
  <c r="M3" i="1"/>
  <c r="M4" i="1"/>
  <c r="M2" i="1"/>
  <c r="D7" i="37" l="1"/>
  <c r="D65" i="14"/>
  <c r="D66" i="14"/>
  <c r="D67" i="14"/>
  <c r="D68" i="14"/>
  <c r="D69" i="14"/>
  <c r="D70" i="14"/>
  <c r="D71" i="14"/>
  <c r="D72" i="14"/>
  <c r="A145" i="42" l="1"/>
  <c r="A144" i="42"/>
  <c r="A143" i="42"/>
  <c r="A142" i="42"/>
  <c r="A141" i="42"/>
  <c r="A140" i="42"/>
  <c r="A139" i="42"/>
  <c r="A138" i="42"/>
  <c r="G51" i="14"/>
  <c r="G52" i="14"/>
  <c r="G53" i="14"/>
  <c r="G54" i="14"/>
  <c r="G55" i="14"/>
  <c r="G56" i="14"/>
  <c r="G57" i="14"/>
  <c r="G58" i="14"/>
  <c r="G59" i="14"/>
  <c r="A51" i="14"/>
  <c r="D52" i="41" s="1"/>
  <c r="A52" i="14"/>
  <c r="D53" i="41" s="1"/>
  <c r="A53" i="14"/>
  <c r="D54" i="41" s="1"/>
  <c r="A54" i="14"/>
  <c r="D55" i="41" s="1"/>
  <c r="A55" i="14"/>
  <c r="D56" i="41" s="1"/>
  <c r="A56" i="14"/>
  <c r="D57" i="41" s="1"/>
  <c r="A57" i="14"/>
  <c r="D58" i="41" s="1"/>
  <c r="A58" i="14"/>
  <c r="D59" i="41" s="1"/>
  <c r="F59" i="41" s="1"/>
  <c r="A59" i="14"/>
  <c r="G60" i="14" l="1"/>
  <c r="G61" i="14"/>
  <c r="G62" i="14"/>
  <c r="G63" i="14"/>
  <c r="G64" i="14"/>
  <c r="G65" i="14"/>
  <c r="G66" i="14"/>
  <c r="G67" i="14"/>
  <c r="G68" i="14"/>
  <c r="G69" i="14"/>
  <c r="G70" i="14"/>
  <c r="G71" i="14"/>
  <c r="G72" i="14"/>
  <c r="G73" i="14"/>
  <c r="G74" i="14"/>
  <c r="B22" i="31" l="1"/>
  <c r="M15" i="1" l="1"/>
  <c r="M149" i="1" l="1"/>
  <c r="M109" i="1"/>
  <c r="M71" i="1" l="1"/>
  <c r="M70" i="1"/>
  <c r="M69" i="1"/>
  <c r="M68" i="1"/>
  <c r="M67" i="1"/>
  <c r="M66" i="1"/>
  <c r="M65" i="1"/>
  <c r="M64" i="1"/>
  <c r="M63" i="1"/>
  <c r="M62" i="1"/>
  <c r="M61" i="1"/>
  <c r="M60" i="1"/>
  <c r="M59" i="1"/>
  <c r="M58" i="1"/>
  <c r="M57" i="1"/>
  <c r="M56" i="1"/>
  <c r="M55" i="1"/>
  <c r="M54" i="1"/>
  <c r="M53" i="1"/>
  <c r="M52" i="1"/>
  <c r="M51" i="1"/>
  <c r="M50" i="1"/>
  <c r="M49" i="1"/>
  <c r="M48" i="1"/>
  <c r="M47" i="1"/>
  <c r="M46" i="1"/>
  <c r="M45" i="1"/>
  <c r="M44" i="1"/>
  <c r="M42" i="1"/>
  <c r="M41" i="1"/>
  <c r="M40" i="1"/>
  <c r="M39" i="1"/>
  <c r="M38" i="1"/>
  <c r="M37" i="1"/>
  <c r="M36" i="1"/>
  <c r="M35" i="1"/>
  <c r="M34" i="1"/>
  <c r="M33" i="1" l="1"/>
  <c r="M32" i="1"/>
  <c r="M31" i="1"/>
  <c r="M30" i="1"/>
  <c r="M29" i="1"/>
  <c r="M28" i="1"/>
  <c r="M27" i="1"/>
  <c r="M26" i="1"/>
  <c r="M25" i="1"/>
  <c r="M24" i="1"/>
  <c r="M23" i="1"/>
  <c r="M9" i="1"/>
  <c r="M8" i="1"/>
  <c r="M7" i="1"/>
  <c r="M5" i="1"/>
  <c r="M22" i="1"/>
  <c r="M21" i="1"/>
  <c r="M20" i="1"/>
  <c r="M19" i="1"/>
  <c r="M18" i="1"/>
  <c r="M17" i="1"/>
  <c r="M14" i="1"/>
  <c r="M13" i="1"/>
  <c r="M12" i="1"/>
  <c r="M11" i="1"/>
  <c r="M10" i="1"/>
  <c r="O3" i="1"/>
  <c r="I30" i="8" l="1"/>
  <c r="F30" i="8"/>
  <c r="M435" i="1" l="1"/>
  <c r="M436" i="1"/>
  <c r="M437"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393" i="1" l="1"/>
  <c r="M394" i="1"/>
  <c r="M395" i="1"/>
  <c r="M396" i="1"/>
  <c r="M397" i="1"/>
  <c r="M398" i="1"/>
  <c r="M399" i="1"/>
  <c r="M400" i="1"/>
  <c r="M401" i="1"/>
  <c r="M402" i="1"/>
  <c r="M403" i="1"/>
  <c r="M404" i="1"/>
  <c r="M405" i="1"/>
  <c r="M392" i="1"/>
  <c r="D73" i="14" l="1"/>
  <c r="D74" i="14"/>
  <c r="A147" i="42" l="1"/>
  <c r="A146" i="42"/>
  <c r="M391" i="1"/>
  <c r="M390" i="1"/>
  <c r="M389" i="1"/>
  <c r="M388" i="1"/>
  <c r="M387" i="1"/>
  <c r="M386" i="1"/>
  <c r="M385" i="1"/>
  <c r="M384" i="1"/>
  <c r="M383" i="1"/>
  <c r="M382" i="1"/>
  <c r="M381" i="1"/>
  <c r="M380" i="1"/>
  <c r="M379" i="1"/>
  <c r="M378" i="1"/>
  <c r="M377" i="1"/>
  <c r="M352" i="1" l="1"/>
  <c r="M353" i="1"/>
  <c r="M354" i="1"/>
  <c r="M355" i="1"/>
  <c r="M356" i="1"/>
  <c r="M357" i="1"/>
  <c r="M358" i="1"/>
  <c r="M359" i="1"/>
  <c r="M360" i="1"/>
  <c r="M361" i="1"/>
  <c r="M362" i="1"/>
  <c r="M363" i="1"/>
  <c r="M364" i="1"/>
  <c r="M365" i="1"/>
  <c r="M366" i="1"/>
  <c r="M367" i="1"/>
  <c r="M368" i="1"/>
  <c r="M369" i="1"/>
  <c r="M370" i="1"/>
  <c r="M371" i="1"/>
  <c r="M372" i="1"/>
  <c r="M373" i="1"/>
  <c r="M374" i="1"/>
  <c r="M375" i="1"/>
  <c r="M376" i="1"/>
  <c r="M337" i="1"/>
  <c r="M338" i="1"/>
  <c r="M339" i="1"/>
  <c r="M340" i="1"/>
  <c r="M341" i="1"/>
  <c r="M342" i="1"/>
  <c r="M343" i="1"/>
  <c r="M344" i="1"/>
  <c r="M345" i="1"/>
  <c r="M346" i="1"/>
  <c r="M347" i="1"/>
  <c r="M348" i="1"/>
  <c r="M349" i="1"/>
  <c r="M350" i="1"/>
  <c r="M351" i="1"/>
  <c r="M336" i="1"/>
  <c r="M335" i="1" l="1"/>
  <c r="M334" i="1" l="1"/>
  <c r="M333" i="1" l="1"/>
  <c r="M332" i="1"/>
  <c r="M331" i="1"/>
  <c r="M330" i="1"/>
  <c r="M329" i="1"/>
  <c r="M328" i="1"/>
  <c r="M327" i="1"/>
  <c r="M326" i="1"/>
  <c r="M325" i="1"/>
  <c r="M324" i="1"/>
  <c r="M323" i="1"/>
  <c r="M310" i="1" l="1"/>
  <c r="M311" i="1"/>
  <c r="M312" i="1"/>
  <c r="M313" i="1"/>
  <c r="M314" i="1"/>
  <c r="M315" i="1"/>
  <c r="M316" i="1"/>
  <c r="M317" i="1"/>
  <c r="M318" i="1"/>
  <c r="M319" i="1"/>
  <c r="M320" i="1"/>
  <c r="M321" i="1"/>
  <c r="M322" i="1"/>
  <c r="M309" i="1"/>
  <c r="M308" i="1"/>
  <c r="M307" i="1"/>
  <c r="M306" i="1"/>
  <c r="M305" i="1"/>
  <c r="M304" i="1"/>
  <c r="M303" i="1"/>
  <c r="M302" i="1"/>
  <c r="M301" i="1"/>
  <c r="M300" i="1"/>
  <c r="M299" i="1"/>
  <c r="M298" i="1"/>
  <c r="M297" i="1"/>
  <c r="M296" i="1"/>
  <c r="M295" i="1"/>
  <c r="M294" i="1"/>
  <c r="M293" i="1"/>
  <c r="M292" i="1"/>
  <c r="M291" i="1" l="1"/>
  <c r="M290" i="1"/>
  <c r="M289" i="1"/>
  <c r="M288" i="1"/>
  <c r="M287" i="1"/>
  <c r="M286" i="1"/>
  <c r="M285" i="1"/>
  <c r="M284" i="1"/>
  <c r="M283" i="1"/>
  <c r="M282" i="1"/>
  <c r="M281" i="1"/>
  <c r="M280" i="1"/>
  <c r="M279" i="1"/>
  <c r="M278" i="1"/>
  <c r="M277" i="1"/>
  <c r="M276" i="1"/>
  <c r="M275" i="1"/>
  <c r="M274" i="1"/>
  <c r="M273" i="1"/>
  <c r="M272" i="1"/>
  <c r="M271" i="1"/>
  <c r="B2" i="38" l="1"/>
  <c r="M72" i="1" l="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8" i="1"/>
  <c r="M228" i="1"/>
  <c r="M229" i="1"/>
  <c r="M230" i="1"/>
  <c r="M231" i="1"/>
  <c r="M232" i="1"/>
  <c r="M233" i="1"/>
  <c r="M234" i="1"/>
  <c r="M235" i="1"/>
  <c r="M236" i="1"/>
  <c r="M237" i="1"/>
  <c r="M238" i="1"/>
  <c r="M239" i="1"/>
  <c r="M240" i="1"/>
  <c r="M241" i="1"/>
  <c r="M242" i="1"/>
  <c r="M247" i="1"/>
  <c r="M248" i="1"/>
  <c r="M249" i="1"/>
  <c r="M250" i="1"/>
  <c r="M251" i="1"/>
  <c r="M252" i="1"/>
  <c r="M253" i="1"/>
  <c r="M254" i="1"/>
  <c r="M255" i="1"/>
  <c r="M256" i="1"/>
  <c r="M257" i="1"/>
  <c r="M258" i="1"/>
  <c r="M259" i="1"/>
  <c r="M260" i="1"/>
  <c r="M261" i="1"/>
  <c r="M262" i="1"/>
  <c r="M263" i="1"/>
  <c r="M264" i="1"/>
  <c r="M265" i="1"/>
  <c r="M266" i="1"/>
  <c r="M267" i="1"/>
  <c r="M268" i="1"/>
  <c r="M269" i="1"/>
  <c r="M270" i="1"/>
  <c r="H16" i="14" l="1"/>
  <c r="A48" i="31" l="1"/>
  <c r="A28" i="37" l="1"/>
  <c r="D13" i="36" l="1"/>
  <c r="D13" i="37" l="1"/>
  <c r="D7" i="36"/>
  <c r="O2824" i="1" l="1"/>
  <c r="O2825" i="1"/>
  <c r="O2826" i="1"/>
  <c r="O2827" i="1"/>
  <c r="O2828" i="1"/>
  <c r="O2829" i="1"/>
  <c r="O2830" i="1"/>
  <c r="O2831" i="1"/>
  <c r="O2832" i="1"/>
  <c r="O2833" i="1"/>
  <c r="O2834" i="1"/>
  <c r="O2835" i="1"/>
  <c r="O2836" i="1"/>
  <c r="O2837" i="1"/>
  <c r="O2838" i="1"/>
  <c r="O2839" i="1"/>
  <c r="O2840" i="1"/>
  <c r="M2824" i="1"/>
  <c r="M2825" i="1"/>
  <c r="M2826" i="1"/>
  <c r="M2827" i="1"/>
  <c r="M2828" i="1"/>
  <c r="M2829" i="1"/>
  <c r="M2830" i="1"/>
  <c r="M2831" i="1"/>
  <c r="M2832" i="1"/>
  <c r="H27" i="14" l="1"/>
  <c r="H28" i="14"/>
  <c r="H29" i="14"/>
  <c r="H30" i="14"/>
  <c r="H31" i="14"/>
  <c r="H32" i="14"/>
  <c r="H33" i="14"/>
  <c r="H34" i="14"/>
  <c r="H35" i="14"/>
  <c r="H36" i="14"/>
  <c r="H37" i="14"/>
  <c r="H38" i="14"/>
  <c r="H39" i="14"/>
  <c r="H40" i="14"/>
  <c r="H41" i="14"/>
  <c r="H42" i="14"/>
  <c r="H43" i="14"/>
  <c r="H44" i="14"/>
  <c r="H45" i="14"/>
  <c r="H46" i="14"/>
  <c r="H47" i="14"/>
  <c r="H48" i="14"/>
  <c r="H49" i="14"/>
  <c r="R27" i="27" l="1"/>
  <c r="C58" i="35" l="1"/>
  <c r="B58" i="35"/>
  <c r="C57" i="35"/>
  <c r="B57" i="35"/>
  <c r="C56" i="35"/>
  <c r="B56" i="35"/>
  <c r="C55" i="35"/>
  <c r="B55" i="35"/>
  <c r="C54" i="35"/>
  <c r="B54" i="35"/>
  <c r="C53" i="35"/>
  <c r="B53" i="35"/>
  <c r="C52" i="35"/>
  <c r="B52" i="35"/>
  <c r="C51" i="35"/>
  <c r="B51" i="35"/>
  <c r="C50" i="35"/>
  <c r="B50" i="35"/>
  <c r="C49" i="35"/>
  <c r="B49" i="35"/>
  <c r="D48" i="35"/>
  <c r="C48" i="35"/>
  <c r="B48" i="35"/>
  <c r="C47" i="35"/>
  <c r="B47" i="35"/>
  <c r="C46" i="35"/>
  <c r="B46" i="35"/>
  <c r="C45" i="35"/>
  <c r="B45" i="35"/>
  <c r="D44" i="35"/>
  <c r="C44" i="35"/>
  <c r="B44" i="35"/>
  <c r="D43" i="35"/>
  <c r="C43" i="35"/>
  <c r="B43" i="35"/>
  <c r="D42" i="35"/>
  <c r="C42" i="35"/>
  <c r="B42" i="35"/>
  <c r="D41" i="35"/>
  <c r="C41" i="35"/>
  <c r="B41" i="35"/>
  <c r="D100" i="35" l="1"/>
  <c r="D99" i="35"/>
  <c r="D98" i="35"/>
  <c r="D97" i="35"/>
  <c r="D96" i="35"/>
  <c r="D95" i="35"/>
  <c r="D94" i="35"/>
  <c r="D93" i="35"/>
  <c r="D92" i="35"/>
  <c r="D91" i="35"/>
  <c r="D90" i="35"/>
  <c r="D89" i="35"/>
  <c r="D88" i="35"/>
  <c r="D87" i="35"/>
  <c r="D86" i="35"/>
  <c r="D85" i="35"/>
  <c r="D84" i="35"/>
  <c r="D83" i="35"/>
  <c r="D82" i="35"/>
  <c r="D81" i="35"/>
  <c r="D80" i="35"/>
  <c r="D79" i="35"/>
  <c r="D78" i="35"/>
  <c r="D77" i="35"/>
  <c r="D76" i="35"/>
  <c r="D75" i="35"/>
  <c r="D74" i="35"/>
  <c r="D73" i="35"/>
  <c r="D72" i="35"/>
  <c r="D71" i="35"/>
  <c r="D70" i="35"/>
  <c r="D69" i="35"/>
  <c r="D68" i="35"/>
  <c r="D67" i="35"/>
  <c r="D66" i="35"/>
  <c r="D65" i="35"/>
  <c r="D64" i="35"/>
  <c r="D63" i="35"/>
  <c r="D62" i="35"/>
  <c r="D61" i="35"/>
  <c r="D60" i="35"/>
  <c r="D59" i="35"/>
  <c r="A28" i="33" l="1"/>
  <c r="D12" i="34"/>
  <c r="D6" i="34"/>
  <c r="A15" i="33"/>
  <c r="A14" i="33"/>
  <c r="E17" i="8" l="1"/>
  <c r="I25" i="8" l="1"/>
  <c r="F25" i="8"/>
  <c r="H18" i="8" l="1"/>
  <c r="E18" i="8"/>
  <c r="A45" i="27" l="1"/>
  <c r="I1" i="8" l="1"/>
  <c r="D8" i="31" l="1"/>
  <c r="M8" i="31" s="1"/>
  <c r="R29" i="31"/>
  <c r="K29" i="31"/>
  <c r="P29" i="31"/>
  <c r="R28" i="31"/>
  <c r="K28" i="31"/>
  <c r="P28" i="31"/>
  <c r="R27" i="31"/>
  <c r="P27" i="31"/>
  <c r="K27" i="31"/>
  <c r="R26" i="31"/>
  <c r="P26" i="31"/>
  <c r="K26" i="31"/>
  <c r="R25" i="31"/>
  <c r="P25" i="31"/>
  <c r="K25" i="31"/>
  <c r="R24" i="31"/>
  <c r="K24" i="31"/>
  <c r="R23" i="31"/>
  <c r="K23" i="31"/>
  <c r="R22" i="31"/>
  <c r="K22" i="31"/>
  <c r="M7" i="31"/>
  <c r="K28" i="27" l="1"/>
  <c r="R28" i="27"/>
  <c r="R29" i="27"/>
  <c r="K29" i="27"/>
  <c r="A41" i="28" l="1"/>
  <c r="D6" i="30" l="1"/>
  <c r="A26" i="30"/>
  <c r="D25" i="30"/>
  <c r="D25" i="28" l="1"/>
  <c r="A26" i="28"/>
  <c r="D6" i="28"/>
  <c r="E15" i="8" l="1"/>
  <c r="H15" i="8" s="1"/>
  <c r="E14" i="8"/>
  <c r="H14" i="8" s="1"/>
  <c r="D8" i="27" l="1"/>
  <c r="B45" i="26" l="1"/>
  <c r="M8" i="27"/>
  <c r="M7" i="27"/>
  <c r="H50" i="14" l="1"/>
  <c r="H75" i="14" s="1"/>
  <c r="B15" i="46" s="1"/>
  <c r="H51" i="14"/>
  <c r="H52" i="14"/>
  <c r="H53" i="14"/>
  <c r="H54" i="14"/>
  <c r="H55" i="14"/>
  <c r="H56" i="14"/>
  <c r="H57" i="14"/>
  <c r="H58" i="14"/>
  <c r="H59" i="14"/>
  <c r="H60" i="14"/>
  <c r="H61" i="14"/>
  <c r="H62" i="14"/>
  <c r="H63" i="14"/>
  <c r="H64" i="14"/>
  <c r="H65" i="14"/>
  <c r="H66" i="14"/>
  <c r="H67" i="14"/>
  <c r="H68" i="14"/>
  <c r="H69" i="14"/>
  <c r="H70" i="14"/>
  <c r="H71" i="14"/>
  <c r="H72" i="14"/>
  <c r="G24" i="27" l="1"/>
  <c r="G25" i="27"/>
  <c r="P25" i="27" s="1"/>
  <c r="G27" i="27"/>
  <c r="P27" i="27" s="1"/>
  <c r="G23" i="27"/>
  <c r="G26" i="27"/>
  <c r="P26" i="27" s="1"/>
  <c r="A41" i="24" l="1"/>
  <c r="A26" i="24"/>
  <c r="D25" i="24"/>
  <c r="D6" i="24"/>
  <c r="D25" i="22" l="1"/>
  <c r="D6" i="22"/>
  <c r="A26" i="22"/>
  <c r="D7" i="33" l="1"/>
  <c r="D13" i="33"/>
  <c r="B2" i="7" l="1"/>
  <c r="I28" i="8" l="1"/>
  <c r="F28" i="8"/>
  <c r="I26" i="8"/>
  <c r="F26" i="8"/>
  <c r="H19" i="8" l="1"/>
  <c r="E19" i="8"/>
  <c r="E30" i="8" l="1"/>
  <c r="H30" i="8" l="1"/>
  <c r="H28" i="8"/>
  <c r="E28" i="8"/>
  <c r="H21" i="8"/>
  <c r="E21" i="8"/>
  <c r="H20" i="8"/>
  <c r="E20" i="8"/>
  <c r="E16" i="8"/>
  <c r="H16" i="8"/>
  <c r="H13" i="8"/>
  <c r="E13" i="8"/>
  <c r="H12" i="8"/>
  <c r="E12" i="8"/>
  <c r="E11" i="8"/>
  <c r="E10" i="8"/>
  <c r="H11" i="8"/>
  <c r="H10" i="8"/>
  <c r="H9" i="8"/>
  <c r="E9" i="8"/>
  <c r="H8" i="8"/>
  <c r="E8" i="8"/>
  <c r="H7" i="8"/>
  <c r="E7" i="8"/>
  <c r="H26" i="8"/>
  <c r="E26" i="8"/>
  <c r="H25" i="8" l="1"/>
  <c r="H23" i="8" l="1"/>
  <c r="E23" i="8"/>
  <c r="E29" i="8" l="1"/>
  <c r="H29" i="8" l="1"/>
  <c r="F1" i="8" l="1"/>
  <c r="P29" i="27" l="1"/>
  <c r="P23" i="27"/>
  <c r="P28" i="27"/>
  <c r="P24" i="27"/>
  <c r="D15" i="33" l="1"/>
  <c r="G24" i="31" l="1"/>
  <c r="P24" i="31" s="1"/>
  <c r="G22" i="27"/>
  <c r="P22" i="27" s="1"/>
  <c r="B72" i="7"/>
  <c r="D14" i="34"/>
  <c r="D27" i="30"/>
  <c r="D27" i="24"/>
  <c r="D27" i="22"/>
  <c r="G23" i="31"/>
  <c r="P23" i="31" s="1"/>
  <c r="G22" i="31"/>
  <c r="P22" i="31" s="1"/>
  <c r="D15" i="36"/>
  <c r="D15" i="37"/>
  <c r="B72" i="38"/>
  <c r="D27" i="2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Batanes State Colleg</author>
  </authors>
  <commentList>
    <comment ref="E1" authorId="0" shapeId="0" xr:uid="{00000000-0006-0000-0300-000001000000}">
      <text>
        <r>
          <rPr>
            <b/>
            <sz val="9"/>
            <color indexed="81"/>
            <rFont val="Tahoma"/>
            <family val="2"/>
          </rPr>
          <t xml:space="preserve">Batanes State Colleg:Fund Source
</t>
        </r>
      </text>
    </comment>
    <comment ref="H1" authorId="0" shapeId="0" xr:uid="{00000000-0006-0000-0300-000002000000}">
      <text>
        <r>
          <rPr>
            <b/>
            <sz val="9"/>
            <color indexed="81"/>
            <rFont val="Tahoma"/>
            <family val="2"/>
          </rPr>
          <t>Batanes State Colleg:</t>
        </r>
        <r>
          <rPr>
            <sz val="9"/>
            <color indexed="81"/>
            <rFont val="Tahoma"/>
            <family val="2"/>
          </rPr>
          <t xml:space="preserve">
SVP
Public Bidding
Shopping</t>
        </r>
      </text>
    </comment>
    <comment ref="L1" authorId="0" shapeId="0" xr:uid="{00000000-0006-0000-0300-000003000000}">
      <text>
        <r>
          <rPr>
            <b/>
            <sz val="9"/>
            <color indexed="81"/>
            <rFont val="Tahoma"/>
            <family val="2"/>
          </rPr>
          <t>Batanes State Colleg:</t>
        </r>
        <r>
          <rPr>
            <sz val="9"/>
            <color indexed="81"/>
            <rFont val="Tahoma"/>
            <family val="2"/>
          </rPr>
          <t xml:space="preserve">
Proposed Amount</t>
        </r>
      </text>
    </comment>
    <comment ref="M1" authorId="0" shapeId="0" xr:uid="{00000000-0006-0000-0300-000004000000}">
      <text>
        <r>
          <rPr>
            <b/>
            <sz val="9"/>
            <color indexed="81"/>
            <rFont val="Tahoma"/>
            <family val="2"/>
          </rPr>
          <t>Batanes State Colleg:</t>
        </r>
        <r>
          <rPr>
            <sz val="9"/>
            <color indexed="81"/>
            <rFont val="Tahoma"/>
            <family val="2"/>
          </rPr>
          <t xml:space="preserve">
Estimated Proposed Amount</t>
        </r>
      </text>
    </comment>
    <comment ref="N1" authorId="0" shapeId="0" xr:uid="{00000000-0006-0000-0300-000005000000}">
      <text>
        <r>
          <rPr>
            <b/>
            <sz val="9"/>
            <color indexed="81"/>
            <rFont val="Tahoma"/>
            <family val="2"/>
          </rPr>
          <t>Batanes State Colleg:</t>
        </r>
        <r>
          <rPr>
            <sz val="9"/>
            <color indexed="81"/>
            <rFont val="Tahoma"/>
            <family val="2"/>
          </rPr>
          <t xml:space="preserve">
Actual Cost per item
</t>
        </r>
      </text>
    </comment>
    <comment ref="O1" authorId="0" shapeId="0" xr:uid="{00000000-0006-0000-0300-000006000000}">
      <text>
        <r>
          <rPr>
            <b/>
            <sz val="9"/>
            <color indexed="81"/>
            <rFont val="Tahoma"/>
            <family val="2"/>
          </rPr>
          <t>Batanes State Colleg:</t>
        </r>
        <r>
          <rPr>
            <sz val="9"/>
            <color indexed="81"/>
            <rFont val="Tahoma"/>
            <family val="2"/>
          </rPr>
          <t xml:space="preserve">
Actual Total Cost per Item
</t>
        </r>
      </text>
    </comment>
    <comment ref="Q1" authorId="0" shapeId="0" xr:uid="{00000000-0006-0000-0300-000007000000}">
      <text>
        <r>
          <rPr>
            <b/>
            <sz val="9"/>
            <color indexed="81"/>
            <rFont val="Tahoma"/>
            <family val="2"/>
          </rPr>
          <t>Batanes State Colleg:</t>
        </r>
        <r>
          <rPr>
            <sz val="9"/>
            <color indexed="81"/>
            <rFont val="Tahoma"/>
            <family val="2"/>
          </rPr>
          <t xml:space="preserve">
Originating Office
</t>
        </r>
      </text>
    </comment>
    <comment ref="T1" authorId="0" shapeId="0" xr:uid="{00000000-0006-0000-0300-000008000000}">
      <text>
        <r>
          <rPr>
            <b/>
            <sz val="9"/>
            <color indexed="81"/>
            <rFont val="Tahoma"/>
            <family val="2"/>
          </rPr>
          <t>Batanes State Colleg:</t>
        </r>
        <r>
          <rPr>
            <sz val="9"/>
            <color indexed="81"/>
            <rFont val="Tahoma"/>
            <family val="2"/>
          </rPr>
          <t xml:space="preserve">
Date of Preparation</t>
        </r>
      </text>
    </comment>
    <comment ref="X1" authorId="0" shapeId="0" xr:uid="{00000000-0006-0000-0300-000009000000}">
      <text>
        <r>
          <rPr>
            <b/>
            <sz val="9"/>
            <color indexed="81"/>
            <rFont val="Tahoma"/>
            <family val="2"/>
          </rPr>
          <t>Batanes State Colleg:</t>
        </r>
        <r>
          <rPr>
            <sz val="9"/>
            <color indexed="81"/>
            <rFont val="Tahoma"/>
            <family val="2"/>
          </rPr>
          <t xml:space="preserve">
Actual Date of Inspection
</t>
        </r>
      </text>
    </comment>
    <comment ref="AA1" authorId="0" shapeId="0" xr:uid="{00000000-0006-0000-0300-00000B000000}">
      <text>
        <r>
          <rPr>
            <b/>
            <sz val="9"/>
            <color indexed="81"/>
            <rFont val="Tahoma"/>
            <family val="2"/>
          </rPr>
          <t>Batanes State Colleg:</t>
        </r>
        <r>
          <rPr>
            <sz val="9"/>
            <color indexed="81"/>
            <rFont val="Tahoma"/>
            <family val="2"/>
          </rPr>
          <t xml:space="preserve">
Delivered-pending for payment
for delivery
Complete-PAID
Failed
On-going</t>
        </r>
      </text>
    </comment>
  </commentList>
</comments>
</file>

<file path=xl/sharedStrings.xml><?xml version="1.0" encoding="utf-8"?>
<sst xmlns="http://schemas.openxmlformats.org/spreadsheetml/2006/main" count="7433" uniqueCount="1876">
  <si>
    <t>YEAR</t>
  </si>
  <si>
    <t>MONTH</t>
  </si>
  <si>
    <t>End-User</t>
  </si>
  <si>
    <t>Position/Designation</t>
  </si>
  <si>
    <t>PR#</t>
  </si>
  <si>
    <t>Modality</t>
  </si>
  <si>
    <t>Item</t>
  </si>
  <si>
    <t>Qty</t>
  </si>
  <si>
    <t>Unit of Issue</t>
  </si>
  <si>
    <t>Unit Budget</t>
  </si>
  <si>
    <t>Unit LCRB</t>
  </si>
  <si>
    <t>Total</t>
  </si>
  <si>
    <t>Purpose</t>
  </si>
  <si>
    <t>PO/Contract Date</t>
  </si>
  <si>
    <t>PO/Contract Date Received</t>
  </si>
  <si>
    <t>Delivery Date</t>
  </si>
  <si>
    <t>Supplier</t>
  </si>
  <si>
    <t>IAR Date</t>
  </si>
  <si>
    <t>Section Code/Dept.</t>
  </si>
  <si>
    <t>Released Date</t>
  </si>
  <si>
    <t>ROMINA KATRINA C. BAYARAS</t>
  </si>
  <si>
    <t>2021-001A</t>
  </si>
  <si>
    <t>SVP</t>
  </si>
  <si>
    <t>snacks for the "Internal Quality Audit" on January 19-21, 2021</t>
  </si>
  <si>
    <t>RANDALL G. CASTILLO</t>
  </si>
  <si>
    <t>2021-002A</t>
  </si>
  <si>
    <t>to be used in the different activities and internet communication needs of BSC</t>
  </si>
  <si>
    <t>February 16, 2021</t>
  </si>
  <si>
    <t>One-Touch Technology Trading</t>
  </si>
  <si>
    <t>for delivery</t>
  </si>
  <si>
    <t>2021-003A</t>
  </si>
  <si>
    <t>for PBB compliance specifically transparency seal and BSC publication</t>
  </si>
  <si>
    <t>complete</t>
  </si>
  <si>
    <t>RHEA ANGELLICA B. ADDATU</t>
  </si>
  <si>
    <t>2021-004A</t>
  </si>
  <si>
    <t>for the purchase of enrollment forms</t>
  </si>
  <si>
    <t>Golden Press</t>
  </si>
  <si>
    <t>2021-005A</t>
  </si>
  <si>
    <t>2021-006A</t>
  </si>
  <si>
    <t>for the ISO Activity Management Review on Feb. 3, 2021</t>
  </si>
  <si>
    <t>DJOVI R. DURANTE</t>
  </si>
  <si>
    <t>2021-007A</t>
  </si>
  <si>
    <t>Internet data/Regular load Allocation of Administrative &amp; Finance staff of the college to support online submission of reports &amp; other related activities for the Fiscal Year 2021</t>
  </si>
  <si>
    <t>2021-008A</t>
  </si>
  <si>
    <t>for the "ISO Documentation"</t>
  </si>
  <si>
    <t>on going</t>
  </si>
  <si>
    <t>2021-009A</t>
  </si>
  <si>
    <t>stamp use for the filing of ISO documents</t>
  </si>
  <si>
    <t>2021-010A</t>
  </si>
  <si>
    <t>ink use for enrollment</t>
  </si>
  <si>
    <t>2021-011A</t>
  </si>
  <si>
    <t>for the Pre Assessment  Audit Plan on Feb. 10-11, 2021</t>
  </si>
  <si>
    <t>JERSHON RALPH F. CASTANO</t>
  </si>
  <si>
    <t>2021-012A</t>
  </si>
  <si>
    <t>supplies for the repair &amp; maintenance of transportation vehicle</t>
  </si>
  <si>
    <t>NRA Hardware</t>
  </si>
  <si>
    <t>202-013A</t>
  </si>
  <si>
    <t>supplies for the repair &amp; maintenance of the building</t>
  </si>
  <si>
    <t>2021-014A</t>
  </si>
  <si>
    <t>office machinery &amp; equipment</t>
  </si>
  <si>
    <t>2021-015A</t>
  </si>
  <si>
    <t>supplies for janitorial services</t>
  </si>
  <si>
    <t>ANGELITA H. VARGAS</t>
  </si>
  <si>
    <t>2021-016A</t>
  </si>
  <si>
    <t>AM snacks for the meeting on the Assessment of the Conduct of Flexible Learning in the 1st Semester of SY 2020-2021</t>
  </si>
  <si>
    <t>2021-017A</t>
  </si>
  <si>
    <t>snacks &amp; meals for the Administrative &amp; Finance Conference on the finalization of FY 2021 targets and deliverables</t>
  </si>
  <si>
    <t>March 1, 2021</t>
  </si>
  <si>
    <t>GERZON R. ABAD</t>
  </si>
  <si>
    <t>2021-018A</t>
  </si>
  <si>
    <t>snacks &amp; dinner for the 51st Board meeting on Feb. 24, 2021</t>
  </si>
  <si>
    <t>JENNY S. ALINA</t>
  </si>
  <si>
    <t>2021-019A</t>
  </si>
  <si>
    <t>use for National Women's Month Celebration</t>
  </si>
  <si>
    <t>ROMEL A. RATERTA</t>
  </si>
  <si>
    <t>2021-020</t>
  </si>
  <si>
    <t>seed propagation for the Production of High Value Crop (HVC) Seess &amp; Seedling in Batanes under the Bayanihan II project</t>
  </si>
  <si>
    <t>2021-021</t>
  </si>
  <si>
    <t>supplies for the National Women's Month Celebration</t>
  </si>
  <si>
    <t>2021-022</t>
  </si>
  <si>
    <t>supplies &amp; materials for the installation of 3 units television</t>
  </si>
  <si>
    <t>2021-023</t>
  </si>
  <si>
    <t>supplies &amp; materials for the connection of 3 units television</t>
  </si>
  <si>
    <t>2021-024</t>
  </si>
  <si>
    <t>2021-025</t>
  </si>
  <si>
    <t>stamp to be used in the office of the President &amp; Office of the Board Sec</t>
  </si>
  <si>
    <t>2021-026</t>
  </si>
  <si>
    <t>snacks &amp; lunch for the "Records Management System Echo Seminar on March 23, 2021</t>
  </si>
  <si>
    <t>BRYAN DAVE P. REVILLA</t>
  </si>
  <si>
    <t>2021-027</t>
  </si>
  <si>
    <t>meals &amp; snacks for the FY 2022 Budget Review &amp; Consultation on March 16, 2021</t>
  </si>
  <si>
    <t>2021-028</t>
  </si>
  <si>
    <t>for preventive maintenance of BSC ICT Equipment</t>
  </si>
  <si>
    <t>on-going</t>
  </si>
  <si>
    <t>2021-029</t>
  </si>
  <si>
    <t>ObR #</t>
  </si>
  <si>
    <t>FAILED</t>
  </si>
  <si>
    <t>Status</t>
  </si>
  <si>
    <t>2021-030</t>
  </si>
  <si>
    <t>March 25, 2021</t>
  </si>
  <si>
    <t>March 30, 2021</t>
  </si>
  <si>
    <t>2021-031</t>
  </si>
  <si>
    <t>for National Womens Month Celebration activity</t>
  </si>
  <si>
    <t>GAD</t>
  </si>
  <si>
    <t>2021-032</t>
  </si>
  <si>
    <t>2021-033</t>
  </si>
  <si>
    <t>2021-034</t>
  </si>
  <si>
    <t>ALETH A. MEORA</t>
  </si>
  <si>
    <t>2021-035</t>
  </si>
  <si>
    <t>for the purchase of Semi-Expendable Office Supply purposes</t>
  </si>
  <si>
    <t>2021-036</t>
  </si>
  <si>
    <t>2021-037</t>
  </si>
  <si>
    <t>Unit</t>
  </si>
  <si>
    <t>2021-038</t>
  </si>
  <si>
    <t>2021-039</t>
  </si>
  <si>
    <t>for the purchase of Academic furnitures &amp; fixtures purposes</t>
  </si>
  <si>
    <t>2021-040</t>
  </si>
  <si>
    <t>2021-041</t>
  </si>
  <si>
    <t>for back-up and saving documents purposes</t>
  </si>
  <si>
    <t>2021-042</t>
  </si>
  <si>
    <t>communication expenses in the implementation of the Learning Continuity Plan</t>
  </si>
  <si>
    <t>WILLIAM POL M. MAGGAY</t>
  </si>
  <si>
    <t>2021-043</t>
  </si>
  <si>
    <t>JANE S. CASTILLO</t>
  </si>
  <si>
    <t>2021-044</t>
  </si>
  <si>
    <t>supplies/materials use for product development</t>
  </si>
  <si>
    <t>2021-045</t>
  </si>
  <si>
    <t>2021-046</t>
  </si>
  <si>
    <t>2021-047</t>
  </si>
  <si>
    <t>2021-048</t>
  </si>
  <si>
    <t>ANNE MARIELLE V. TEVES</t>
  </si>
  <si>
    <t>2021-049</t>
  </si>
  <si>
    <t>2021-050</t>
  </si>
  <si>
    <t>replacement of defective HDD of ACER ASPIRE 3</t>
  </si>
  <si>
    <t>February 23, 2021</t>
  </si>
  <si>
    <t>February 24, 2021</t>
  </si>
  <si>
    <t>Supplies for operational use of the Procurement Office</t>
  </si>
  <si>
    <t>Office</t>
  </si>
  <si>
    <t>Remarks</t>
  </si>
  <si>
    <t>(blank)</t>
  </si>
  <si>
    <t>Estimated Total</t>
  </si>
  <si>
    <t>Sum of Estimated Total</t>
  </si>
  <si>
    <t>For the purchase of office equipment</t>
  </si>
  <si>
    <t>For the purchase of semi-expendable equipment</t>
  </si>
  <si>
    <t>WILLIAM JO SE M. BILLOTE</t>
  </si>
  <si>
    <t>2021-051</t>
  </si>
  <si>
    <t>for office supplies</t>
  </si>
  <si>
    <t>2021-052</t>
  </si>
  <si>
    <t>for office supply</t>
  </si>
  <si>
    <t>2021-053</t>
  </si>
  <si>
    <t>use for office supplies</t>
  </si>
  <si>
    <t>2021-054</t>
  </si>
  <si>
    <t>supplies &amp; equuipment for the installation of split type</t>
  </si>
  <si>
    <t>2021-055</t>
  </si>
  <si>
    <t>food for the BSC employees during the Tree Planting Activity at "Rakuh A Payaman" in Mahatao, Batanes 7:00am</t>
  </si>
  <si>
    <t>XINA V. VINALAY</t>
  </si>
  <si>
    <t>2021-056</t>
  </si>
  <si>
    <t>communication expenses</t>
  </si>
  <si>
    <t>ANDREI JOHN S. CORDOVA</t>
  </si>
  <si>
    <t>2021-057</t>
  </si>
  <si>
    <t>2021-058</t>
  </si>
  <si>
    <t>snacks &amp; lunch for the 2nd Quarter Performance Review &amp; Regular meeting (May 18, 2021)</t>
  </si>
  <si>
    <t>2021-059</t>
  </si>
  <si>
    <t>to keep update on the development of training/program for sports development</t>
  </si>
  <si>
    <t>MAGDALENA V. BALLES</t>
  </si>
  <si>
    <t>2021-060</t>
  </si>
  <si>
    <t>March 24, 2021</t>
  </si>
  <si>
    <t>March 2, 2021</t>
  </si>
  <si>
    <t>2021-006</t>
  </si>
  <si>
    <t>Supply and Delivery of Academic Equipment</t>
  </si>
  <si>
    <t>January 12, 2021</t>
  </si>
  <si>
    <t>January 25, 2021</t>
  </si>
  <si>
    <t>April 22, 2021</t>
  </si>
  <si>
    <t>Snacks during the Expanded Finance Committee Meeting on April 13, 2021</t>
  </si>
  <si>
    <t>April 13, 2021</t>
  </si>
  <si>
    <t>March 29, 2021</t>
  </si>
  <si>
    <t>Fund Code</t>
  </si>
  <si>
    <t>March 31, 2021</t>
  </si>
  <si>
    <t>March 15, 2021</t>
  </si>
  <si>
    <t>March 26, 2021</t>
  </si>
  <si>
    <t>February 10-11, 2021</t>
  </si>
  <si>
    <t>April 5, 2021</t>
  </si>
  <si>
    <t>2021-013</t>
  </si>
  <si>
    <t>Puchase of drafting tables and chairs for the Academiic Furnitures and Fixtures</t>
  </si>
  <si>
    <t>January 26, 2021</t>
  </si>
  <si>
    <t>April 15, 2021</t>
  </si>
  <si>
    <t>March 16, 2021</t>
  </si>
  <si>
    <t>March 9, 2021</t>
  </si>
  <si>
    <t>April 8, 2021</t>
  </si>
  <si>
    <t>April 12, 2021</t>
  </si>
  <si>
    <t xml:space="preserve">Snacks during the National Women's Month Celebration </t>
  </si>
  <si>
    <t>May 4, 2021</t>
  </si>
  <si>
    <t>Snacks and lunch during the Administrative Council meeting on March 31, 2021</t>
  </si>
  <si>
    <t>Pension Ivatan</t>
  </si>
  <si>
    <t>Snacks and Lunch during the Academic Council meeting on March 30, 2021</t>
  </si>
  <si>
    <t>-</t>
  </si>
  <si>
    <t>FERDINAND BULUSAN</t>
  </si>
  <si>
    <t>2021-061</t>
  </si>
  <si>
    <t>lunch &amp; snacks for the Lab-Trip Training on May 6 and 7, 2021 at BSC</t>
  </si>
  <si>
    <t>2021-062</t>
  </si>
  <si>
    <t>for office consumption (office supplies)</t>
  </si>
  <si>
    <t>2021-063</t>
  </si>
  <si>
    <t>Installation of 2 units grrenhouse (4 x 12 sq. m)</t>
  </si>
  <si>
    <t>2021-064</t>
  </si>
  <si>
    <t>repair &amp; maintenance of the cables  of old 16 channel CCTV located at Supply Office</t>
  </si>
  <si>
    <t>J-Tech Trading &amp; Services</t>
  </si>
  <si>
    <t>ELEIN T. ESPERANZA</t>
  </si>
  <si>
    <t>2021-065</t>
  </si>
  <si>
    <t>materials for the National Higher Education Week Competition (May 17-21, 2021)</t>
  </si>
  <si>
    <t>May 19, 2021</t>
  </si>
  <si>
    <t>GDP Trading</t>
  </si>
  <si>
    <t>2021-066</t>
  </si>
  <si>
    <t>2021-067</t>
  </si>
  <si>
    <t>2021-068</t>
  </si>
  <si>
    <t>2021-069</t>
  </si>
  <si>
    <t>provision of WiFi Modems for internet connectivity (Admin. &amp; Finance units)</t>
  </si>
  <si>
    <t>2021-070</t>
  </si>
  <si>
    <t>Health Insurance of students</t>
  </si>
  <si>
    <t>2021-071</t>
  </si>
  <si>
    <t>for the Implementation of  "ADOPT through varied R &amp; D of Ivatan Endemic Resources" research project</t>
  </si>
  <si>
    <t>2021-072</t>
  </si>
  <si>
    <t>for product packaging</t>
  </si>
  <si>
    <t>2021-073</t>
  </si>
  <si>
    <t>for the Implementation of "ADOPT through  Varied R &amp; D of Ivatan Endemic Resources" research project</t>
  </si>
  <si>
    <t>2021-074</t>
  </si>
  <si>
    <t>2021-075</t>
  </si>
  <si>
    <t>for CAO office use</t>
  </si>
  <si>
    <t>2021-076</t>
  </si>
  <si>
    <t>breakfast for Coastal Cleaning on May 18, 2021 at 6:00 in the morning</t>
  </si>
  <si>
    <t>2021-077</t>
  </si>
  <si>
    <t>for School Publication supplies &amp; purposes</t>
  </si>
  <si>
    <t>Publication</t>
  </si>
  <si>
    <t>2021-078</t>
  </si>
  <si>
    <t>Relocation &amp; Reinstallation of Split type air conditioners</t>
  </si>
  <si>
    <t>2021-079</t>
  </si>
  <si>
    <t>for medical &amp; laboratory equiupments</t>
  </si>
  <si>
    <t>2021-080</t>
  </si>
  <si>
    <t>snacks for the Technical Budget Hearing for FY 2022 Budget Proposals on June 8, 2021</t>
  </si>
  <si>
    <t>2021-081</t>
  </si>
  <si>
    <t>office supplies</t>
  </si>
  <si>
    <t>PURCHASE ORDER</t>
  </si>
  <si>
    <t>BATANES STATE COLLEGE</t>
  </si>
  <si>
    <t>Basco, Batanes</t>
  </si>
  <si>
    <t>Date</t>
  </si>
  <si>
    <t>150-214-534</t>
  </si>
  <si>
    <t>No.</t>
  </si>
  <si>
    <t>Description</t>
  </si>
  <si>
    <t>Unit Cost</t>
  </si>
  <si>
    <t>Amount</t>
  </si>
  <si>
    <t>TOTAL</t>
  </si>
  <si>
    <t>Very truly yours,</t>
  </si>
  <si>
    <t>(Signature over printed name)</t>
  </si>
  <si>
    <t>Ref. No.:</t>
  </si>
  <si>
    <t>INSTRUCTIONS</t>
  </si>
  <si>
    <t>B. This form shall be accomplished as follows:</t>
  </si>
  <si>
    <t>Serial number (one series for each year)</t>
  </si>
  <si>
    <t>Month</t>
  </si>
  <si>
    <t>Year</t>
  </si>
  <si>
    <t>C. It shall be prepared in four (4) copies distributed as follows:</t>
  </si>
  <si>
    <t>Republic of the Philippines</t>
  </si>
  <si>
    <t>Date:</t>
  </si>
  <si>
    <t>REQUEST FOR PRICE QUOTATION</t>
  </si>
  <si>
    <t>NOTE:</t>
  </si>
  <si>
    <t>4. THE APPROVED BUDGET FOR THIS PROCUREMENT IS</t>
  </si>
  <si>
    <t>(GPPB Resolution No. 09-2009)</t>
  </si>
  <si>
    <t>Item #</t>
  </si>
  <si>
    <t>Qty.</t>
  </si>
  <si>
    <t xml:space="preserve">PARTICULAR </t>
  </si>
  <si>
    <t>Unit Price</t>
  </si>
  <si>
    <t>001</t>
  </si>
  <si>
    <t>002</t>
  </si>
  <si>
    <t>003</t>
  </si>
  <si>
    <t>004</t>
  </si>
  <si>
    <t>005</t>
  </si>
  <si>
    <t>006</t>
  </si>
  <si>
    <t>007</t>
  </si>
  <si>
    <t>008</t>
  </si>
  <si>
    <t>009</t>
  </si>
  <si>
    <t>010</t>
  </si>
  <si>
    <t>012</t>
  </si>
  <si>
    <t>013</t>
  </si>
  <si>
    <t>014</t>
  </si>
  <si>
    <t>015</t>
  </si>
  <si>
    <t>016</t>
  </si>
  <si>
    <t>After having carefully read and accepted your conditions, I/We have place my /our best and final price offer on the item/s listed above.</t>
  </si>
  <si>
    <t>Printed Name/Signature</t>
  </si>
  <si>
    <t>Ref.#</t>
  </si>
  <si>
    <t>011</t>
  </si>
  <si>
    <t>Class</t>
  </si>
  <si>
    <t>MOOE</t>
  </si>
  <si>
    <t>CO</t>
  </si>
  <si>
    <t>May 26, 2021</t>
  </si>
  <si>
    <t>May 14, 2021</t>
  </si>
  <si>
    <t>May 20, 2021</t>
  </si>
  <si>
    <t>May 25, 2021</t>
  </si>
  <si>
    <t>JPM Gen. Mdse. &amp; Hardware</t>
  </si>
  <si>
    <t>May 7, 2021</t>
  </si>
  <si>
    <t>May 18, 2021</t>
  </si>
  <si>
    <t>Use for mailing report of grades to parents, request credentials, Form 137</t>
  </si>
  <si>
    <t xml:space="preserve">Purchase of Academic Equipment </t>
  </si>
  <si>
    <t>2021-003</t>
  </si>
  <si>
    <t xml:space="preserve">  SVP</t>
  </si>
  <si>
    <t>2021-005</t>
  </si>
  <si>
    <t>2021-009</t>
  </si>
  <si>
    <t xml:space="preserve">Purchase of Academic Furniture Fixtures  </t>
  </si>
  <si>
    <t>June 1, 2021</t>
  </si>
  <si>
    <t xml:space="preserve">For President's Office use </t>
  </si>
  <si>
    <t xml:space="preserve"> </t>
  </si>
  <si>
    <t>April 30, 2021</t>
  </si>
  <si>
    <t>2021-002</t>
  </si>
  <si>
    <t>Supply and installation of CCTV for Academic Building, Dormitory and Agriculture Building</t>
  </si>
  <si>
    <t>April 27, 2021</t>
  </si>
  <si>
    <t>May 26, 2021`</t>
  </si>
  <si>
    <t>May 17, 2021</t>
  </si>
  <si>
    <t>DARYL ALVA C. BATIN</t>
  </si>
  <si>
    <t>2021-082</t>
  </si>
  <si>
    <t>to be used as one year office supplies and for the upcoming research training and journal publication</t>
  </si>
  <si>
    <t>Ma. Niam Karla P. Delos Santos</t>
  </si>
  <si>
    <t>2021-083</t>
  </si>
  <si>
    <t>for CAC office use</t>
  </si>
  <si>
    <t>2021-084</t>
  </si>
  <si>
    <t>2021-085</t>
  </si>
  <si>
    <t>protective gears of maintenance services staff</t>
  </si>
  <si>
    <t>2021-086</t>
  </si>
  <si>
    <t>internet data/Regular load Allocation of Administrative &amp; Finance staff of the college to support online submission of reports &amp; other related activities for the 3rd &amp; 4th quarter of the Fiscal Year 2021</t>
  </si>
  <si>
    <t>2021-087</t>
  </si>
  <si>
    <t>agriculture books</t>
  </si>
  <si>
    <t>2021-088</t>
  </si>
  <si>
    <t>for office use</t>
  </si>
  <si>
    <t>2021-089</t>
  </si>
  <si>
    <t>curtains for SSO office use</t>
  </si>
  <si>
    <t>2021-090</t>
  </si>
  <si>
    <t>supplies for security CCTV &amp; utility services</t>
  </si>
  <si>
    <t>2021-091</t>
  </si>
  <si>
    <t>supplies for the rewiring of faculty room and repair of stairs at Admin. Offices</t>
  </si>
  <si>
    <t>2021-092</t>
  </si>
  <si>
    <t xml:space="preserve">snacks &amp; lunch for Academic Council meeting on June 14, 2021 </t>
  </si>
  <si>
    <t>Cancelled</t>
  </si>
  <si>
    <t>JHOMAR D. CABANSAY</t>
  </si>
  <si>
    <t>2021-093</t>
  </si>
  <si>
    <t>lunch for the Re-orientation on the Implementing Rules &amp; Regulations (June 9)</t>
  </si>
  <si>
    <t>2021-094</t>
  </si>
  <si>
    <t>for laboratory purposes</t>
  </si>
  <si>
    <t>2021-095</t>
  </si>
  <si>
    <t>ink to be used for enrollment</t>
  </si>
  <si>
    <t>2021-096</t>
  </si>
  <si>
    <t>for Admin. &amp; Finance unit's Locator Board</t>
  </si>
  <si>
    <t>2021-097</t>
  </si>
  <si>
    <t>2021-098</t>
  </si>
  <si>
    <t>2021-099</t>
  </si>
  <si>
    <t>2021-0100</t>
  </si>
  <si>
    <t>2021-0101</t>
  </si>
  <si>
    <t>office supplies for the Administrative &amp; Finance Services Units</t>
  </si>
  <si>
    <t>2021-0102</t>
  </si>
  <si>
    <t>supplies for Budget office</t>
  </si>
  <si>
    <t>2021-0103</t>
  </si>
  <si>
    <t>2021-0104</t>
  </si>
  <si>
    <t>supplies for the Budget office</t>
  </si>
  <si>
    <t>2021-0105</t>
  </si>
  <si>
    <t>repair of 2 units floor type airconditioner at Faculty Room</t>
  </si>
  <si>
    <t>2021-0106</t>
  </si>
  <si>
    <t>GSO Supplies</t>
  </si>
  <si>
    <t>2021-0107</t>
  </si>
  <si>
    <t>2021-0108</t>
  </si>
  <si>
    <t>Snack for the Preparatory Board Meeting on June 25, 2021 at 10:00 a.m</t>
  </si>
  <si>
    <t>2021-0109</t>
  </si>
  <si>
    <t xml:space="preserve">PM snack and dinner for the 52nd Board of Trustees Meeting on June 25, 2021 </t>
  </si>
  <si>
    <t>2021-0110</t>
  </si>
  <si>
    <t>Lunch, PM Snack and Dinner of Commissioner Lilian A. De Las Llagas and Staff for the 52nd BOT Meeting on 25 June 2021</t>
  </si>
  <si>
    <t>2021-0111</t>
  </si>
  <si>
    <t>JERSHON RALPH F. CASATANO</t>
  </si>
  <si>
    <t>repair &amp; maintenance of A/C units of Registrar's, Cashier's, Accountant's &amp; President's office</t>
  </si>
  <si>
    <t>2021-0112</t>
  </si>
  <si>
    <t>supplies for the rewiring of faculty room electrical system</t>
  </si>
  <si>
    <t>June 30, 2021</t>
  </si>
  <si>
    <t>completed</t>
  </si>
  <si>
    <t>June 8, 2021</t>
  </si>
  <si>
    <t>Public Bidding</t>
  </si>
  <si>
    <t>partial delivery</t>
  </si>
  <si>
    <t>June 29, 2021</t>
  </si>
  <si>
    <t>June 7, 2021</t>
  </si>
  <si>
    <t>May 6 &amp; 7, 2021</t>
  </si>
  <si>
    <t>June 2, 2021</t>
  </si>
  <si>
    <t>June 10, 2021</t>
  </si>
  <si>
    <t>June 9, 2021</t>
  </si>
  <si>
    <t>2021-0113</t>
  </si>
  <si>
    <t>Davocol's Gen. Mdse.</t>
  </si>
  <si>
    <t>July 2, 2021</t>
  </si>
  <si>
    <t>July 1, 2021</t>
  </si>
  <si>
    <t>June 18, 2021</t>
  </si>
  <si>
    <t>June 1 &amp; July 1, 2021</t>
  </si>
  <si>
    <t>July 7, 2021</t>
  </si>
  <si>
    <t>June 25, 2021</t>
  </si>
  <si>
    <t>June 11, 2021</t>
  </si>
  <si>
    <t>Enrinar Trading</t>
  </si>
  <si>
    <r>
      <t>1.</t>
    </r>
    <r>
      <rPr>
        <sz val="10"/>
        <color rgb="FF0070C0"/>
        <rFont val="Arial"/>
        <family val="2"/>
      </rPr>
      <t xml:space="preserve"> </t>
    </r>
    <r>
      <rPr>
        <sz val="10"/>
        <rFont val="Arial"/>
        <family val="2"/>
      </rPr>
      <t xml:space="preserve">THE DEFAULT MODE OF PRICE EVALUATION SHALL BE ON A LOT BASIS, OTHERWISE PER ITEMS EVALUATION SHALL BE USED IF THERE WILL BE LACKING ITEMS IN ALL RFQ's AND SUBJECT TO END-USER APPROVAL., </t>
    </r>
    <r>
      <rPr>
        <i/>
        <sz val="10"/>
        <rFont val="Arial"/>
        <family val="2"/>
      </rPr>
      <t>(Clause 15.2, Section I, Instruction to Bidders of the Philippine Bidding Documents for goods and infrastructure projects)</t>
    </r>
  </si>
  <si>
    <r>
      <t>3. Submission of price quotation shall be in</t>
    </r>
    <r>
      <rPr>
        <b/>
        <sz val="10"/>
        <rFont val="Arial"/>
        <family val="2"/>
      </rPr>
      <t xml:space="preserve"> sealed envelope.</t>
    </r>
  </si>
  <si>
    <r>
      <t xml:space="preserve">5. PURSUANT TO ANNEX "H", APPENDIX A, SECTION II, SUBMISSION OF APPLICABLE DOCUMENTS </t>
    </r>
    <r>
      <rPr>
        <i/>
        <sz val="10"/>
        <rFont val="Arial"/>
        <family val="2"/>
      </rPr>
      <t>(e.g.MAYORS/BUSINESS PERMIT, PROFESSIONAL LICENSE/CURRICULUM VITAE (CONSULTING SEERVICES),</t>
    </r>
    <r>
      <rPr>
        <sz val="10"/>
        <rFont val="Arial"/>
        <family val="2"/>
      </rPr>
      <t>PHILGEPS CERT. NO., PCAB LICENSE (INFRA), INCOME/BUSINESS TAX RETURN,OMNIBUS SWORN STATEMENT SHALL BE REQUIRED BEFORE THE ISSUANCE OF NOA OR PRIOR TO PAYMENT.</t>
    </r>
  </si>
  <si>
    <r>
      <t>6. In case the item is not availble, please write</t>
    </r>
    <r>
      <rPr>
        <b/>
        <sz val="10"/>
        <rFont val="Arial"/>
        <family val="2"/>
      </rPr>
      <t xml:space="preserve"> "None".</t>
    </r>
  </si>
  <si>
    <t>Acknowledgement for Request for Quotation</t>
  </si>
  <si>
    <t>RIS#</t>
  </si>
  <si>
    <t>Received by:</t>
  </si>
  <si>
    <t>Thine-line Trading</t>
  </si>
  <si>
    <t>MDAC Trading &amp; Compuserve</t>
  </si>
  <si>
    <t>FVA Gen Mdse &amp; Construction Supply</t>
  </si>
  <si>
    <t>EA Amboy Gen Mdse</t>
  </si>
  <si>
    <t>L &amp; R's Hontomin Gen Mdse</t>
  </si>
  <si>
    <t xml:space="preserve">RCJ Hardware &amp; Gen Mdse  </t>
  </si>
  <si>
    <t>Fitero's Gen Mdse &amp; Electronic Supply</t>
  </si>
  <si>
    <t>Lar &amp; San's Store</t>
  </si>
  <si>
    <t>Wilmerson Gen Mdse</t>
  </si>
  <si>
    <t>FMG Trading &amp; Construction Supply</t>
  </si>
  <si>
    <t>q</t>
  </si>
  <si>
    <t>MG Hubalde Gen Mdse</t>
  </si>
  <si>
    <t>Basco Cable TV Services, Inc.</t>
  </si>
  <si>
    <t>Berlen's Store</t>
  </si>
  <si>
    <t>Melad's Gen. Mdse</t>
  </si>
  <si>
    <t>R. A. Electronics</t>
  </si>
  <si>
    <t>RJ General Merchandise</t>
  </si>
  <si>
    <t>Batanes Multi-Purpose Cooperative, Inc.</t>
  </si>
  <si>
    <t>Romy &amp; Ava's Store</t>
  </si>
  <si>
    <t>J-nell's Gen Mdse</t>
  </si>
  <si>
    <t>Impression Digital Printing Solutions</t>
  </si>
  <si>
    <t>Tawsen's Agri-Venture &amp; Souvenirs</t>
  </si>
  <si>
    <t>D' Island Gasoline Station</t>
  </si>
  <si>
    <t>Arielco Trading</t>
  </si>
  <si>
    <t>Doña Alejandra, Inc.</t>
  </si>
  <si>
    <t>Sentro .Com Enterprises</t>
  </si>
  <si>
    <t>Abana Computer Services</t>
  </si>
  <si>
    <t>Multilink Trading</t>
  </si>
  <si>
    <t>Panganiban's Store</t>
  </si>
  <si>
    <t>Lighthouse Computer Shop</t>
  </si>
  <si>
    <t>Cabalce Gen Mdse</t>
  </si>
  <si>
    <t>Marpax PLC Supplies &amp; Equipment</t>
  </si>
  <si>
    <t>Cielo Gen Mdse</t>
  </si>
  <si>
    <t>Boogs Tailoring</t>
  </si>
  <si>
    <t>LA Trading</t>
  </si>
  <si>
    <t>RA Enterprising</t>
  </si>
  <si>
    <t>Bonjovie Gen Mdse</t>
  </si>
  <si>
    <t>Jojo A. Jose Motors</t>
  </si>
  <si>
    <t>Tripax Trading &amp; Supply</t>
  </si>
  <si>
    <t>Noth Point Printing</t>
  </si>
  <si>
    <t>Ortez Printing &amp; Publishing</t>
  </si>
  <si>
    <t>Apostol's General Merchandise</t>
  </si>
  <si>
    <t>VL Canteen</t>
  </si>
  <si>
    <t>Twixbiz Gen Mdse</t>
  </si>
  <si>
    <t>BEEHAN FOOD ENTERPRISE</t>
  </si>
  <si>
    <t>I AM 'J Graphic Design &amp; Printing</t>
  </si>
  <si>
    <t>Tapucol Express General Merchandise</t>
  </si>
  <si>
    <t>Sophia Marie Store</t>
  </si>
  <si>
    <t>2</t>
  </si>
  <si>
    <t>3</t>
  </si>
  <si>
    <t>4</t>
  </si>
  <si>
    <t>5</t>
  </si>
  <si>
    <t xml:space="preserve">                                                                                                                                                                                                                                                                                                                                                                                                                                                                                                                                                                                                                                                                                                                                                                                                                                                                                                                                                                                                                                                                                                                                                                                                                                                                                                                                                                                                                                                                                                                                                                                                                                                                                                                                                                                                                                                                                                                                                                                                                                                                                                                                                                                                                                                                                                                                                                                                                                                                                                                                                                                                                                                                                                                                                                                                                                                                                                                                                                                                                                                                                                                                                                                                                                                                                                                                                                                                                                                                                                                                                                                                                                                                                                                                                                                                                                                                                                                                                                                                                                                                                                                                                                                                                                                                                                                                                                                                                                                                                                                                                                                                                                                                                                                                                                                                                                                                                                                                                                                                                                                                                                                                                                                                                                                                                                                                                                                                                                                                                                                                                                                                                                                                                                                                                                                                                                                                                                                                                                                                                                                                                                                                                                                                                                                                                                                                                                                                                                                                                                                                                                                                                                                                                                                                                                                                                                                                                                                                                                                                                                                                                                                                                                                                                                                                                                                                                                                                                                                                                                                                                                                                                                                                                                                                                                                                                                                                                                                                                                                                                                                                                                                                                                                                                                                                                                                                                                                                                                                                                                                                                                                                                                                                                                                                                                                                                                                                                                                                                                                                                                                                                                                                                                                                                                                                                                                                                                                                                                                                                                                                                                                                                                                                                                                                                                                                                                                                                                                                                                                                                                                                                                                                                                                                                                                                                                                                                                                                                                                                                                                                                                                                                                                                                                                                                                                                                                                                                                                                                                                                                                                                                                                                                                                                                                                                                                                                                                                                                                                                                                                                                                                                                                                                                                                                                                                                                                                                                                                                                                                                                                                                                                                                                                                                                                                                                                                                                                                                                                                                                                                                                                                                                                                                                                                                                                                                                                                                                                                                                                                                                                                                                                                                                                                                                                                                                                                                                                                                                                                                                                                                                                                                                                                                                                                                                                                                                                                                                                                                                                                                                                                                                                                                                                                                                                                                                                                                                                                                                                                                                                                                                                                                                                                                                                                                                                                                                                                                                                                                                                                                                                                                                                                                                                                                                                                                                                                                                                                                                                                                                                                                                                                                                                                                                                                                                                                                                                                                                                                                                                                                                                                                                                                                                                                                                                                                                                                                                                                                                                                                                                                                                                                                                                                                                                                                                                                                                                                                                                                                                                                                                                                                                                                                                                                                                                                                                                                                                                                                                                                                                                                                                                                                                                                                                                                                                                                                                                                                                                                                                                                                                                                                                                                                                                                                                                                                                                                                                                                                                                                                                                                                                                                                                                                                                                                                                                                                                                                                                                                                                                                                                                                                                                                                                                                                                                                                                                                                                                                                                                                                                                                                                                                                                                                                                                                                                                                                                                                                                                                                                                                                                                                                                                                                                                                                                                                                                                                                                                                                                                                                                                                                                                                                                                                                                                                                                                                                                                                                                                                                                                                                                                                                                                                                                                                                                                                                                                                                                                                                                                                                                                                                                                                                                                                                                                                                                                                                                                                                                                                                                                                                                                                                                                                                                                                                                                                                                                                                                                                                                                                                                                                                                                                                                                                                                                                                                                                                                                                                                                                                                                                                                                                                                                                                                                                                                                                                                                                                                                                                                                                                                                                                                                                                                                                                                                                                                                                                                                                                                                                                                                                                                                                                                                                                                                                                                                                                                                                                                                                                                                                                                                                                                                                                                                                                                                                                                                                                                                                                                                                                                                                                                                                                                                                                                                                                                                                                                                                                                                                                                                                                                                                                                                                                                                                                                                                                                                                                                                                                                                                                                                                                                                                                                                                                                                                                                                                                                                                                                                                                                                                                                                                                                                                                                                                                                                                                                                                                                                                                                                                                                                                                                                                                                                                                                                                                                                                                                                                                                                                                                                                                                                                                                                                                                                                                                                                                                                                                                                                                                                                                                                                                                                                                                                                                                                                                                                                                                                                                                                                                                                                                                                                                                                                                                                                                                                                                                                                                                                                                                                                                                                                                                                                                                                                                                                                                                                                                                                                                                                                                                                                                                                                                                                                                                                                                                                                                                                                                                                                                                                                                                                                                                                                                                                                                                                                                                                                                                                                                                                                                                                                                                                                                                                                                                                                                                                                                                                                                                                                                                                                                                                                                                                                                                                                                                                                                                                                                                                                                                                                                                                                                                                                                                                                                                                                                                                                                                                                                                                                                                                                                                                                                                                                                                                                                                                                                                                                                                                                                                                                                                                                                                                                                                                                                                                                                                                                                                                                                                                                                                                                                                                                                                                                                                                                                                                                                                                                                                                                                                                                                                                                                                                                                                                                                                                                                                                                                                                                                                                                                                                                                                                                                                                                                                                                               </t>
  </si>
  <si>
    <t>6</t>
  </si>
  <si>
    <t>1. MODE OF PRICE EVALUATION SHALL BE ON A LOT BASIS, OTHERWISE PER ITEMS EVALUATION SHALL BE USED IF THERE WILL BE LACKING ITEMS IN ALL RFQ'S AND THE END-USER AGREED, . (Clause 15.2, Section II, Instructions to Bidders of the Philippine Bidding Documents for goods and infrastructure projects)</t>
  </si>
  <si>
    <t>4. THE APPROVED BUDGET CEILING FOR THIS PROCUREMENT IS PHP (GPPB Resolution no. 09-2009)</t>
  </si>
  <si>
    <t/>
  </si>
  <si>
    <t>6. BIDDERS SHALL SUBMIT ORIGINAL BROCHURES SHOWING SPECIFICATIONS OF THE  PRODUCT BEING OFFERED IF APPLICABLE.</t>
  </si>
  <si>
    <t xml:space="preserve">In compliance with GPPB Resolution No. 09-2009 </t>
  </si>
  <si>
    <t>Retrieval of Request for Quotation</t>
  </si>
  <si>
    <t>Released by:</t>
  </si>
  <si>
    <t>May 31, 2021</t>
  </si>
  <si>
    <t>May 31 &amp; July 1, 2021</t>
  </si>
  <si>
    <t>June 10 &amp; July 1, 2021</t>
  </si>
  <si>
    <t>June 2 &amp; July 7, 2021</t>
  </si>
  <si>
    <t>June 10 &amp; July 7, 2021</t>
  </si>
  <si>
    <t>July 21, 2021</t>
  </si>
  <si>
    <t>May 25 &amp; July 5, 2021</t>
  </si>
  <si>
    <t>May 26 &amp; July 7, 2021</t>
  </si>
  <si>
    <t>July 19, 2021</t>
  </si>
  <si>
    <t>-------------------cut here-------------------cut here-------------------cut here-------------------cut here-------------------cut here-------------------</t>
  </si>
  <si>
    <t>PR No.:</t>
  </si>
  <si>
    <t>Checklist of Documents Submitted:</t>
  </si>
  <si>
    <t>Management Monitoring Slip</t>
  </si>
  <si>
    <t>X</t>
  </si>
  <si>
    <t>Purchase Request</t>
  </si>
  <si>
    <t>Pre and Post Inspection Report</t>
  </si>
  <si>
    <t>OBR</t>
  </si>
  <si>
    <t>BAC Resolution</t>
  </si>
  <si>
    <t>Approval of BAC Resolution on SVP</t>
  </si>
  <si>
    <t>RFQ1</t>
  </si>
  <si>
    <t>RFQ2</t>
  </si>
  <si>
    <t>RFQ3</t>
  </si>
  <si>
    <t>Acknowledgment for Request for Quotation</t>
  </si>
  <si>
    <t>Abstract of Bids</t>
  </si>
  <si>
    <t>Letter of Notice</t>
  </si>
  <si>
    <t>Notice to Proceed</t>
  </si>
  <si>
    <t>Certification of BAC</t>
  </si>
  <si>
    <t>Waste Materials Report/Pre &amp; Post Repair Inspection</t>
  </si>
  <si>
    <t>Purchase Order (PO)</t>
  </si>
  <si>
    <t>Charge/Sales Invoice</t>
  </si>
  <si>
    <t>IAR</t>
  </si>
  <si>
    <t>Inventory Custodian Slip (ICS)</t>
  </si>
  <si>
    <t>RIS</t>
  </si>
  <si>
    <t>MOA</t>
  </si>
  <si>
    <t>Attendance Sheet</t>
  </si>
  <si>
    <t>(Signature over Printed Name/Date)</t>
  </si>
  <si>
    <r>
      <rPr>
        <b/>
        <i/>
        <u/>
        <sz val="11"/>
        <rFont val="Calibri"/>
        <family val="2"/>
        <scheme val="minor"/>
      </rPr>
      <t>Note:</t>
    </r>
    <r>
      <rPr>
        <i/>
        <u/>
        <sz val="11"/>
        <rFont val="Calibri"/>
        <family val="2"/>
        <scheme val="minor"/>
      </rPr>
      <t xml:space="preserve"> Please return one (1) copy to Supply section for filing purposes. Thank you.</t>
    </r>
  </si>
  <si>
    <t>SS Form 14/001 (A)</t>
  </si>
  <si>
    <t>SS Form 14/001 (B)</t>
  </si>
  <si>
    <t>SS Form 14/001©</t>
  </si>
  <si>
    <t>"</t>
  </si>
  <si>
    <t>+</t>
  </si>
  <si>
    <t>July 27, 2021</t>
  </si>
  <si>
    <t>5/19 &amp; 7/19/2021</t>
  </si>
  <si>
    <t>5/19 &amp; 7/21/2021</t>
  </si>
  <si>
    <t>5/26 &amp; 7/21/2021</t>
  </si>
  <si>
    <t>July 19 &amp; 26, 2021</t>
  </si>
  <si>
    <t>July 21 &amp; 26, 2021</t>
  </si>
  <si>
    <t>July 26, 2021</t>
  </si>
  <si>
    <t>June 2 &amp; July 19, 2021</t>
  </si>
  <si>
    <t>June 10 &amp; July 26, 2021</t>
  </si>
  <si>
    <t>Office of the President</t>
  </si>
  <si>
    <t>General Services Office</t>
  </si>
  <si>
    <t>1006A</t>
  </si>
  <si>
    <t>College Assessment Center</t>
  </si>
  <si>
    <t>Procurement Unit</t>
  </si>
  <si>
    <t>A. The PO is a form/document used by the agency/entity, addressed to supplier, to deliver specific quantities of supplies/goods/property subject to the terms and conditions contained in the PO.</t>
  </si>
  <si>
    <t>2021-004</t>
  </si>
  <si>
    <t>for the purchase of Academic Equipments</t>
  </si>
  <si>
    <t>Korner Hauz Café</t>
  </si>
  <si>
    <t xml:space="preserve">Not processed </t>
  </si>
  <si>
    <t>Sum of Total</t>
  </si>
  <si>
    <t>(Multiple Items)</t>
  </si>
  <si>
    <t>Supplies and materials for Sports Development</t>
  </si>
  <si>
    <t>for the purchase of Semi-expendable equipments purposes</t>
  </si>
  <si>
    <t>pending</t>
  </si>
  <si>
    <t>EMILYN D. ALUETA</t>
  </si>
  <si>
    <t>August 23, 2021</t>
  </si>
  <si>
    <t>BAC Chairperson</t>
  </si>
  <si>
    <t>reimbursement</t>
  </si>
  <si>
    <t xml:space="preserve"> PPMP for CY2021</t>
  </si>
  <si>
    <t>PURCHASE REQUEST</t>
  </si>
  <si>
    <t>PR No.</t>
  </si>
  <si>
    <t>Department:</t>
  </si>
  <si>
    <t xml:space="preserve">SAI No.: </t>
  </si>
  <si>
    <t>Section:</t>
  </si>
  <si>
    <t>OBR#</t>
  </si>
  <si>
    <t>Item Description</t>
  </si>
  <si>
    <t>Stock No.</t>
  </si>
  <si>
    <t>Estimated</t>
  </si>
  <si>
    <t>Total Cost</t>
  </si>
  <si>
    <t xml:space="preserve">Purpose: </t>
  </si>
  <si>
    <t>Approved By:</t>
  </si>
  <si>
    <t>Signature:</t>
  </si>
  <si>
    <t>Printed Name:</t>
  </si>
  <si>
    <t>Designation:</t>
  </si>
  <si>
    <t>(x) Furnishing/delivery of supplies, and  materials or equipment</t>
  </si>
  <si>
    <t>Bids opened at Basco, Batanes</t>
  </si>
  <si>
    <t>( x ) Furnishing Labor, services, etc.</t>
  </si>
  <si>
    <t>(   ) Rental or use of transportation facilities equipment, quarters, rooms, lot or space, etc.</t>
  </si>
  <si>
    <t xml:space="preserve">To be furnished at the </t>
  </si>
  <si>
    <t>(State place or site of Office or project where articles or services be furnished or returned)</t>
  </si>
  <si>
    <t>NAME OF ARTICLES OR SERVICES TO BE FURNISHED, RENDERED OR FACILITIES TO BE RENTED</t>
  </si>
  <si>
    <t>BAC Member</t>
  </si>
  <si>
    <t>LEOBERT L. BANZALI</t>
  </si>
  <si>
    <t>026</t>
  </si>
  <si>
    <t>027</t>
  </si>
  <si>
    <t>028</t>
  </si>
  <si>
    <t>029</t>
  </si>
  <si>
    <t>030</t>
  </si>
  <si>
    <t>031</t>
  </si>
  <si>
    <t>032</t>
  </si>
  <si>
    <t>033</t>
  </si>
  <si>
    <t>034</t>
  </si>
  <si>
    <t>035</t>
  </si>
  <si>
    <t>036</t>
  </si>
  <si>
    <t>037</t>
  </si>
  <si>
    <t>038</t>
  </si>
  <si>
    <t>039</t>
  </si>
  <si>
    <t>040</t>
  </si>
  <si>
    <t>Philippine Red Cross</t>
  </si>
  <si>
    <t>MICHEL A. CABRERA</t>
  </si>
  <si>
    <t>Claire's Drugstore</t>
  </si>
  <si>
    <t>FORTUNATO PHILIP A. CABUGAO</t>
  </si>
  <si>
    <t>041</t>
  </si>
  <si>
    <t>042</t>
  </si>
  <si>
    <t>043</t>
  </si>
  <si>
    <t>044</t>
  </si>
  <si>
    <t>045</t>
  </si>
  <si>
    <t>046</t>
  </si>
  <si>
    <t>047</t>
  </si>
  <si>
    <t>048</t>
  </si>
  <si>
    <t>049</t>
  </si>
  <si>
    <t>050</t>
  </si>
  <si>
    <t>051</t>
  </si>
  <si>
    <t>052</t>
  </si>
  <si>
    <t>053</t>
  </si>
  <si>
    <t>054</t>
  </si>
  <si>
    <t>055</t>
  </si>
  <si>
    <t>056</t>
  </si>
  <si>
    <t>057</t>
  </si>
  <si>
    <t>058</t>
  </si>
  <si>
    <t>059</t>
  </si>
  <si>
    <t>060</t>
  </si>
  <si>
    <t>061</t>
  </si>
  <si>
    <t>062</t>
  </si>
  <si>
    <t>063</t>
  </si>
  <si>
    <t>064</t>
  </si>
  <si>
    <t>065</t>
  </si>
  <si>
    <t>066</t>
  </si>
  <si>
    <t>067</t>
  </si>
  <si>
    <t>068</t>
  </si>
  <si>
    <t>069</t>
  </si>
  <si>
    <t>070</t>
  </si>
  <si>
    <t>071</t>
  </si>
  <si>
    <t>072</t>
  </si>
  <si>
    <t>073</t>
  </si>
  <si>
    <t>074</t>
  </si>
  <si>
    <t>075</t>
  </si>
  <si>
    <t>Total:</t>
  </si>
  <si>
    <t>076</t>
  </si>
  <si>
    <t>Bond paper, A4 size</t>
  </si>
  <si>
    <t>IDB Merida Photo Studio &amp; Artworks</t>
  </si>
  <si>
    <t>Business Name</t>
  </si>
  <si>
    <t>TIN #</t>
  </si>
  <si>
    <t>Apostol General Merchandise</t>
  </si>
  <si>
    <t>Name/Owner</t>
  </si>
  <si>
    <t>Leo A. Apostol</t>
  </si>
  <si>
    <t>183-008-448</t>
  </si>
  <si>
    <t>Claire H. Abad</t>
  </si>
  <si>
    <t>264-438-671</t>
  </si>
  <si>
    <t>Davocol's General Merchandise</t>
  </si>
  <si>
    <t>Lilibeth T. Davocol</t>
  </si>
  <si>
    <t>116-311-342</t>
  </si>
  <si>
    <t>Davocol's Inn</t>
  </si>
  <si>
    <t>Dan Ardie T. Davocol</t>
  </si>
  <si>
    <t>739-884-154</t>
  </si>
  <si>
    <t>Crisel General Merchandise</t>
  </si>
  <si>
    <t>Cresencio M. Verana</t>
  </si>
  <si>
    <t>135-792-662</t>
  </si>
  <si>
    <t>Casa Del Basco</t>
  </si>
  <si>
    <t>107-549-729</t>
  </si>
  <si>
    <t>Bitstop Network Services Inc.</t>
  </si>
  <si>
    <t>D' Islands gasoline Station</t>
  </si>
  <si>
    <t>Lito Doroteo A. Adarme</t>
  </si>
  <si>
    <t>124-072-664</t>
  </si>
  <si>
    <t>Doque's Congie Hauz</t>
  </si>
  <si>
    <t>Glenda L. Gordo</t>
  </si>
  <si>
    <t>922-904-311</t>
  </si>
  <si>
    <t>D. Michael Co Industrial Supply (DMC) Corp.</t>
  </si>
  <si>
    <t>Eunelyn O. Ramilla</t>
  </si>
  <si>
    <t>007-776-953</t>
  </si>
  <si>
    <t>E. A. Amboy General Merchandise</t>
  </si>
  <si>
    <t>Cesar Edgardo Amboy</t>
  </si>
  <si>
    <t>928-655-269</t>
  </si>
  <si>
    <t>Narcisa Co Melad</t>
  </si>
  <si>
    <t>Bartilad's Feeds Trading</t>
  </si>
  <si>
    <t>Roldan Q. Bartilad</t>
  </si>
  <si>
    <t>771-272-422</t>
  </si>
  <si>
    <t>123-394-221</t>
  </si>
  <si>
    <t>Frederick  Gari</t>
  </si>
  <si>
    <t>219-884-940</t>
  </si>
  <si>
    <t>George D. Peralta</t>
  </si>
  <si>
    <t>Hubalde's Drugstore</t>
  </si>
  <si>
    <t>Marilyn G. Hubalde</t>
  </si>
  <si>
    <t>914-979-941</t>
  </si>
  <si>
    <t>Hudzan Café &amp; Catering Services</t>
  </si>
  <si>
    <t>Susan Villegas</t>
  </si>
  <si>
    <t>290-315-057</t>
  </si>
  <si>
    <t>I.B.S Pharmacy &amp; General Merchadise</t>
  </si>
  <si>
    <t>Dale Anthony C. Gutierrez</t>
  </si>
  <si>
    <t>411-599-160</t>
  </si>
  <si>
    <t>IAM'J Graphic Design &amp; Printing</t>
  </si>
  <si>
    <t>Jaycy S. Alina</t>
  </si>
  <si>
    <t>318-666-833</t>
  </si>
  <si>
    <t>JPM General Merchandise &amp; Hardware</t>
  </si>
  <si>
    <t>Emma P. Adarme</t>
  </si>
  <si>
    <t>160-183-814</t>
  </si>
  <si>
    <t>Cecilia C. De Sagon</t>
  </si>
  <si>
    <t>933-429-635</t>
  </si>
  <si>
    <t>M.G. Hubalde's General Merchandise</t>
  </si>
  <si>
    <t>914-979-941-001</t>
  </si>
  <si>
    <t>Florescita A. Cruz</t>
  </si>
  <si>
    <t>100-194-776</t>
  </si>
  <si>
    <t>Neil Bernardo Ordas</t>
  </si>
  <si>
    <t>196-062-499</t>
  </si>
  <si>
    <t>Janice A. Alasco</t>
  </si>
  <si>
    <t>283-009-327</t>
  </si>
  <si>
    <t>Teresita D. Valiente</t>
  </si>
  <si>
    <t>106-115-883</t>
  </si>
  <si>
    <t>**</t>
  </si>
  <si>
    <t>Regina B. Gabaldon</t>
  </si>
  <si>
    <t>279-057-542</t>
  </si>
  <si>
    <t>Twixbiz General Merchandise</t>
  </si>
  <si>
    <t>Charles B. Domingo</t>
  </si>
  <si>
    <t>118-687-531</t>
  </si>
  <si>
    <t>Northern Star General Merchandise</t>
  </si>
  <si>
    <t>Cesar A. Calma</t>
  </si>
  <si>
    <t>151-407-774</t>
  </si>
  <si>
    <t>SKR Furiture &amp; Fixture Trading</t>
  </si>
  <si>
    <t>Delma M. Abad</t>
  </si>
  <si>
    <t>443-694-557</t>
  </si>
  <si>
    <t>000-804-271-096</t>
  </si>
  <si>
    <t>Waldimar C. Ballada</t>
  </si>
  <si>
    <t>Marconine's Food Catering Services</t>
  </si>
  <si>
    <t>Winefredo C. Maduro</t>
  </si>
  <si>
    <t>917-830-052</t>
  </si>
  <si>
    <t>431-974-729</t>
  </si>
  <si>
    <t>J. F. Gabotero, Inc.</t>
  </si>
  <si>
    <t>Quirino Crisanto F. Gabotero</t>
  </si>
  <si>
    <t>770-322-881</t>
  </si>
  <si>
    <t>KCM hardware &amp; Construction Supplies</t>
  </si>
  <si>
    <t>Kathleen Enica Co Melad</t>
  </si>
  <si>
    <t>466-514-463</t>
  </si>
  <si>
    <t>MKM Hardware</t>
  </si>
  <si>
    <t>Enrique Abuyo Melad Jr.</t>
  </si>
  <si>
    <t>148-780-907</t>
  </si>
  <si>
    <t>NSGB Books Trading</t>
  </si>
  <si>
    <t>Nica Sandra Go Banag</t>
  </si>
  <si>
    <t>ONPREM2CLOUD IT SOLUTIONS CO.</t>
  </si>
  <si>
    <t>Emmanuel B. Mamayson</t>
  </si>
  <si>
    <t>101-626-582</t>
  </si>
  <si>
    <t>Petonio's Kitchen Food Services</t>
  </si>
  <si>
    <t>Ramona C. Tabuso</t>
  </si>
  <si>
    <t>013-000-080-045-720-21</t>
  </si>
  <si>
    <t>Tiger Consulting and Software Devt Inc.</t>
  </si>
  <si>
    <t>007-073-548</t>
  </si>
  <si>
    <r>
      <rPr>
        <b/>
        <sz val="11"/>
        <rFont val="Century Gothic"/>
        <family val="2"/>
      </rPr>
      <t>BAC Resolution No</t>
    </r>
    <r>
      <rPr>
        <b/>
        <sz val="11"/>
        <color rgb="FF001746"/>
        <rFont val="Century Gothic"/>
        <family val="2"/>
      </rPr>
      <t>.</t>
    </r>
  </si>
  <si>
    <r>
      <rPr>
        <b/>
        <sz val="12"/>
        <rFont val="Century Gothic"/>
        <family val="2"/>
      </rPr>
      <t xml:space="preserve">               WHEREAS</t>
    </r>
    <r>
      <rPr>
        <sz val="11"/>
        <rFont val="Century Gothic"/>
        <family val="2"/>
      </rPr>
      <t>, Section 48 Rule XVI of the Revised Implementing Rules and Regulations of RA 9184 allows Alternative Mode of Procurement subject to prior approval of the HOPE thru Annual Procurement Plan (APP) and only to promote economy and efficiency;</t>
    </r>
  </si>
  <si>
    <r>
      <rPr>
        <b/>
        <sz val="12"/>
        <rFont val="Century Gothic"/>
        <family val="2"/>
      </rPr>
      <t xml:space="preserve">               WHEREAS</t>
    </r>
    <r>
      <rPr>
        <sz val="11"/>
        <rFont val="Century Gothic"/>
        <family val="2"/>
      </rPr>
      <t>, Section 53.9 allows Small Value Procurement provided that the procurement does not fall under shopping in Section 52 of this IRR and the amount involved does not exceed the thresholds prescribed in Annex "H" of this IRR;</t>
    </r>
  </si>
  <si>
    <r>
      <t xml:space="preserve">           </t>
    </r>
    <r>
      <rPr>
        <b/>
        <sz val="11"/>
        <rFont val="Century Gothic"/>
        <family val="2"/>
      </rPr>
      <t>WHEREAS</t>
    </r>
    <r>
      <rPr>
        <sz val="11"/>
        <rFont val="Century Gothic"/>
        <family val="2"/>
      </rPr>
      <t>, Purchase Request No.</t>
    </r>
  </si>
  <si>
    <t xml:space="preserve">involves the procurement of </t>
  </si>
  <si>
    <r>
      <rPr>
        <b/>
        <sz val="12"/>
        <rFont val="Century Gothic"/>
        <family val="2"/>
      </rPr>
      <t xml:space="preserve">               WHEREAS</t>
    </r>
    <r>
      <rPr>
        <sz val="11"/>
        <rFont val="Century Gothic"/>
        <family val="2"/>
      </rPr>
      <t>, the default mode of evaluation shall be on a lot basis which means that the determination of the single/lowest calculated and responsive bid (S/LCRB) is the total amount of offered unit price multiply by the required quantity;</t>
    </r>
  </si>
  <si>
    <r>
      <rPr>
        <b/>
        <sz val="12"/>
        <rFont val="Century Gothic"/>
        <family val="2"/>
      </rPr>
      <t xml:space="preserve">               NOW THEREFORE</t>
    </r>
    <r>
      <rPr>
        <sz val="11"/>
        <rFont val="Century Gothic"/>
        <family val="2"/>
      </rPr>
      <t xml:space="preserve">, we, the members of the Bids and Awards Committee hereby </t>
    </r>
    <r>
      <rPr>
        <b/>
        <sz val="11"/>
        <rFont val="Century Gothic"/>
        <family val="2"/>
      </rPr>
      <t>RESOLVE</t>
    </r>
    <r>
      <rPr>
        <sz val="11"/>
        <rFont val="Century Gothic"/>
        <family val="2"/>
      </rPr>
      <t xml:space="preserve"> as it is hereby </t>
    </r>
    <r>
      <rPr>
        <b/>
        <sz val="11"/>
        <rFont val="Century Gothic"/>
        <family val="2"/>
      </rPr>
      <t>RESOLVED</t>
    </r>
    <r>
      <rPr>
        <sz val="11"/>
        <rFont val="Century Gothic"/>
        <family val="2"/>
      </rPr>
      <t xml:space="preserve"> to recommend to the College President to adopt Alternative Mode of Procurement under Small Value Procurement for the said transaction;</t>
    </r>
  </si>
  <si>
    <r>
      <rPr>
        <b/>
        <sz val="11"/>
        <rFont val="Century Gothic"/>
        <family val="2"/>
      </rPr>
      <t>RESOLVED FINALLY</t>
    </r>
    <r>
      <rPr>
        <sz val="11"/>
        <rFont val="Century Gothic"/>
        <family val="2"/>
      </rPr>
      <t>, at the Batanes State College, this</t>
    </r>
  </si>
  <si>
    <t>Recommending Approval:</t>
  </si>
  <si>
    <t xml:space="preserve">FORTUNATO PHILIP A. CABUGAO </t>
  </si>
  <si>
    <t>End-User/Provisional Member</t>
  </si>
  <si>
    <t>BAC Vice Chairperson</t>
  </si>
  <si>
    <t>BRYAN H. CIELO</t>
  </si>
  <si>
    <t>DELMA G. MALUPA-ABAD</t>
  </si>
  <si>
    <t>EDWIN F.MACABALLUG, Ph.D.</t>
  </si>
  <si>
    <t>LIEZL P. DELA CRUZ</t>
  </si>
  <si>
    <t>RODERICK Y. ABAD</t>
  </si>
  <si>
    <t>VILMA D. BACCAY</t>
  </si>
  <si>
    <t>ESTEBAN C. BADAJOS</t>
  </si>
  <si>
    <t>MIAH DAPHNIE B. BUENAFE</t>
  </si>
  <si>
    <t>GLORIA N. CABIZON</t>
  </si>
  <si>
    <t>RICARDO Q. CABUGAO, JR.</t>
  </si>
  <si>
    <t>DOREEN B. CARIASO</t>
  </si>
  <si>
    <t>HILDA E. CASTILLO</t>
  </si>
  <si>
    <t>APOLINARIA A. CIELO</t>
  </si>
  <si>
    <t>ESTEFANIO S. DONALVO</t>
  </si>
  <si>
    <t>LAARNI M. DONATO</t>
  </si>
  <si>
    <t>MERCEDITA G. DONATO</t>
  </si>
  <si>
    <t>REYNALDO A. DONATO</t>
  </si>
  <si>
    <t>ANTONIA E. ESPAÑOL</t>
  </si>
  <si>
    <t>HILARIO M. ESTEBAN</t>
  </si>
  <si>
    <t>DENNIS I. LIM</t>
  </si>
  <si>
    <t>PRISCILLA C. MILLAN</t>
  </si>
  <si>
    <t>SALVADOR T. MIRANDA JR.</t>
  </si>
  <si>
    <t>LUVIES C. ORMILLA</t>
  </si>
  <si>
    <t>REYNANTE B. ORMILLA</t>
  </si>
  <si>
    <t>ARACELI G. PUÑO</t>
  </si>
  <si>
    <t>JEMIMA DAIL F. DE SAGON</t>
  </si>
  <si>
    <t>SEVERINO C. VILLARTA, JR.</t>
  </si>
  <si>
    <t>ALETH M. MAMAUAG, Ph.D.</t>
  </si>
  <si>
    <t>DJOVI R. DURANTE, CPA</t>
  </si>
  <si>
    <t>MYRON D. PAZZIUAGAN</t>
  </si>
  <si>
    <t>RANDY F. CABANILLAS</t>
  </si>
  <si>
    <t>LILIA H. GABOTERO</t>
  </si>
  <si>
    <t>EUGENIO V. BAYARAS</t>
  </si>
  <si>
    <t>RUBEN D. FERRER</t>
  </si>
  <si>
    <t>MARICEL A. NATIVIDAD</t>
  </si>
  <si>
    <t>SOFIA IRENE B. PACO</t>
  </si>
  <si>
    <t>OSWALDO A. VALIENTE</t>
  </si>
  <si>
    <t>LEILA C. VENTOLERO</t>
  </si>
  <si>
    <t>EMMA B. ABAD</t>
  </si>
  <si>
    <t>MARIVIC H. TELMO</t>
  </si>
  <si>
    <t>WARLITO M. TOMAS JR.</t>
  </si>
  <si>
    <t>RICHARD B. VINALAY</t>
  </si>
  <si>
    <t>SHIRLEY AUGUSTA G. TOLLEDO</t>
  </si>
  <si>
    <t>LEONARDO CABRERA</t>
  </si>
  <si>
    <r>
      <rPr>
        <b/>
        <sz val="11"/>
        <rFont val="Century Gothic"/>
        <family val="2"/>
      </rPr>
      <t xml:space="preserve">               WHEREAS</t>
    </r>
    <r>
      <rPr>
        <sz val="11"/>
        <rFont val="Century Gothic"/>
        <family val="2"/>
      </rPr>
      <t>, Section 48 Rule XVI of the Revised Implementing Rules and Regulations of RA 9184 allows Alternative Mode of Procurement subject to prior approval of the HOPE thru Annual Procurement Plan (APP) and only to promote economy and efficiency;</t>
    </r>
  </si>
  <si>
    <r>
      <rPr>
        <b/>
        <sz val="11"/>
        <rFont val="Century Gothic"/>
        <family val="2"/>
      </rPr>
      <t xml:space="preserve">               WHEREAS</t>
    </r>
    <r>
      <rPr>
        <sz val="11"/>
        <rFont val="Century Gothic"/>
        <family val="2"/>
      </rPr>
      <t>, Section 53.9 allows Small Value Procurement provided that the procurement does not fall under shopping in Section 52 of this IRR and the amount involved does not exceed the thresholds prescribed in Annex "H" of this IRR;</t>
    </r>
  </si>
  <si>
    <r>
      <rPr>
        <b/>
        <sz val="11"/>
        <rFont val="Century Gothic"/>
        <family val="2"/>
      </rPr>
      <t xml:space="preserve">               WHEREAS</t>
    </r>
    <r>
      <rPr>
        <sz val="11"/>
        <rFont val="Century Gothic"/>
        <family val="2"/>
      </rPr>
      <t>, Appendix 18, Section 3.e on the Guidelines for Shopping and Small Value Procurement provides an Abstract of Quotations shall be prepared setting forth the names of those who responded to the RFQ's right after the deadline for submission except for shopping under Section 52.1(b), where at least three (3) price quotations (RFQ) must be obtained;</t>
    </r>
  </si>
  <si>
    <r>
      <rPr>
        <b/>
        <sz val="11"/>
        <rFont val="Century Gothic"/>
        <family val="2"/>
      </rPr>
      <t xml:space="preserve">               WHEREAS</t>
    </r>
    <r>
      <rPr>
        <sz val="11"/>
        <rFont val="Century Gothic"/>
        <family val="2"/>
      </rPr>
      <t>, Annex "H" of the Consolidated Guidelines for the Alternative Methods of Procurement prescribed under Section V, Paragraph D.8.b.ii that the BAC shall prepare and send the RFQs/RFPs to at least three (3) suppliers, contractors or consultants of known qualifications where receipt of at least one (1) quotations is sufficient to proceed with the evaluation thererof;</t>
    </r>
  </si>
  <si>
    <r>
      <rPr>
        <b/>
        <sz val="11"/>
        <rFont val="Century Gothic"/>
        <family val="2"/>
      </rPr>
      <t xml:space="preserve">               WHEREAS</t>
    </r>
    <r>
      <rPr>
        <sz val="11"/>
        <rFont val="Century Gothic"/>
        <family val="2"/>
      </rPr>
      <t>, the default mode of evaluation shall be on a lot basis which means that the determination of the single/lowest calculated and responsive bid (S/LCRB) is the total amount of offered unit price multiply by the required quantity;</t>
    </r>
  </si>
  <si>
    <r>
      <rPr>
        <b/>
        <sz val="11"/>
        <rFont val="Century Gothic"/>
        <family val="2"/>
      </rPr>
      <t>APPROVED FINALLY</t>
    </r>
    <r>
      <rPr>
        <sz val="11"/>
        <rFont val="Century Gothic"/>
        <family val="2"/>
      </rPr>
      <t>, at the Batanes State College, this</t>
    </r>
  </si>
  <si>
    <t>___________________</t>
  </si>
  <si>
    <t xml:space="preserve">  </t>
  </si>
  <si>
    <t>Mulong Ydel</t>
  </si>
  <si>
    <t>United Auto Parts &amp; Hardware</t>
  </si>
  <si>
    <t>MultiLink Trading</t>
  </si>
  <si>
    <t>RACS Sari Sari Store</t>
  </si>
  <si>
    <t>Philippine Duplicators, Inc.</t>
  </si>
  <si>
    <t>BSC Canteen &amp; Groceries</t>
  </si>
  <si>
    <t>BDV Store</t>
  </si>
  <si>
    <t>IBS Pharmacy and Gen Mdse</t>
  </si>
  <si>
    <t>Chrisel Sci-Lab Center</t>
  </si>
  <si>
    <t>Reman Hospital Medical &amp; Lab Depot</t>
  </si>
  <si>
    <t>Crismon Enterprises</t>
  </si>
  <si>
    <t>Rex Bookstore, Inc., Nicanor Reyes</t>
  </si>
  <si>
    <t>National Bookstore, Sta Cruz</t>
  </si>
  <si>
    <t>Marybel Clemente Bookstore</t>
  </si>
  <si>
    <t>Rex Bookstore, Inc., CM Recto</t>
  </si>
  <si>
    <t>Hiro's Café</t>
  </si>
  <si>
    <t>Marid Agribusiness Digest</t>
  </si>
  <si>
    <t>HeadStart Computing &amp; Peripherals</t>
  </si>
  <si>
    <t>Allen C. Porin</t>
  </si>
  <si>
    <t>Tawsen Agri Venture</t>
  </si>
  <si>
    <t>IBS Trading &amp; Printing Services</t>
  </si>
  <si>
    <t>North Point Printing</t>
  </si>
  <si>
    <t>Cortez Printing &amp; Publishing</t>
  </si>
  <si>
    <t>AEP Medical Depot &amp; Pharmacy</t>
  </si>
  <si>
    <t>Tapucol Express General Mdse</t>
  </si>
  <si>
    <t>Impressions Digital Printing Solution</t>
  </si>
  <si>
    <t>Beehan Food Enterprise</t>
  </si>
  <si>
    <t>I AM,'J Graphic Design &amp; Printing</t>
  </si>
  <si>
    <t>Valiente Food Producer</t>
  </si>
  <si>
    <t>none</t>
  </si>
  <si>
    <t>all Items are Failed due to No Supplier Quoted the RFQ</t>
  </si>
  <si>
    <t>are Failed due to the qoutation Exceeded the Budget</t>
  </si>
  <si>
    <t>BAC Sec. Cert. No:</t>
  </si>
  <si>
    <t xml:space="preserve"> with the Approved Budget of </t>
  </si>
  <si>
    <t>BAC Resolution Recommending Emergency Procurement of the Project: Supply and Installation of 50KVA Transformer</t>
  </si>
  <si>
    <t xml:space="preserve">allows Negotiated Mode of Procurement subject to prior approval of the HOPE thru Annual </t>
  </si>
  <si>
    <t>Procurement Plan (APP) and only to promote economy and efficiency;</t>
  </si>
  <si>
    <t xml:space="preserve">causes where immediate action is necessary to prevent damage to or loss of life or property, or to </t>
  </si>
  <si>
    <t>restore vital public services, infrastructure facilities and other public utilities;</t>
  </si>
  <si>
    <t xml:space="preserve"> during state of calamity, or when time is of the essence arising from natural or man-made calamities or other </t>
  </si>
  <si>
    <r>
      <rPr>
        <b/>
        <sz val="11"/>
        <rFont val="Century Gothic"/>
        <family val="2"/>
      </rPr>
      <t>WHEREAS</t>
    </r>
    <r>
      <rPr>
        <sz val="11"/>
        <rFont val="Century Gothic"/>
        <family val="2"/>
      </rPr>
      <t xml:space="preserve">, "Annex H" of the Consolidated Guidelines for Emergency Cases prescribed under </t>
    </r>
  </si>
  <si>
    <t>Section V, Paragraph D.2.b.,upon submission of request and other supporting documents identifying</t>
  </si>
  <si>
    <t xml:space="preserve"> the emergency sought to be addressed, the BAC shall prepare the appropriate procurement </t>
  </si>
  <si>
    <t xml:space="preserve">documents and directly negotiate with a supplier, contractor, or consultant with technical, legal and </t>
  </si>
  <si>
    <t>the HOPE, upon the recommendation of the BAC, shall immediately award the contract to the Supplier, Contractor or Consultant;</t>
  </si>
  <si>
    <r>
      <rPr>
        <b/>
        <sz val="11"/>
        <rFont val="Century Gothic"/>
        <family val="2"/>
      </rPr>
      <t>WHEREAS,</t>
    </r>
    <r>
      <rPr>
        <sz val="11"/>
        <rFont val="Century Gothic"/>
        <family val="2"/>
      </rPr>
      <t xml:space="preserve"> the default mode of evaluation shall be on a lot basis which means that the </t>
    </r>
  </si>
  <si>
    <t xml:space="preserve">determination of the single/lowest calculated and responsive bid (S/LCRB) is the total amount of offered </t>
  </si>
  <si>
    <t>unit price multiply by the required quantity;</t>
  </si>
  <si>
    <r>
      <rPr>
        <b/>
        <sz val="11"/>
        <rFont val="Century Gothic"/>
        <family val="2"/>
      </rPr>
      <t>NOW THEREFORE</t>
    </r>
    <r>
      <rPr>
        <sz val="11"/>
        <rFont val="Century Gothic"/>
        <family val="2"/>
      </rPr>
      <t xml:space="preserve">, I, DR.DJOVI R. DURANTE, Director for Admin &amp; Finance Services by virtue of  </t>
    </r>
  </si>
  <si>
    <t>the authority  vested in me by the Board of Trustees of this Institution and after taking into consideration</t>
  </si>
  <si>
    <t xml:space="preserve"> the merits and legal bases of the recommendation of the members of the Bids and Awards Committee (BAC)</t>
  </si>
  <si>
    <t xml:space="preserve">  under Emergency Case;</t>
  </si>
  <si>
    <r>
      <t xml:space="preserve">do hereby </t>
    </r>
    <r>
      <rPr>
        <b/>
        <sz val="11"/>
        <rFont val="Century Gothic"/>
        <family val="2"/>
      </rPr>
      <t>APPROVE</t>
    </r>
    <r>
      <rPr>
        <sz val="11"/>
        <rFont val="Century Gothic"/>
        <family val="2"/>
      </rPr>
      <t xml:space="preserve"> the foregoing recommendation and adoption of Negotiated Mode of Procurement</t>
    </r>
  </si>
  <si>
    <r>
      <rPr>
        <b/>
        <sz val="11"/>
        <rFont val="Century Gothic"/>
        <family val="2"/>
      </rPr>
      <t xml:space="preserve">  WHEREAS</t>
    </r>
    <r>
      <rPr>
        <sz val="11"/>
        <rFont val="Century Gothic"/>
        <family val="2"/>
      </rPr>
      <t xml:space="preserve">, Section 53 Rule XVI of the Revised Implementing Rules and Regulations of RA 9184 </t>
    </r>
  </si>
  <si>
    <r>
      <rPr>
        <b/>
        <sz val="11"/>
        <rFont val="Century Gothic"/>
        <family val="2"/>
      </rPr>
      <t xml:space="preserve">   WHEREAS,</t>
    </r>
    <r>
      <rPr>
        <sz val="11"/>
        <rFont val="Century Gothic"/>
        <family val="2"/>
      </rPr>
      <t xml:space="preserve"> Section 53.2 allows Emergency Cases in case of imminent danger to life or property</t>
    </r>
  </si>
  <si>
    <r>
      <rPr>
        <b/>
        <sz val="11"/>
        <rFont val="Century Gothic"/>
        <family val="2"/>
      </rPr>
      <t xml:space="preserve">       WHEREAS</t>
    </r>
    <r>
      <rPr>
        <sz val="11"/>
        <rFont val="Century Gothic"/>
        <family val="2"/>
      </rPr>
      <t xml:space="preserve">, upon confirmation and ascertainment of such capability to address the emergency, </t>
    </r>
  </si>
  <si>
    <r>
      <rPr>
        <b/>
        <sz val="11"/>
        <rFont val="Century Gothic"/>
        <family val="2"/>
      </rPr>
      <t xml:space="preserve">          WHEREAS</t>
    </r>
    <r>
      <rPr>
        <sz val="11"/>
        <rFont val="Century Gothic"/>
        <family val="2"/>
      </rPr>
      <t>, Purchase Request No.</t>
    </r>
  </si>
  <si>
    <t>financial capability to deliver the goods, execute the works and perform the services to address the emergency;</t>
  </si>
  <si>
    <r>
      <rPr>
        <b/>
        <sz val="12"/>
        <rFont val="Century Gothic"/>
        <family val="2"/>
      </rPr>
      <t xml:space="preserve">               NOW THEREFORE</t>
    </r>
    <r>
      <rPr>
        <sz val="11"/>
        <rFont val="Century Gothic"/>
        <family val="2"/>
      </rPr>
      <t xml:space="preserve">, we, the members of the Bids and Awards Committee hereby </t>
    </r>
    <r>
      <rPr>
        <b/>
        <sz val="11"/>
        <rFont val="Century Gothic"/>
        <family val="2"/>
      </rPr>
      <t>RESOLVE</t>
    </r>
    <r>
      <rPr>
        <sz val="11"/>
        <rFont val="Century Gothic"/>
        <family val="2"/>
      </rPr>
      <t xml:space="preserve"> to recommend to the HOPE to adopt Negotiated Mode of Procurement under Emergency Cases for the said transaction;</t>
    </r>
  </si>
  <si>
    <t>017</t>
  </si>
  <si>
    <t>018</t>
  </si>
  <si>
    <t>019</t>
  </si>
  <si>
    <t>020</t>
  </si>
  <si>
    <t>021</t>
  </si>
  <si>
    <t>022</t>
  </si>
  <si>
    <t>023</t>
  </si>
  <si>
    <t>024</t>
  </si>
  <si>
    <t>025</t>
  </si>
  <si>
    <t>BAC Resolution Recommending Alternative Mode of Procurement under Small Value Procurement</t>
  </si>
  <si>
    <t>Approval of BAC Resolution Recommending Emergency Procurement of the Project: Supply and Installation of 50KVA Transformer</t>
  </si>
  <si>
    <t>RHEA ANGELLICA B. ADDATU,CPA</t>
  </si>
  <si>
    <t>077</t>
  </si>
  <si>
    <t>078</t>
  </si>
  <si>
    <t>079</t>
  </si>
  <si>
    <t>080</t>
  </si>
  <si>
    <t>081</t>
  </si>
  <si>
    <t>082</t>
  </si>
  <si>
    <t>083</t>
  </si>
  <si>
    <t>084</t>
  </si>
  <si>
    <t>7</t>
  </si>
  <si>
    <t>MOJR Construction Trading &amp; General Services, Ltd, Co.</t>
  </si>
  <si>
    <t>Manuel S. Obedoza Jr.</t>
  </si>
  <si>
    <t>Batanes Electric Cooperative Inc.</t>
  </si>
  <si>
    <t>Victoria A. Mata</t>
  </si>
  <si>
    <t>Maddies Fashion Design Services</t>
  </si>
  <si>
    <t>Madeline Palencia Palustre</t>
  </si>
  <si>
    <t>005-641-216-000</t>
  </si>
  <si>
    <t>Zariffe G. Villanueva</t>
  </si>
  <si>
    <t>421-603-862-000</t>
  </si>
  <si>
    <t>BIDS AND AWARDS COMMITTEE</t>
  </si>
  <si>
    <t xml:space="preserve"> LETTER OF NOTICE </t>
  </si>
  <si>
    <t>Madam/Sir:</t>
  </si>
  <si>
    <t>1. Updated Mayor's Permit/Business Permit</t>
  </si>
  <si>
    <t>2. PhilGEPS Registration no.</t>
  </si>
  <si>
    <t>4. Duly Notarized Omnibus Sworn Statement</t>
  </si>
  <si>
    <t>However, If you already have a maintaining and updated file of the above-mentioned requirements in the BAC Office you may no longer require its re-submission (Annex "H", Appendix "A" Section III)</t>
  </si>
  <si>
    <t>*For individuals engaged under Sec. 53.6, 53.7, and 53.9 of the IRR of RA 9184, only the BIR Certificate of Registration shall be submitted in lieu of DTI Registration and Mayor’s Permit.</t>
  </si>
  <si>
    <t>Thank you</t>
  </si>
  <si>
    <t>Date: ___________________</t>
  </si>
  <si>
    <t>OFFICE OF THE BIDS AND AWARDS COMMITTEE</t>
  </si>
  <si>
    <t>bac resolution No:</t>
  </si>
  <si>
    <t>BAC RESOLUTION RECOMMENDING FOR AWARD</t>
  </si>
  <si>
    <t>APPROVAL OF THE BAC RECOMMENDATION FOR AWARD</t>
  </si>
  <si>
    <r>
      <t>WHEREAS</t>
    </r>
    <r>
      <rPr>
        <sz val="11"/>
        <color rgb="FF000000"/>
        <rFont val="Century Gothic"/>
        <family val="2"/>
      </rPr>
      <t>, the Price Quotation based on the Lowest Calculated &amp; Responsive Bid (LCRB) format of the bidders were opened and its bid price was read as follows:</t>
    </r>
  </si>
  <si>
    <t>ITEM NO.</t>
  </si>
  <si>
    <t>ABC</t>
  </si>
  <si>
    <t>BID AMOUNT</t>
  </si>
  <si>
    <t>2. To recommend for approval by the Head of Procuring Entity of the Batanes State College the foregoing findings.</t>
  </si>
  <si>
    <r>
      <t>RESOLVED FINALLY</t>
    </r>
    <r>
      <rPr>
        <sz val="10"/>
        <color rgb="FF000000"/>
        <rFont val="Century Gothic"/>
        <family val="2"/>
      </rPr>
      <t>, at the BAC Office, Batanes State College, this _______day of</t>
    </r>
    <r>
      <rPr>
        <u/>
        <sz val="10"/>
        <color rgb="FF000000"/>
        <rFont val="Century Gothic"/>
        <family val="2"/>
      </rPr>
      <t xml:space="preserve">             </t>
    </r>
    <r>
      <rPr>
        <sz val="10"/>
        <color rgb="FF000000"/>
        <rFont val="Century Gothic"/>
        <family val="2"/>
      </rPr>
      <t>.</t>
    </r>
  </si>
  <si>
    <t>Done this _______ day of ___________ 2022</t>
  </si>
  <si>
    <t>in the amount of</t>
  </si>
  <si>
    <t>VL Mini Canteen</t>
  </si>
  <si>
    <t>Estela N. Lizardo</t>
  </si>
  <si>
    <t>930-779-799</t>
  </si>
  <si>
    <t>Ignacio Danilo B. Merida</t>
  </si>
  <si>
    <t>925-632-231</t>
  </si>
  <si>
    <t>BAC Resolution for Award</t>
  </si>
  <si>
    <t>Approval of Reso. for Award</t>
  </si>
  <si>
    <r>
      <rPr>
        <b/>
        <sz val="11"/>
        <rFont val="Century Gothic"/>
        <family val="2"/>
      </rPr>
      <t xml:space="preserve">  WHEREAS</t>
    </r>
    <r>
      <rPr>
        <sz val="11"/>
        <rFont val="Century Gothic"/>
        <family val="2"/>
      </rPr>
      <t xml:space="preserve">, Rule XVI of the Revised Implementing Rules and Regulations of RA 9184 </t>
    </r>
  </si>
  <si>
    <t xml:space="preserve">allows Alternative Mode of Procurement subject to prior approval of the HOPE thru Annual </t>
  </si>
  <si>
    <r>
      <rPr>
        <b/>
        <sz val="11"/>
        <rFont val="Century Gothic"/>
        <family val="2"/>
      </rPr>
      <t xml:space="preserve">   WHEREAS,</t>
    </r>
    <r>
      <rPr>
        <sz val="11"/>
        <rFont val="Century Gothic"/>
        <family val="2"/>
      </rPr>
      <t xml:space="preserve"> Section 50(c) allows Direct Contracting in cases where Procuring Entity intends to procure</t>
    </r>
  </si>
  <si>
    <t xml:space="preserve">goods form an exclusive local manufacturer, supplier, distributor, or dealer for which no suitable </t>
  </si>
  <si>
    <t>substitute can be obtained at more advantageous terms to the GoP.</t>
  </si>
  <si>
    <r>
      <rPr>
        <b/>
        <sz val="11"/>
        <rFont val="Century Gothic"/>
        <family val="2"/>
      </rPr>
      <t>WHEREAS</t>
    </r>
    <r>
      <rPr>
        <sz val="11"/>
        <rFont val="Century Gothic"/>
        <family val="2"/>
      </rPr>
      <t xml:space="preserve">, "Annex H" of the Consolidated Guidelines for Direct Contracting prescribed under </t>
    </r>
  </si>
  <si>
    <t xml:space="preserve">Section V, Paragraph A.2.,upon submission of request and other supporting documents </t>
  </si>
  <si>
    <t xml:space="preserve"> the BAC shall prepare the RFQ or pro-forma invoice together with the term and conditions of sale,</t>
  </si>
  <si>
    <t>and shall send the same to the identified direct supplier.</t>
  </si>
  <si>
    <r>
      <rPr>
        <b/>
        <sz val="11"/>
        <rFont val="Century Gothic"/>
        <family val="2"/>
      </rPr>
      <t>WHEREAS</t>
    </r>
    <r>
      <rPr>
        <sz val="11"/>
        <rFont val="Century Gothic"/>
        <family val="2"/>
      </rPr>
      <t xml:space="preserve">, the BAC shall ensure that the supplier is technically, legally and financially capable </t>
    </r>
  </si>
  <si>
    <t>to deliver the goods at the most advantageous price and contract for the Government</t>
  </si>
  <si>
    <r>
      <t xml:space="preserve">       WHEREAS</t>
    </r>
    <r>
      <rPr>
        <sz val="11"/>
        <rFont val="Century Gothic"/>
        <family val="2"/>
      </rPr>
      <t>, upon confirmation and ascertainment of such capability of  the supplier,</t>
    </r>
  </si>
  <si>
    <t xml:space="preserve">the HOPE, upon the recommendation of the BAC, shall immediately award the </t>
  </si>
  <si>
    <t>contract to the Supplier, Contractor or dealer.</t>
  </si>
  <si>
    <t xml:space="preserve">  under Direct Contracting;</t>
  </si>
  <si>
    <r>
      <rPr>
        <b/>
        <sz val="12"/>
        <rFont val="Century Gothic"/>
        <family val="2"/>
      </rPr>
      <t xml:space="preserve">               NOW THEREFORE</t>
    </r>
    <r>
      <rPr>
        <sz val="11"/>
        <rFont val="Century Gothic"/>
        <family val="2"/>
      </rPr>
      <t xml:space="preserve">, we, the members of the Bids and Awards Committee hereby </t>
    </r>
    <r>
      <rPr>
        <b/>
        <sz val="11"/>
        <rFont val="Century Gothic"/>
        <family val="2"/>
      </rPr>
      <t>RESOLVE</t>
    </r>
    <r>
      <rPr>
        <sz val="11"/>
        <rFont val="Century Gothic"/>
        <family val="2"/>
      </rPr>
      <t xml:space="preserve"> to recommend to the HOPE to adopt Negotiated Mode of Procurement under Direct Contracting for the said transaction;</t>
    </r>
  </si>
  <si>
    <r>
      <t xml:space="preserve">do hereby </t>
    </r>
    <r>
      <rPr>
        <b/>
        <sz val="11"/>
        <rFont val="Century Gothic"/>
        <family val="2"/>
      </rPr>
      <t>APPROVE</t>
    </r>
    <r>
      <rPr>
        <sz val="11"/>
        <rFont val="Century Gothic"/>
        <family val="2"/>
      </rPr>
      <t xml:space="preserve"> the foregoing recommendation and adoption of Alternative Mode of Procurement</t>
    </r>
  </si>
  <si>
    <r>
      <rPr>
        <b/>
        <sz val="12"/>
        <color rgb="FF000000"/>
        <rFont val="Century Gothic"/>
        <family val="2"/>
      </rPr>
      <t>NOW THEREFORE</t>
    </r>
    <r>
      <rPr>
        <sz val="12"/>
        <color rgb="FF000000"/>
        <rFont val="Century Gothic"/>
        <family val="2"/>
      </rPr>
      <t xml:space="preserve">, I </t>
    </r>
    <r>
      <rPr>
        <b/>
        <sz val="12"/>
        <color rgb="FF000000"/>
        <rFont val="Century Gothic"/>
        <family val="2"/>
      </rPr>
      <t>DJOVI R. DURANTE,DPA</t>
    </r>
    <r>
      <rPr>
        <sz val="12"/>
        <color rgb="FF000000"/>
        <rFont val="Century Gothic"/>
        <family val="2"/>
      </rPr>
      <t xml:space="preserve">  by virtue of the authority vested in me of this institution and after taking into consideration the merits and legal bases of the recommendation of the members of the Bids and Awards Committee (BAC) do hereby </t>
    </r>
    <r>
      <rPr>
        <b/>
        <sz val="12"/>
        <color rgb="FF000000"/>
        <rFont val="Century Gothic"/>
        <family val="2"/>
      </rPr>
      <t>APPROVE</t>
    </r>
    <r>
      <rPr>
        <sz val="12"/>
        <color rgb="FF000000"/>
        <rFont val="Century Gothic"/>
        <family val="2"/>
      </rPr>
      <t xml:space="preserve"> the following;</t>
    </r>
  </si>
  <si>
    <t>Approval of BAC Resolution Recommending Alternative Mode of Procurement under Small Value Procurement</t>
  </si>
  <si>
    <t>3. WARRANTY SHALL BE FOR A PERIOD OF SIX (6) MONTHS FOR SUPPLIES AND MATERIALS, ONE (1) YEAR FOR EQUIPMENT, FROM THE DATE OF ACCEPTANCE BY THE PROCURING ENTITY.</t>
  </si>
  <si>
    <r>
      <t xml:space="preserve">              </t>
    </r>
    <r>
      <rPr>
        <b/>
        <sz val="11"/>
        <rFont val="Century Gothic"/>
        <family val="2"/>
      </rPr>
      <t>NOW THEREFORE</t>
    </r>
    <r>
      <rPr>
        <sz val="11"/>
        <rFont val="Century Gothic"/>
        <family val="2"/>
      </rPr>
      <t>, I,DR.DJOVI R. DURANTE, Head of the Procuring Entity (HOPE) by virtue of the authority vested in me by the Board of Trustees of this Institution and after taking into consideration the merits and legal bases of the recommendation of the members of the Bids and Awards Committee (BAC) do hereby APPROVE the foregoing recommendation and adoption of Alternative Mode of Procurement under Small Value Procurement;</t>
    </r>
  </si>
  <si>
    <t># of RFQ's printed</t>
  </si>
  <si>
    <t>DOREEN C. CASTILLO</t>
  </si>
  <si>
    <t>BAC Vice Chair</t>
  </si>
  <si>
    <r>
      <t>WHEREAS</t>
    </r>
    <r>
      <rPr>
        <sz val="10"/>
        <color rgb="FF000000"/>
        <rFont val="Century Gothic"/>
        <family val="2"/>
      </rPr>
      <t>, to resolve cases involving a tie, the procuring entity may determine a measure to be used by which it shall be non-discretionary and non-discriminatory such that the same shall be based on sheer luck or chance. The method used was "toss coin";</t>
    </r>
  </si>
  <si>
    <r>
      <rPr>
        <b/>
        <sz val="10"/>
        <color rgb="FF000000"/>
        <rFont val="Century Gothic"/>
        <family val="2"/>
      </rPr>
      <t>NOW THEREFORE</t>
    </r>
    <r>
      <rPr>
        <sz val="10"/>
        <color rgb="FF000000"/>
        <rFont val="Century Gothic"/>
        <family val="2"/>
      </rPr>
      <t xml:space="preserve">, I </t>
    </r>
    <r>
      <rPr>
        <b/>
        <sz val="10"/>
        <color rgb="FF000000"/>
        <rFont val="Century Gothic"/>
        <family val="2"/>
      </rPr>
      <t>DJOVI R. DURANTE,DPA</t>
    </r>
    <r>
      <rPr>
        <sz val="10"/>
        <color rgb="FF000000"/>
        <rFont val="Century Gothic"/>
        <family val="2"/>
      </rPr>
      <t xml:space="preserve">  by virtue of the authority vested in me of this institution and after taking into consideration the merits and legal bases of the recommendation of the members of the Bids and Awards Committee (BAC) do hereby </t>
    </r>
    <r>
      <rPr>
        <b/>
        <sz val="10"/>
        <color rgb="FF000000"/>
        <rFont val="Century Gothic"/>
        <family val="2"/>
      </rPr>
      <t>APPROVE</t>
    </r>
    <r>
      <rPr>
        <sz val="10"/>
        <color rgb="FF000000"/>
        <rFont val="Century Gothic"/>
        <family val="2"/>
      </rPr>
      <t xml:space="preserve"> the following;</t>
    </r>
  </si>
  <si>
    <r>
      <t>WHEREAS</t>
    </r>
    <r>
      <rPr>
        <sz val="10"/>
        <color rgb="FF000000"/>
        <rFont val="Century Gothic"/>
        <family val="2"/>
      </rPr>
      <t>, the Price Quotation based on the Lowest Calculated &amp; Responsive Bid (LCRB) format of the bidders were opened and its bid price was read as follows:</t>
    </r>
  </si>
  <si>
    <t>Zharmaine C. Guttierez</t>
  </si>
  <si>
    <t>c</t>
  </si>
  <si>
    <t>End-user/Provisional Member</t>
  </si>
  <si>
    <t>Vice BAC Chairperson</t>
  </si>
  <si>
    <t>I.B.S. Travel and Tours</t>
  </si>
  <si>
    <t>Zharmaine C. Gutierrez</t>
  </si>
  <si>
    <t>258-905-353</t>
  </si>
  <si>
    <r>
      <t xml:space="preserve">    </t>
    </r>
    <r>
      <rPr>
        <sz val="10"/>
        <rFont val="Arial"/>
        <family val="2"/>
      </rPr>
      <t xml:space="preserve">         Please give us your best and final price offer for the item/s listed below, have this signed and submit this by you or by your duly authorized representative WITHIN SEVEN (7) CALENDAR DAYS upon receipt to Procurement Section, Batanes State College.</t>
    </r>
  </si>
  <si>
    <r>
      <t>WHEREAS</t>
    </r>
    <r>
      <rPr>
        <sz val="10"/>
        <color rgb="FF000000"/>
        <rFont val="Century Gothic"/>
        <family val="2"/>
      </rPr>
      <t>,two (2) of the suppliers have the same total price quotation;</t>
    </r>
  </si>
  <si>
    <t>FVA Trading</t>
  </si>
  <si>
    <t>436-695-403</t>
  </si>
  <si>
    <t>BIDDER WITH CALCULATED BID</t>
  </si>
  <si>
    <t>2. DELIVERY PERIOD: Thirty (30) calendar days.</t>
  </si>
  <si>
    <t>Items:</t>
  </si>
  <si>
    <t>.</t>
  </si>
  <si>
    <t>Presidential Medallion</t>
  </si>
  <si>
    <r>
      <rPr>
        <b/>
        <sz val="12"/>
        <rFont val="Century Gothic"/>
        <family val="2"/>
      </rPr>
      <t xml:space="preserve">               WHEREAS</t>
    </r>
    <r>
      <rPr>
        <sz val="11"/>
        <rFont val="Century Gothic"/>
        <family val="2"/>
      </rPr>
      <t>, Rule XVI, Section 51., on Repeat Order states this when provided for in the APP, is a method of procurement of goods from the previous winning bidder, whenever there is a need to replenish goods procured under a contract previously awarded through competitive bidding.</t>
    </r>
  </si>
  <si>
    <r>
      <rPr>
        <b/>
        <sz val="12"/>
        <rFont val="Century Gothic"/>
        <family val="2"/>
      </rPr>
      <t xml:space="preserve">               WHEREAS</t>
    </r>
    <r>
      <rPr>
        <sz val="11"/>
        <rFont val="Century Gothic"/>
        <family val="2"/>
      </rPr>
      <t>, Rule XVI, Section 51.,a) A repeat order provides that unit prices of the repeat order must be the same as or lower than those in the original contract: provided, that such prices are still the most advantegous to the GoP after price verification: b) thet the repeat order will not result in splitting of contracts, requisitions, or purchase orders, as provided for in Section  54.1 of this IRR;</t>
    </r>
  </si>
  <si>
    <t>PhilGEPS Bid Notice Abstract ref #8607137</t>
  </si>
  <si>
    <t>(3)ARE # 221111LLB,DRD,AAM-ARE</t>
  </si>
  <si>
    <t>JC Delatado's Telecommunication  Equipment Trading</t>
  </si>
  <si>
    <t>Jesse A. Delatado</t>
  </si>
  <si>
    <t>713-001-589-00001</t>
  </si>
  <si>
    <t>AZ Blue Box Café</t>
  </si>
  <si>
    <t>Zafra Hazel B. Baldovino</t>
  </si>
  <si>
    <t>434-947-764-00001</t>
  </si>
  <si>
    <t xml:space="preserve"> graphite pencil 12b</t>
  </si>
  <si>
    <t xml:space="preserve"> graphite pencil 8b</t>
  </si>
  <si>
    <t xml:space="preserve"> graphite pencil 6b</t>
  </si>
  <si>
    <t xml:space="preserve"> graphite pencil 4b</t>
  </si>
  <si>
    <t xml:space="preserve"> graphite pencil 2b</t>
  </si>
  <si>
    <t xml:space="preserve"> graphite pencil HB</t>
  </si>
  <si>
    <t xml:space="preserve"> illustration board 20”x30”</t>
  </si>
  <si>
    <t xml:space="preserve"> illustration board 10”x15”</t>
  </si>
  <si>
    <t xml:space="preserve"> illustration board 15”x20”</t>
  </si>
  <si>
    <t>90 ml  sap green</t>
  </si>
  <si>
    <t>90 ml  raw sienna</t>
  </si>
  <si>
    <t>90 ml burnt umber</t>
  </si>
  <si>
    <t>90 ml  payne’s gray</t>
  </si>
  <si>
    <t>11/29/22</t>
  </si>
  <si>
    <t>3:54PM</t>
  </si>
  <si>
    <t>Gael</t>
  </si>
  <si>
    <t>90 ml  titanium white</t>
  </si>
  <si>
    <t>90 ml  cadmium orange hue</t>
  </si>
  <si>
    <t>90 ml  yellow light hue</t>
  </si>
  <si>
    <t>90 ml  ultramarine blue</t>
  </si>
  <si>
    <t>90 ml  cadmium red light hue</t>
  </si>
  <si>
    <t>90 ml  hooker’s green hue</t>
  </si>
  <si>
    <t>Kian's Food Product</t>
  </si>
  <si>
    <t>5. PRICE VALIDITY SHALL BE OR THE PERIOD OF 30 CALENDAR DAYS.</t>
  </si>
  <si>
    <t>with the approved budget of</t>
  </si>
  <si>
    <t>k</t>
  </si>
  <si>
    <t>William Pol M. Maggay</t>
  </si>
  <si>
    <t>915-768-533-00000</t>
  </si>
  <si>
    <t>ORCA General Merchandise</t>
  </si>
  <si>
    <t>Engr. La Verne Sarmiento</t>
  </si>
  <si>
    <t>614-297-100-00000</t>
  </si>
  <si>
    <t>Date &amp; Time:</t>
  </si>
  <si>
    <t>Boulder Bay Residence</t>
  </si>
  <si>
    <t>Mario Rey Roa Pacana</t>
  </si>
  <si>
    <t>943-433-381-002</t>
  </si>
  <si>
    <t>005-931-291</t>
  </si>
  <si>
    <t>JC James P. Jihay</t>
  </si>
  <si>
    <t>You are hereby required to provide within Ten (10) days a certified photocopy of the following requirements:</t>
  </si>
  <si>
    <r>
      <rPr>
        <b/>
        <sz val="11"/>
        <rFont val="Arial Narrow"/>
        <family val="2"/>
      </rPr>
      <t xml:space="preserve">               WHEREAS</t>
    </r>
    <r>
      <rPr>
        <sz val="11"/>
        <rFont val="Arial Narrow"/>
        <family val="2"/>
      </rPr>
      <t>, Section 48 Rule XVI of the Revised Implementing Rules and Regulations of RA 9184 allows Alternative Mode of Procurement subject to prior approval of the HOPE thru Annual Procurement Plan (APP) and only to promote economy and efficiency;</t>
    </r>
  </si>
  <si>
    <r>
      <rPr>
        <b/>
        <sz val="11"/>
        <rFont val="Arial Narrow"/>
        <family val="2"/>
      </rPr>
      <t xml:space="preserve">               WHEREAS</t>
    </r>
    <r>
      <rPr>
        <sz val="11"/>
        <rFont val="Arial Narrow"/>
        <family val="2"/>
      </rPr>
      <t>, Section 53.9 allows Small Value Procurement provided that the procurement does not fall under shopping in Section 52 of this IRR and the amount involved does not exceed the thresholds prescribed in Annex "H" of this IRR;</t>
    </r>
  </si>
  <si>
    <r>
      <rPr>
        <b/>
        <sz val="11"/>
        <rFont val="Arial Narrow"/>
        <family val="2"/>
      </rPr>
      <t xml:space="preserve">               WHEREAS</t>
    </r>
    <r>
      <rPr>
        <sz val="11"/>
        <rFont val="Arial Narrow"/>
        <family val="2"/>
      </rPr>
      <t>, Appendix 18, Section 3.e on the Guidelines for Shopping and Small Value Procurement provides an Abstract of Quotations shall be prepared setting forth the names of those who responded to the RFQ's right after the deadline for submission except for shopping under Section 52.1(b), where at least three (3) price quotations (RFQ) must be obtained;</t>
    </r>
  </si>
  <si>
    <r>
      <rPr>
        <b/>
        <sz val="11"/>
        <rFont val="Arial Narrow"/>
        <family val="2"/>
      </rPr>
      <t xml:space="preserve">               WHEREAS</t>
    </r>
    <r>
      <rPr>
        <sz val="11"/>
        <rFont val="Arial Narrow"/>
        <family val="2"/>
      </rPr>
      <t>, Annex "H" of the Consolidated Guidelines for the Alternative Methods of Procurement prescribed under Section V, Paragraph D.8.b.ii that the BAC shall prepare and send the RFQs/RFPs to at least three (3) suppliers, contractors or consultants of known qualifications where receipt of at least one (1) quotations is sufficient to proceed with the evaluation thererof;</t>
    </r>
  </si>
  <si>
    <r>
      <t xml:space="preserve">           </t>
    </r>
    <r>
      <rPr>
        <b/>
        <sz val="11"/>
        <rFont val="Arial Narrow"/>
        <family val="2"/>
      </rPr>
      <t>WHEREAS</t>
    </r>
    <r>
      <rPr>
        <sz val="11"/>
        <rFont val="Arial Narrow"/>
        <family val="2"/>
      </rPr>
      <t>, Purchase Request No.</t>
    </r>
  </si>
  <si>
    <r>
      <rPr>
        <b/>
        <sz val="11"/>
        <rFont val="Arial Narrow"/>
        <family val="2"/>
      </rPr>
      <t xml:space="preserve">               WHEREAS</t>
    </r>
    <r>
      <rPr>
        <sz val="11"/>
        <rFont val="Arial Narrow"/>
        <family val="2"/>
      </rPr>
      <t>, the default mode of evaluation shall be on a lot basis which means that the determination of the single/lowest calculated and responsive bid (S/LCRB) is the total amount of offered unit price multiply by the required quantity;</t>
    </r>
  </si>
  <si>
    <r>
      <t xml:space="preserve">              </t>
    </r>
    <r>
      <rPr>
        <b/>
        <sz val="11"/>
        <rFont val="Arial Narrow"/>
        <family val="2"/>
      </rPr>
      <t>NOW THEREFORE</t>
    </r>
    <r>
      <rPr>
        <sz val="11"/>
        <rFont val="Arial Narrow"/>
        <family val="2"/>
      </rPr>
      <t>, I,DR.DJOVI R. DURANTE, Head of the Procuring Entity (HOPE) by virtue of the authority vested in me by the Board of Trustees of this Institution and after taking into consideration the merits and legal bases of the recommendation of the members of the Bids and Awards Committee (BAC) do hereby APPROVE the foregoing recommendation and adoption of Alternative Mode of Procurement under Small Value Procurement;</t>
    </r>
  </si>
  <si>
    <r>
      <rPr>
        <b/>
        <sz val="11"/>
        <rFont val="Arial Narrow"/>
        <family val="2"/>
      </rPr>
      <t>APPROVED FINALLY</t>
    </r>
    <r>
      <rPr>
        <sz val="11"/>
        <rFont val="Arial Narrow"/>
        <family val="2"/>
      </rPr>
      <t>, at the Batanes State College, this</t>
    </r>
  </si>
  <si>
    <r>
      <rPr>
        <b/>
        <sz val="11"/>
        <rFont val="Sitka Text Semibold"/>
      </rPr>
      <t>BAC Resolution No</t>
    </r>
    <r>
      <rPr>
        <b/>
        <sz val="11"/>
        <color rgb="FF001746"/>
        <rFont val="Sitka Text Semibold"/>
      </rPr>
      <t>.</t>
    </r>
  </si>
  <si>
    <r>
      <rPr>
        <b/>
        <sz val="12"/>
        <rFont val="Arial Narrow"/>
        <family val="2"/>
      </rPr>
      <t xml:space="preserve">               WHEREAS</t>
    </r>
    <r>
      <rPr>
        <sz val="11"/>
        <rFont val="Arial Narrow"/>
        <family val="2"/>
      </rPr>
      <t>, Section 48 Rule XVI of the Revised Implementing Rules and Regulations of RA 9184 allows Alternative Mode of Procurement subject to prior approval of the HOPE thru Annual Procurement Plan (APP) and only to promote economy and efficiency;</t>
    </r>
  </si>
  <si>
    <r>
      <rPr>
        <b/>
        <sz val="12"/>
        <rFont val="Arial Narrow"/>
        <family val="2"/>
      </rPr>
      <t xml:space="preserve">               WHEREAS</t>
    </r>
    <r>
      <rPr>
        <sz val="11"/>
        <rFont val="Arial Narrow"/>
        <family val="2"/>
      </rPr>
      <t>, Section 53.9 allows Small Value Procurement provided that the procurement does not fall under shopping in Section 52 of this IRR and the amount involved does not exceed the thresholds prescribed in Annex "H" of this IRR;</t>
    </r>
  </si>
  <si>
    <r>
      <rPr>
        <b/>
        <sz val="12"/>
        <rFont val="Arial Narrow"/>
        <family val="2"/>
      </rPr>
      <t xml:space="preserve">               WHEREAS</t>
    </r>
    <r>
      <rPr>
        <sz val="11"/>
        <rFont val="Arial Narrow"/>
        <family val="2"/>
      </rPr>
      <t>, Appendix 18, Section 3.e on the Guidelines for Shopping and Small Value Procurement provides an Abstract of Quotations shall be prepared setting forth the names of those who responded to the RFQ's right after the deadline for submission except for shopping under Section 52.1(b), where at least three (3) price quotations (RFQ) must be obtained;</t>
    </r>
  </si>
  <si>
    <r>
      <rPr>
        <b/>
        <sz val="12"/>
        <rFont val="Arial Narrow"/>
        <family val="2"/>
      </rPr>
      <t xml:space="preserve">               WHEREAS</t>
    </r>
    <r>
      <rPr>
        <sz val="11"/>
        <rFont val="Arial Narrow"/>
        <family val="2"/>
      </rPr>
      <t>, Annex "H" of the Consolidated Guidelines for the Alternative Methods of Procurement prescribed under Section V, Paragraph D.8.b.ii that the BAC shall prepare and send the RFQs/RFPs to at least three (3) suppliers, contractors or consultants of known qualifications where receipt of at least one (1) quotations is sufficient to proceed with the evaluation thererof;</t>
    </r>
  </si>
  <si>
    <r>
      <rPr>
        <b/>
        <sz val="12"/>
        <rFont val="Arial Narrow"/>
        <family val="2"/>
      </rPr>
      <t xml:space="preserve">               NOW THEREFORE</t>
    </r>
    <r>
      <rPr>
        <sz val="11"/>
        <rFont val="Arial Narrow"/>
        <family val="2"/>
      </rPr>
      <t xml:space="preserve">, we, the members of the Bids and Awards Committee hereby </t>
    </r>
    <r>
      <rPr>
        <b/>
        <sz val="11"/>
        <rFont val="Arial Narrow"/>
        <family val="2"/>
      </rPr>
      <t>RESOLVE</t>
    </r>
    <r>
      <rPr>
        <sz val="11"/>
        <rFont val="Arial Narrow"/>
        <family val="2"/>
      </rPr>
      <t xml:space="preserve"> as it is hereby </t>
    </r>
    <r>
      <rPr>
        <b/>
        <sz val="11"/>
        <rFont val="Arial Narrow"/>
        <family val="2"/>
      </rPr>
      <t>RESOLVED</t>
    </r>
    <r>
      <rPr>
        <sz val="11"/>
        <rFont val="Arial Narrow"/>
        <family val="2"/>
      </rPr>
      <t xml:space="preserve"> to recommend to the College President to adopt Alternative Mode of Procurement under Small Value Procurement for the said transaction;</t>
    </r>
  </si>
  <si>
    <t>DJOVI REGALA DURANTE,DPA</t>
  </si>
  <si>
    <t xml:space="preserve"> DJOVI REGALA DURANTE,DPA</t>
  </si>
  <si>
    <t>SKE Souvenir Trading</t>
  </si>
  <si>
    <t>Sophia Kate L. Esdicul</t>
  </si>
  <si>
    <t>613-655-085-00001</t>
  </si>
  <si>
    <t>Amboy Hometel</t>
  </si>
  <si>
    <t>Simsiman Arts &amp; Crafts Manufacturing</t>
  </si>
  <si>
    <t>Catherine De Mata</t>
  </si>
  <si>
    <t>187-250-096</t>
  </si>
  <si>
    <t>CMVILL Trading</t>
  </si>
  <si>
    <t>BAC Resolution Recommending Alternative Mode of Procurement under Direct Contracting for the Blank TOR Paper</t>
  </si>
  <si>
    <t>Approval of BAC Resolution Recommending Alternative Mode of Procurement under Direct Contracting for Blank TOR Paper</t>
  </si>
  <si>
    <t>zz</t>
  </si>
  <si>
    <t>Chanpan  Photo &amp; Video Services</t>
  </si>
  <si>
    <t>758-403-303-0000</t>
  </si>
  <si>
    <t>Katrina Caren Fitero</t>
  </si>
  <si>
    <t>928-655-269-002</t>
  </si>
  <si>
    <t>Ceasar Edgardo Amboy</t>
  </si>
  <si>
    <t>Sales/Charge Invoice/Billing</t>
  </si>
  <si>
    <t>Ma. Belen B. Lim</t>
  </si>
  <si>
    <t>SUC President I</t>
  </si>
  <si>
    <t>102-204-257</t>
  </si>
  <si>
    <t>September</t>
  </si>
  <si>
    <t xml:space="preserve">September </t>
  </si>
  <si>
    <t>pax</t>
  </si>
  <si>
    <t>YCA Office Supplies and Equipment Trading</t>
  </si>
  <si>
    <t>Owner</t>
  </si>
  <si>
    <t>Shandel's Inn &amp; Café</t>
  </si>
  <si>
    <t xml:space="preserve">Magdalena C. Millan </t>
  </si>
  <si>
    <t>122-100-414-000</t>
  </si>
  <si>
    <t>Elaraloius Builders Supply &amp; Services</t>
  </si>
  <si>
    <t>Raul Leo G. Elacion</t>
  </si>
  <si>
    <t>204-840-997-000</t>
  </si>
  <si>
    <t>Seaside Lodge &amp; Restaurant</t>
  </si>
  <si>
    <t>Violeta A. Ordas</t>
  </si>
  <si>
    <t>146-166-464</t>
  </si>
  <si>
    <t>Clark Michael A. Cruz</t>
  </si>
  <si>
    <t>206-113-292-00000</t>
  </si>
  <si>
    <r>
      <rPr>
        <b/>
        <sz val="12"/>
        <rFont val="Arial Narrow"/>
        <family val="2"/>
      </rPr>
      <t xml:space="preserve">               WHEREAS</t>
    </r>
    <r>
      <rPr>
        <sz val="11"/>
        <rFont val="Arial Narrow"/>
        <family val="2"/>
      </rPr>
      <t>, the default mode of evaluation shall be on a lot basis which means that the determination of the single/lowest calculated and responsive bid (S/LCRB) is the total amount of offered unit price multiply by the required quantity;</t>
    </r>
  </si>
  <si>
    <t>YCA Printing Services</t>
  </si>
  <si>
    <t>E.A. Amboy General Merchandise</t>
  </si>
  <si>
    <t>Prins Marie Hardware</t>
  </si>
  <si>
    <t>Katuvang B and B</t>
  </si>
  <si>
    <t>Miguel Mariano B. Acebes</t>
  </si>
  <si>
    <t>155-777-594-000</t>
  </si>
  <si>
    <t>Plane Ticket-Basco to Manila (Sept. 6, 2023)</t>
  </si>
  <si>
    <t>Plane Ticket-Manila to Basco (Sept. 13, 2023)</t>
  </si>
  <si>
    <t>Gilbert N. Imperial</t>
  </si>
  <si>
    <t>271-790-779-000</t>
  </si>
  <si>
    <r>
      <t>WHEREAS</t>
    </r>
    <r>
      <rPr>
        <sz val="10"/>
        <color rgb="FF000000"/>
        <rFont val="Century Gothic"/>
        <family val="2"/>
      </rPr>
      <t>, from the period the Request for Price Quotation (RFQ) has started up to the time of bid submission and opening, Six (6) prospective bidders were able to submit the RFQ;</t>
    </r>
  </si>
  <si>
    <t>23-022</t>
  </si>
  <si>
    <t>Bethel General Insurance and Surety Corporation</t>
  </si>
  <si>
    <t>Nicasio B. Subteniente Jr.</t>
  </si>
  <si>
    <t>30 days upon receipt of PO</t>
  </si>
  <si>
    <t>RHOUPHELINE AYA A. CADIZ</t>
  </si>
  <si>
    <t>GAS8</t>
  </si>
  <si>
    <t>GAS1</t>
  </si>
  <si>
    <t>CODE</t>
  </si>
  <si>
    <t>CATEGORY</t>
  </si>
  <si>
    <t>OFFICE/UNIT</t>
  </si>
  <si>
    <t>General Administration Services</t>
  </si>
  <si>
    <t>GAS2</t>
  </si>
  <si>
    <t>Office of the Board Secretary</t>
  </si>
  <si>
    <t>GAS3</t>
  </si>
  <si>
    <t>Office of the College Secretary</t>
  </si>
  <si>
    <t>Fund</t>
  </si>
  <si>
    <t>GAS4</t>
  </si>
  <si>
    <t>Information &amp; Communications Technology Unit</t>
  </si>
  <si>
    <t>01-101</t>
  </si>
  <si>
    <t>GAS5</t>
  </si>
  <si>
    <t>Information Unit</t>
  </si>
  <si>
    <t>05-164</t>
  </si>
  <si>
    <t>GAS6</t>
  </si>
  <si>
    <t>Internal Audit Unit</t>
  </si>
  <si>
    <t>06-162</t>
  </si>
  <si>
    <t>GAS7</t>
  </si>
  <si>
    <t>Legal Unit</t>
  </si>
  <si>
    <t>07-165</t>
  </si>
  <si>
    <t>Planning Unit</t>
  </si>
  <si>
    <t>GAS9</t>
  </si>
  <si>
    <t>Project Management Unit</t>
  </si>
  <si>
    <t>GAS10</t>
  </si>
  <si>
    <t>Quality Assurance Office</t>
  </si>
  <si>
    <t>GAS11</t>
  </si>
  <si>
    <t>Administrative Office</t>
  </si>
  <si>
    <t>GAS12</t>
  </si>
  <si>
    <t>Cash Unit</t>
  </si>
  <si>
    <t>GAS13</t>
  </si>
  <si>
    <t>General Services Unit</t>
  </si>
  <si>
    <t>GAS14</t>
  </si>
  <si>
    <t>Human Resource Management Unit</t>
  </si>
  <si>
    <t>GAS15</t>
  </si>
  <si>
    <t>GAS16</t>
  </si>
  <si>
    <t>Records Unit</t>
  </si>
  <si>
    <t>GAS17</t>
  </si>
  <si>
    <t>Supply &amp; Property Management Unit</t>
  </si>
  <si>
    <t>GAS18</t>
  </si>
  <si>
    <t>Accounting Unit</t>
  </si>
  <si>
    <t>GAS19</t>
  </si>
  <si>
    <t>Budget Unit</t>
  </si>
  <si>
    <t>GAS20</t>
  </si>
  <si>
    <t>GSO</t>
  </si>
  <si>
    <t>GAS21</t>
  </si>
  <si>
    <t>Gender And Development</t>
  </si>
  <si>
    <t>SSO1</t>
  </si>
  <si>
    <t>Student Services</t>
  </si>
  <si>
    <t>Guidance</t>
  </si>
  <si>
    <t>SSO2</t>
  </si>
  <si>
    <t>Health Unit</t>
  </si>
  <si>
    <t>SSO3</t>
  </si>
  <si>
    <t>NSTP</t>
  </si>
  <si>
    <t>SSO4</t>
  </si>
  <si>
    <t>SSO5</t>
  </si>
  <si>
    <t>Registrar's Office</t>
  </si>
  <si>
    <t>SSO6</t>
  </si>
  <si>
    <t>Scholarship</t>
  </si>
  <si>
    <t>SSO7</t>
  </si>
  <si>
    <t>Socio-cultural</t>
  </si>
  <si>
    <t>SSO8</t>
  </si>
  <si>
    <t>Sports</t>
  </si>
  <si>
    <t>SSO9</t>
  </si>
  <si>
    <t>SSC</t>
  </si>
  <si>
    <t>Acad1</t>
  </si>
  <si>
    <t>Academic Services</t>
  </si>
  <si>
    <t>BSED</t>
  </si>
  <si>
    <t>Acad2</t>
  </si>
  <si>
    <t>BEED</t>
  </si>
  <si>
    <t>Acad3</t>
  </si>
  <si>
    <t>BSTM</t>
  </si>
  <si>
    <t>Acad4</t>
  </si>
  <si>
    <t>BSHM</t>
  </si>
  <si>
    <t>Acad5</t>
  </si>
  <si>
    <t>BSIT</t>
  </si>
  <si>
    <t>Acad6</t>
  </si>
  <si>
    <t>BSICT</t>
  </si>
  <si>
    <t>Acad7</t>
  </si>
  <si>
    <t>BSA</t>
  </si>
  <si>
    <t>Acad8</t>
  </si>
  <si>
    <t>Office of the Vice President</t>
  </si>
  <si>
    <t>OVP</t>
  </si>
  <si>
    <t>Acad9</t>
  </si>
  <si>
    <t>Director for Instruction</t>
  </si>
  <si>
    <t>DI</t>
  </si>
  <si>
    <t>Research &amp; Extension Services</t>
  </si>
  <si>
    <t>Research &amp; Extension Office</t>
  </si>
  <si>
    <t>M.G.Hubalde's General Merchandise</t>
  </si>
  <si>
    <t>Simsiman Arts &amp; Crfats Manufacturing</t>
  </si>
  <si>
    <r>
      <t>WHEREAS</t>
    </r>
    <r>
      <rPr>
        <sz val="10"/>
        <color rgb="FF000000"/>
        <rFont val="Century Gothic"/>
        <family val="2"/>
      </rPr>
      <t>, as per result of the toss coin conducted,</t>
    </r>
    <r>
      <rPr>
        <b/>
        <sz val="10"/>
        <color rgb="FF000000"/>
        <rFont val="Century Gothic"/>
        <family val="2"/>
      </rPr>
      <t xml:space="preserve"> YCA Office Supplies &amp; Equipment</t>
    </r>
    <r>
      <rPr>
        <sz val="10"/>
        <color rgb="FF000000"/>
        <rFont val="Century Gothic"/>
        <family val="2"/>
      </rPr>
      <t xml:space="preserve"> was announced as the winner:</t>
    </r>
  </si>
  <si>
    <r>
      <rPr>
        <b/>
        <sz val="10"/>
        <color theme="1"/>
        <rFont val="Century Gothic"/>
        <family val="2"/>
      </rPr>
      <t>WHEREAS</t>
    </r>
    <r>
      <rPr>
        <sz val="10"/>
        <color theme="1"/>
        <rFont val="Century Gothic"/>
        <family val="2"/>
      </rPr>
      <t>, the BATANES STATE COLLEGE advertised the Request for Price Quotation (RFQ)of the Tote Bag with PR # 2409-Acad4-349 dated September 12, 2024.</t>
    </r>
  </si>
  <si>
    <r>
      <t>1. To declare</t>
    </r>
    <r>
      <rPr>
        <b/>
        <sz val="10"/>
        <color rgb="FF000000"/>
        <rFont val="Century Gothic"/>
        <family val="2"/>
      </rPr>
      <t xml:space="preserve"> YCA Office Supplies &amp; Equipment </t>
    </r>
    <r>
      <rPr>
        <sz val="10"/>
        <color rgb="FF000000"/>
        <rFont val="Century Gothic"/>
        <family val="2"/>
      </rPr>
      <t>as supplier of Tote Bag with PR # 2409-Acad4-349 dated September 12, 2024.</t>
    </r>
  </si>
  <si>
    <r>
      <t xml:space="preserve">To declare </t>
    </r>
    <r>
      <rPr>
        <b/>
        <sz val="10"/>
        <color rgb="FF000000"/>
        <rFont val="Century Gothic"/>
        <family val="2"/>
      </rPr>
      <t>YCA Office Supplies &amp; Equipmen</t>
    </r>
    <r>
      <rPr>
        <sz val="10"/>
        <color rgb="FF000000"/>
        <rFont val="Century Gothic"/>
        <family val="2"/>
      </rPr>
      <t>t</t>
    </r>
    <r>
      <rPr>
        <b/>
        <sz val="10"/>
        <color rgb="FF000000"/>
        <rFont val="Century Gothic"/>
        <family val="2"/>
      </rPr>
      <t xml:space="preserve"> </t>
    </r>
    <r>
      <rPr>
        <sz val="10"/>
        <color rgb="FF000000"/>
        <rFont val="Century Gothic"/>
        <family val="2"/>
      </rPr>
      <t>as supplier of Tote Bag with PR # 2409-Acad4-349.</t>
    </r>
  </si>
  <si>
    <t>Lowest Calculated Bidder</t>
  </si>
  <si>
    <t>Health Insurance (Age Range: 20-65 years old) Covers the following: Accidental Medical Reimbursement,Daily Hos[ital Allowance (Max 60 days),Accidental Death,Disablement and Disemberment,Unprovoked Murder &amp; Assault, Accidental Burial Assistance--for medical insurance of the Bread &amp; Pastry Production participants for (Batch 1, TWSP)</t>
  </si>
  <si>
    <t>ABSTRACT OF QUOTATION</t>
  </si>
  <si>
    <t>PHILIP ULYSSES T. CASTILLO</t>
  </si>
  <si>
    <r>
      <t xml:space="preserve">    </t>
    </r>
    <r>
      <rPr>
        <sz val="11"/>
        <rFont val="Arial"/>
        <family val="2"/>
      </rPr>
      <t xml:space="preserve">         Please give us your best and final price offer for the item/s listed below, have this signed and submit this by you or by your duly authorized representative WITHIN SEVEN (7) CALENDAR DAYS upon receipt to Procurement Section, Batanes State College.</t>
    </r>
  </si>
  <si>
    <r>
      <t>1.</t>
    </r>
    <r>
      <rPr>
        <sz val="11"/>
        <color rgb="FF0070C0"/>
        <rFont val="Arial"/>
        <family val="2"/>
      </rPr>
      <t xml:space="preserve"> </t>
    </r>
    <r>
      <rPr>
        <sz val="11"/>
        <rFont val="Arial"/>
        <family val="2"/>
      </rPr>
      <t xml:space="preserve">THE DEFAULT MODE OF PRICE EVALUATION SHALL BE ON A LOT BASIS, OTHERWISE PER ITEMS EVALUATION SHALL BE USED IF THERE WILL BE LACKING ITEMS IN ALL RFQ's AND SUBJECT TO END-USER APPROVAL., </t>
    </r>
    <r>
      <rPr>
        <i/>
        <sz val="11"/>
        <rFont val="Arial"/>
        <family val="2"/>
      </rPr>
      <t>(Clause 15.2, Section I, Instruction to Bidders of the Philippine Bidding Documents for goods and infrastructure projects)</t>
    </r>
  </si>
  <si>
    <r>
      <t>3. Submission of price quotation shall be in</t>
    </r>
    <r>
      <rPr>
        <b/>
        <sz val="11"/>
        <rFont val="Arial"/>
        <family val="2"/>
      </rPr>
      <t xml:space="preserve"> sealed envelope.</t>
    </r>
  </si>
  <si>
    <r>
      <t xml:space="preserve">5. PURSUANT TO ANNEX "H", APPENDIX A, SECTION II, SUBMISSION OF APPLICABLE DOCUMENTS </t>
    </r>
    <r>
      <rPr>
        <i/>
        <sz val="11"/>
        <rFont val="Arial"/>
        <family val="2"/>
      </rPr>
      <t>(e.g.MAYORS/BUSINESS PERMIT, PROFESSIONAL LICENSE/CURRICULUM VITAE (CONSULTING SEERVICES),</t>
    </r>
    <r>
      <rPr>
        <sz val="11"/>
        <rFont val="Arial"/>
        <family val="2"/>
      </rPr>
      <t>PHILGEPS CERT. NO., PCAB LICENSE (INFRA), INCOME/BUSINESS TAX RETURN,OMNIBUS SWORN STATEMENT SHALL BE REQUIRED BEFORE THE ISSUANCE OF NOA OR PRIOR TO PAYMENT.</t>
    </r>
  </si>
  <si>
    <r>
      <t>6. In case the item is not availble, please write</t>
    </r>
    <r>
      <rPr>
        <b/>
        <sz val="11"/>
        <rFont val="Arial"/>
        <family val="2"/>
      </rPr>
      <t xml:space="preserve"> "None".</t>
    </r>
  </si>
  <si>
    <t>2025-298</t>
  </si>
  <si>
    <t>Ink-LC462XL</t>
  </si>
  <si>
    <t>Ink-LC462-yellow</t>
  </si>
  <si>
    <t>Ink-LC462-magenta</t>
  </si>
  <si>
    <t>Ink-LC462-cyan</t>
  </si>
  <si>
    <t>cartridge</t>
  </si>
  <si>
    <t>BAC</t>
  </si>
  <si>
    <t>GAS22</t>
  </si>
  <si>
    <t>2025-299</t>
  </si>
  <si>
    <t>BAC Secretariat</t>
  </si>
  <si>
    <t>SYRA KARLA C. GORDO</t>
  </si>
  <si>
    <t>Project Technical Specialist 1</t>
  </si>
  <si>
    <t>Medium Roast Coffee 200g</t>
  </si>
  <si>
    <t>Washed Sugar</t>
  </si>
  <si>
    <t>Creamer 400g</t>
  </si>
  <si>
    <t>Concentrated Powdered Tea drink mix</t>
  </si>
  <si>
    <t>jar</t>
  </si>
  <si>
    <t>kg</t>
  </si>
  <si>
    <t>pouch</t>
  </si>
  <si>
    <t>doz</t>
  </si>
  <si>
    <t>supplies for the project/RDET office-charged to Sustainable Tourism Project (Representation Expenses)</t>
  </si>
  <si>
    <t>RDET-S &amp; T</t>
  </si>
  <si>
    <t>SHEILA H. YDEL</t>
  </si>
  <si>
    <t>Admin. Officer IV</t>
  </si>
  <si>
    <t>2025-300</t>
  </si>
  <si>
    <t>Office Laptop, CPU: AMD Ryzen 7 7000 series, RAM; 16GB DORS, Graphics: AMD Radeon Graphics (Integrated), Storage 1TB SSD, Wireless; Wi-Fi 6E(802.11ax) (Dual Band) 1*1 + bluetooth 5.3 wireless card, Pheripherals; Keyboard and mouse combo, Operating System: Windows 11</t>
  </si>
  <si>
    <t>unit</t>
  </si>
  <si>
    <t>for General Services Office use</t>
  </si>
  <si>
    <t>2025-301</t>
  </si>
  <si>
    <t>Supply,Delivery and Installation of Wooden Door with Wooden Jamb and Doorknob with Key, Overall Dimension: Height - 98.5 inches, Width - 42 inches, Upper Clear Tempered Glass; Height - 8 inches, Width - 38 inches, Middle Clear Glass Acrylic; Height - 15 inches, Width - 10 inches</t>
  </si>
  <si>
    <t>pcs</t>
  </si>
  <si>
    <t>replacement of doors in 2nd floor classrooms (Rm. 210,211, &amp; 213)</t>
  </si>
  <si>
    <t>Assistant Professor IV</t>
  </si>
  <si>
    <t>2025-302</t>
  </si>
  <si>
    <t>A3 Wi-Fi Duplex All-In-One Ink Tank Printer</t>
  </si>
  <si>
    <t>70-180mm f/2.8 Di III VC G2 Camera Lens (Sony E) - for A7RIII</t>
  </si>
  <si>
    <t>Z-series Rechargeable Battery Pack NP-FZ100 - for A7RIII</t>
  </si>
  <si>
    <t>Cat6 UTP LAN Ethernet Cable 305 meters</t>
  </si>
  <si>
    <t>100pcs set RJ45 Connector Network Cat5e/Cat6</t>
  </si>
  <si>
    <t>Mini Gimbal Stabilizer</t>
  </si>
  <si>
    <t>pc</t>
  </si>
  <si>
    <t>box</t>
  </si>
  <si>
    <t>to be used for instruction and office supplies</t>
  </si>
  <si>
    <t>ICT</t>
  </si>
  <si>
    <t>5 RFQ's</t>
  </si>
  <si>
    <t>3 RFQ's</t>
  </si>
  <si>
    <t>5 RFQ's + 1 blank</t>
  </si>
  <si>
    <t>3 RFQ's + 1 blank</t>
  </si>
  <si>
    <t>4 RFQ's + 1 blank</t>
  </si>
  <si>
    <t>MARVIN KEITH C. ALAVADO</t>
  </si>
  <si>
    <t>Information Systems Analyst II/ ITO Officer</t>
  </si>
  <si>
    <t>2025-303</t>
  </si>
  <si>
    <t>Camera cleaning kit 47pcs set</t>
  </si>
  <si>
    <t>Magnifying glass with 30x magnification repair lamp</t>
  </si>
  <si>
    <t>4pcs/set Syringe with hose</t>
  </si>
  <si>
    <t>2.5"/3.5" SATA docking station</t>
  </si>
  <si>
    <t>M.2 enclosure (Dual Protocol)</t>
  </si>
  <si>
    <t>100's/box Black nitril disposable gloves powder free (Medium)</t>
  </si>
  <si>
    <t>Ultrasonic Cleaning Machine 0.8L</t>
  </si>
  <si>
    <t>Cleaning solution 1000ml</t>
  </si>
  <si>
    <t>Tool belt (6 slots, 1 pocket)</t>
  </si>
  <si>
    <t>2000w Electric heat gun with Nozzle (w/ rotating back for precise temperature control)</t>
  </si>
  <si>
    <t>Silicone repair work mat (60x35 cm)</t>
  </si>
  <si>
    <t>High performance thermal paste for CPU and GPU with spreader (20g)</t>
  </si>
  <si>
    <t>RJ45 Crimping tool</t>
  </si>
  <si>
    <t>1000mAh 9V Rechargeable Lithium Li-ion Battery(4pcs+charging cord)</t>
  </si>
  <si>
    <t>Rechargeable 4AAA &amp; 4 AA Batteries Lithium-ion with Charger</t>
  </si>
  <si>
    <t>Dual Port USB Power Adapter</t>
  </si>
  <si>
    <t>10 Socket Rack Mounted Power Controller with Individual switches</t>
  </si>
  <si>
    <t>Presentation clicker</t>
  </si>
  <si>
    <t xml:space="preserve">6ft Aluminum  Step Ladder </t>
  </si>
  <si>
    <t>Hammer Drill 16mm with Carrying Case and Drill Bit Set</t>
  </si>
  <si>
    <t>HDMI Wireless Transmitter (RX and TX)</t>
  </si>
  <si>
    <t>Micro HDMI to HDMI Cable Male to Female Micro HDMI Adapter</t>
  </si>
  <si>
    <t>8-Port Gigabit Easy Smart Switch With 4-Port Poe Network Hub</t>
  </si>
  <si>
    <t>Fire Extinguisher - HCFC123 Chemical (Green)</t>
  </si>
  <si>
    <t>90L Dry Cabinet for Multimedia Equipment</t>
  </si>
  <si>
    <t>Power adpter for Board Room TV</t>
  </si>
  <si>
    <t>PVC Electric Wire Moulding &amp; Cable Trunking 1" x 8ft.</t>
  </si>
  <si>
    <t>Cable Clips(6mm) 100's/pack</t>
  </si>
  <si>
    <t>Cable Clips(8mm) 100's/pack</t>
  </si>
  <si>
    <t>Nylon CableTies(6 inches, 1000's)</t>
  </si>
  <si>
    <t>Nylon CableTies(8*300mm, 100's)</t>
  </si>
  <si>
    <t>Wall mount for CCTV monitors(14-42" w/ level)</t>
  </si>
  <si>
    <t>Cable organizer velco tape 5m</t>
  </si>
  <si>
    <t>Foldable garden saw (18m blade)</t>
  </si>
  <si>
    <t>Standard wall mount for Starlink Gen 3</t>
  </si>
  <si>
    <t>set</t>
  </si>
  <si>
    <t>bottle</t>
  </si>
  <si>
    <t>tube</t>
  </si>
  <si>
    <t>tank</t>
  </si>
  <si>
    <t>pack</t>
  </si>
  <si>
    <t>Roll</t>
  </si>
  <si>
    <t>for Programs, Activities and Projects of IT Unit charged under PRE 2025</t>
  </si>
  <si>
    <t>ITU</t>
  </si>
  <si>
    <t>ITD Chairperson</t>
  </si>
  <si>
    <t>2025-304</t>
  </si>
  <si>
    <t>Acrylic Based Paint - Red</t>
  </si>
  <si>
    <t>Acrylic Based Paint - Blue</t>
  </si>
  <si>
    <t>Acrylic Based Paint - Yellow</t>
  </si>
  <si>
    <t>Acrylic Based Paint - Black</t>
  </si>
  <si>
    <t>Acrylic Based Paint - White</t>
  </si>
  <si>
    <t>liter</t>
  </si>
  <si>
    <t>pail</t>
  </si>
  <si>
    <t>Paint Roller (4 inches)</t>
  </si>
  <si>
    <t xml:space="preserve">Artist Paint Brush </t>
  </si>
  <si>
    <t>materials for ASEAN program (ASEAN mural wall painting)</t>
  </si>
  <si>
    <t>ITD</t>
  </si>
  <si>
    <t>2025-305</t>
  </si>
  <si>
    <t>4ft x 8ft Galvanized Plain Sheet, 25 Gauge</t>
  </si>
  <si>
    <t>2inch x 3inch x 12ft Palochina Wood</t>
  </si>
  <si>
    <t>3inch Log Screw with Anchor</t>
  </si>
  <si>
    <t>1.5inch Common Nail</t>
  </si>
  <si>
    <t>3inch Common Nail</t>
  </si>
  <si>
    <t>4inch Common Nail'</t>
  </si>
  <si>
    <t>kgs</t>
  </si>
  <si>
    <t>materials use for fabrication of Tapangko</t>
  </si>
  <si>
    <t>Study Member</t>
  </si>
  <si>
    <t>2025-306</t>
  </si>
  <si>
    <t>Internet Service Provider Subscription</t>
  </si>
  <si>
    <t>months</t>
  </si>
  <si>
    <t>S &amp; T internet service providers monthly service charge fee for Mutchong Tourism village at Uyugan, Batanes</t>
  </si>
  <si>
    <t>MA. NIAM KARLA D. GONZALES</t>
  </si>
  <si>
    <t>Chairperson-HTM Dept.</t>
  </si>
  <si>
    <t>2025-307</t>
  </si>
  <si>
    <t>Refill MGAS (Large)</t>
  </si>
  <si>
    <t>for baking laboratory</t>
  </si>
  <si>
    <t>HTM</t>
  </si>
  <si>
    <t>Project Staff Leader Level II</t>
  </si>
  <si>
    <t>2025-308</t>
  </si>
  <si>
    <t>Garbage Bag black (small)</t>
  </si>
  <si>
    <t>Garbage Bag black (medium)</t>
  </si>
  <si>
    <t>Garbage Bag black (large)</t>
  </si>
  <si>
    <t>Rubbing Alcohol Pump (500ml)</t>
  </si>
  <si>
    <t>Bathroom Tissue</t>
  </si>
  <si>
    <t>Bathroom Deodorizer 50g (sampaguita)</t>
  </si>
  <si>
    <t>Colorsafe Bleach 900ml</t>
  </si>
  <si>
    <t>Liquid Bleach 1000g</t>
  </si>
  <si>
    <t>Disinfectant Spray 510g (lavender scent)</t>
  </si>
  <si>
    <t>Multipurpose Cleaner Liquid 500ml</t>
  </si>
  <si>
    <t>Dishwashing Sponge (small)</t>
  </si>
  <si>
    <t>Double AA Battery</t>
  </si>
  <si>
    <t>bottles</t>
  </si>
  <si>
    <t>for IPTBM</t>
  </si>
  <si>
    <t>RDET-IPTBM</t>
  </si>
  <si>
    <t>6 RFQ's + 1 blank</t>
  </si>
  <si>
    <t>5 RFQ's + blank</t>
  </si>
  <si>
    <t>2025-309</t>
  </si>
  <si>
    <t>DC Arc Inverter Welding Machine PIW-250VRD  Input Voltage: 230V/60hz, Output Current: 20-250A</t>
  </si>
  <si>
    <t>Protection Head Mounted Welding Mask Open Type</t>
  </si>
  <si>
    <t>equipment use for fabrication of General Services Office</t>
  </si>
  <si>
    <t>Futures Thinking &amp; Strategic Foresight Coordinator</t>
  </si>
  <si>
    <t>2025-310</t>
  </si>
  <si>
    <t>Water Container (with water refilled)</t>
  </si>
  <si>
    <t>Water Dispenser Top Load (with hot,normal,cold)</t>
  </si>
  <si>
    <t>gallon</t>
  </si>
  <si>
    <t xml:space="preserve">office supplies for Futures Thinking office </t>
  </si>
  <si>
    <t>RDET-Futures Thinking</t>
  </si>
  <si>
    <t>2025-311</t>
  </si>
  <si>
    <r>
      <t>Office Laptop: AMD Ryzen 5-5500H/8GB DDR4/512GB M.2 PCIE NVME SSD/NVIDIA GeForce RTX</t>
    </r>
    <r>
      <rPr>
        <sz val="11"/>
        <rFont val="Calibri"/>
        <family val="2"/>
      </rPr>
      <t>™</t>
    </r>
    <r>
      <rPr>
        <sz val="14.3"/>
        <rFont val="Arial Narrow"/>
        <family val="2"/>
      </rPr>
      <t xml:space="preserve"> </t>
    </r>
    <r>
      <rPr>
        <sz val="11"/>
        <rFont val="Arial Narrow"/>
        <family val="2"/>
      </rPr>
      <t>2050 4GB GDDR6/15.6" FHD/Windows 11 HOME SL 64BIT/WEBCAM/RGB BACKLIT KB/WIFI/BT/LAN/AUDIO PORT/USB 3.0/USB TYPE-C/HDMI/LAPTOP)</t>
    </r>
  </si>
  <si>
    <t>All-In-One Ink Tank Printer: (Print speed of up to 17.0 ipm) (Prints up to A3+ (for simplex) (Automatic duplex printing) (Ultra-high page yield of 7,500 pages (black) and 6,000 pages (colour) (Wi-Fi, Wi-Fi Direct)</t>
  </si>
  <si>
    <t>for printing, scanning,photocopy,encoding and editing files and documents of Futures Thinking Office</t>
  </si>
  <si>
    <t>2025-312</t>
  </si>
  <si>
    <t>Medium Roast Soluble Coffee Intensity 5 Instatnt Coffee (bottled 200g)</t>
  </si>
  <si>
    <t>Refined Washed Sugar</t>
  </si>
  <si>
    <t>Powder Coffee Creamer (453.5g)</t>
  </si>
  <si>
    <t>Choco Malt Powdered Milk Drink (24g)</t>
  </si>
  <si>
    <t>Assorted Biscuit in plastic pail (1.5kg)</t>
  </si>
  <si>
    <t>Biscuit (with fillings assorted)</t>
  </si>
  <si>
    <t>Wooden Coffee Stirrer (disposable individual paper wrapped)</t>
  </si>
  <si>
    <t>dozen</t>
  </si>
  <si>
    <t>ballot</t>
  </si>
  <si>
    <t>2025-313</t>
  </si>
  <si>
    <t>Gloss White Paint</t>
  </si>
  <si>
    <t>Roller Paint  Brush (#07)</t>
  </si>
  <si>
    <t>Paint Pan</t>
  </si>
  <si>
    <t>PVC Race Way (3/4 inch)</t>
  </si>
  <si>
    <t>Stranded Wire (3.5mm)</t>
  </si>
  <si>
    <t>Surface Type U Box</t>
  </si>
  <si>
    <t>3-gang Plate</t>
  </si>
  <si>
    <t>20 Watts LED Bulb</t>
  </si>
  <si>
    <t>Marine Plywood (3/4 inch)</t>
  </si>
  <si>
    <t>meters</t>
  </si>
  <si>
    <t>sets</t>
  </si>
  <si>
    <t>supplies &amp; materials for renovation of the Futures Thinking office</t>
  </si>
  <si>
    <t>2025-314</t>
  </si>
  <si>
    <t>Gasoline (unleaded)</t>
  </si>
  <si>
    <t>Diesel</t>
  </si>
  <si>
    <t>drum</t>
  </si>
  <si>
    <t>for operational needs of the project-charged to S &amp; T Interventions for Sustainable Tourism in Batanes (MOOE-Fuel,Oil and Lubricants)</t>
  </si>
  <si>
    <t>2025-315</t>
  </si>
  <si>
    <t>Supply,Delivery and Installation of UPVC Window, Swing Type, 4 Panels Dimension: Width: 150cm, Height: 126cm</t>
  </si>
  <si>
    <t>replacement of windows in BSC Canteen</t>
  </si>
  <si>
    <t>JANNEL B. BASIUANG</t>
  </si>
  <si>
    <t>Student Publication Adviser</t>
  </si>
  <si>
    <t>2025-316</t>
  </si>
  <si>
    <t>A4 size Specialty Board</t>
  </si>
  <si>
    <t>Tote Bag (medium size)</t>
  </si>
  <si>
    <t>A4 size Certificate Holder</t>
  </si>
  <si>
    <t>ballots</t>
  </si>
  <si>
    <t xml:space="preserve">use for the 2nd day Journalism Seminar &amp; Workshop by the student publication office </t>
  </si>
  <si>
    <t>Sept. 18-19</t>
  </si>
  <si>
    <t>SS04</t>
  </si>
  <si>
    <t>2025-317</t>
  </si>
  <si>
    <t>Tarpaulin 4H x 8L ft</t>
  </si>
  <si>
    <t>Tarpaulin 4H x 4L ft</t>
  </si>
  <si>
    <t>for promotion of project activities charged to S &amp; T Interventions for Sustainable Tourism in Batanes-MOOE-Other supplies and materials</t>
  </si>
  <si>
    <t>Study 5 Leader</t>
  </si>
  <si>
    <t>2025-318</t>
  </si>
  <si>
    <t>LPG Tank medium with Refill</t>
  </si>
  <si>
    <t>LPG Regulator with gauge</t>
  </si>
  <si>
    <t>LPG Hose with clamp</t>
  </si>
  <si>
    <t>for operational needs of the project-charged to S &amp; T Interventions for Sustainable Tourism in Batanes (MOOE-Utility-Cooking Fuel)</t>
  </si>
  <si>
    <t>Supply and Delivery and Installation of:</t>
  </si>
  <si>
    <t>Site: Sitio Mutchung,Kayvaluganan,Uyugan</t>
  </si>
  <si>
    <t>*all works shall refer to attached Design Drawing TOR and Coordinate to BSC project tittled:Science and Technology-Based Intervensions for Sustainable Tourism in Batanes.</t>
  </si>
  <si>
    <t>2025-319</t>
  </si>
  <si>
    <t>lot</t>
  </si>
  <si>
    <t>For the Implementation of the S &amp;T Research project study 3 - Charge to 1. Supplies and materials - MOOE-other supplies and materials 2. Delivery -MOOE-Transportation services 3. Labor -MOOE- Contract of Labor</t>
  </si>
  <si>
    <t>ALETH MEORA</t>
  </si>
  <si>
    <t>Study Leader (Study 3)</t>
  </si>
  <si>
    <t>Stock/ Property No.</t>
  </si>
  <si>
    <t>Quantity</t>
  </si>
  <si>
    <t>6 RFQ's</t>
  </si>
  <si>
    <t>KLARISSE KEITH M. COBICO</t>
  </si>
  <si>
    <t>Admin. Assistant III</t>
  </si>
  <si>
    <t>2025-320</t>
  </si>
  <si>
    <t>Storage Box 70ml</t>
  </si>
  <si>
    <t>OOP</t>
  </si>
  <si>
    <t>2025-321</t>
  </si>
  <si>
    <t>Drinking Glass (6pcs 33cl) (Highball)</t>
  </si>
  <si>
    <t>Stainless Steel Thick Spoon</t>
  </si>
  <si>
    <t>Stainless Steel Thick Fork</t>
  </si>
  <si>
    <t>Wooden Mug Coaster (circle) (non-slip)</t>
  </si>
  <si>
    <t>2025-322</t>
  </si>
  <si>
    <t>Stamp Pad (purple-medium) 125mm x 85mm</t>
  </si>
  <si>
    <t>Transparent Tape (3/4 inch)</t>
  </si>
  <si>
    <t>Certificate Holder (green)</t>
  </si>
  <si>
    <t>Ruler (12 inches)</t>
  </si>
  <si>
    <t>Ruler (18 inches)</t>
  </si>
  <si>
    <t>White Glue (130gms)</t>
  </si>
  <si>
    <t>Correction Tape (8m)</t>
  </si>
  <si>
    <t>Sticky Note Pad (sign here)</t>
  </si>
  <si>
    <t>Clip Board (long)</t>
  </si>
  <si>
    <t>Humidifier Scent (lavender)</t>
  </si>
  <si>
    <t>Humidifier Scent (black ice)</t>
  </si>
  <si>
    <t>Little Trees Air Freshener (black ice,vanilla)</t>
  </si>
  <si>
    <t>Tower Extension Cord (12 outlet with switch WTE-512 Heavy Duty)</t>
  </si>
  <si>
    <t>Furniture Polish (lemon-330ml)</t>
  </si>
  <si>
    <t xml:space="preserve">boxes </t>
  </si>
  <si>
    <t>tin</t>
  </si>
  <si>
    <t>2025-323</t>
  </si>
  <si>
    <t>Self-Inking Dater Stamp  Date Format: month/day/year</t>
  </si>
  <si>
    <t>Ink 003 Black</t>
  </si>
  <si>
    <t>2025-324</t>
  </si>
  <si>
    <t>Filing Cabinet: Glass Display Case, Curio Cabinets with Glass Doors, White 71" Metal Glass Display Cabinet with Glass Doors &amp; 4 Adjustable Shelves, Locking Bookcase for office (16"D x 32"W x 71"H)</t>
  </si>
  <si>
    <t>Steel Filing Cabinet: 4 layer lateral file cabinet 900mm W x 450mm D 1370mm H steel ball bearing Gauge 20 (light grey color) Capacity 65kg per drawer finish in light grey recessed handle</t>
  </si>
  <si>
    <t>for storage of documents of the Futures Thinking and Strategic Foresight Office</t>
  </si>
  <si>
    <t>2025-325</t>
  </si>
  <si>
    <t xml:space="preserve">Electric Fan (18" Stand Fan, 1 year Warranty *Power Input: 85W * 18 inch banana type transparent plastic blade 3-speed settings * High performance motor * with thermal fuse protection * Round stable plastic base * easy height adjusment * Tilting head with oscillation * With 90 degrees oscillation * Maximum height: 134cm * Net weight: 4.5kg * Gross weight: 6.2kg Dimensions * Net Dimensions: 320x1340x520 mm * </t>
  </si>
  <si>
    <t>Extension Wheel: Extension Wheel 15 meters industrial universal wheel extension cord universal heavy duty outlets Rigid brass strips for internal connection Outlets are made of copper material for better grip impact resistant &amp; highly conductive with TREAL grounding system connection for safety with built-in safety circuit breaker with built-in lightning protector outlet enclosures are made up of fire-retardant materials Royal Cord16/3  wire maximum wattage: 2500W Current; 10A Voltage: 250V-)</t>
  </si>
  <si>
    <t>for office supplies of the Futures Thinking and Strategic Foresight office</t>
  </si>
  <si>
    <t>Admin.Officer IV</t>
  </si>
  <si>
    <t>2025-326</t>
  </si>
  <si>
    <t>R-22 Refrigerant Gas</t>
  </si>
  <si>
    <t>R-32 Refrigerant Gas</t>
  </si>
  <si>
    <t>R-410 Refrigerant Gas</t>
  </si>
  <si>
    <t>NEMA 3R Enclosure Bolt On</t>
  </si>
  <si>
    <t>20AT, 2 Pole, Molded Circuit Breaker Bolt On</t>
  </si>
  <si>
    <t>Tube Cutter</t>
  </si>
  <si>
    <t xml:space="preserve">Lagscrew with Expansion Shield/Expansion Bolt Set size: 1 1/2" x 3/16" </t>
  </si>
  <si>
    <t>Angle Bar Shed, 40 (1 1/2" x 1 1/2" x 4mm) 20ft</t>
  </si>
  <si>
    <t>use for maintenance of airconditioning unit</t>
  </si>
  <si>
    <t xml:space="preserve">Appendix 61
</t>
  </si>
  <si>
    <t>Entity Name</t>
  </si>
  <si>
    <t xml:space="preserve"> Gentlemen:</t>
  </si>
  <si>
    <t xml:space="preserve">    Please furnish this Office the following articles subject to the terms and conditions contained herein:</t>
  </si>
  <si>
    <t>Place of Delivery :  ___________________________________</t>
  </si>
  <si>
    <t>Date of Delivery : ____________________________________</t>
  </si>
  <si>
    <t xml:space="preserve">  (Total Amount in Words)</t>
  </si>
  <si>
    <t xml:space="preserve">       In case of failure to make the full delivery within the time specified above, a penalty of one-tenth (1/10) of one percent for every day of delay shall be imposed on the undelivered item/s.</t>
  </si>
  <si>
    <t xml:space="preserve">     Conforme:</t>
  </si>
  <si>
    <t>__________________________</t>
  </si>
  <si>
    <t>Signature over Printed Name of Supplier</t>
  </si>
  <si>
    <t>Signature over Printed Name of Authorized Official</t>
  </si>
  <si>
    <t xml:space="preserve"> ___________________________</t>
  </si>
  <si>
    <t>Designation</t>
  </si>
  <si>
    <t>Fund Cluster : ___________________________________</t>
  </si>
  <si>
    <t>ORS/BURS No. : ______________________</t>
  </si>
  <si>
    <t>Funds Available : _________________________________</t>
  </si>
  <si>
    <t>Date of the ORS/BURS: _______________</t>
  </si>
  <si>
    <t>Signature over Printed Name of Chief Accountant/Head of Accounting Division/Unit</t>
  </si>
  <si>
    <t>Project Leader</t>
  </si>
  <si>
    <t>2025-327</t>
  </si>
  <si>
    <t>Brood Sow (Premium)</t>
  </si>
  <si>
    <t>Grower (Premium)</t>
  </si>
  <si>
    <t>Starter (Premium)</t>
  </si>
  <si>
    <t>sacks</t>
  </si>
  <si>
    <t>for research project "Developing Feed Formulation for Bagu Ivatan Using Locally-Available Feeds and Forages"</t>
  </si>
  <si>
    <t>Agriculture</t>
  </si>
  <si>
    <t xml:space="preserve">Supplier : </t>
  </si>
  <si>
    <t xml:space="preserve">Address : </t>
  </si>
  <si>
    <t xml:space="preserve">TIN : </t>
  </si>
  <si>
    <t xml:space="preserve">P.O. No. : </t>
  </si>
  <si>
    <t xml:space="preserve">Date : </t>
  </si>
  <si>
    <t>Mode of Procurement : Small Value Procurement</t>
  </si>
  <si>
    <t>DJOVI REGALA DURANTE</t>
  </si>
  <si>
    <t>Payment Term : 15 days upon complete delivery</t>
  </si>
  <si>
    <t>Delivery Term : FOB Destination</t>
  </si>
  <si>
    <t>Batanes Stae College</t>
  </si>
  <si>
    <t>4 RFQ's + 1blank</t>
  </si>
  <si>
    <t>4 RFQ's</t>
  </si>
  <si>
    <t>Extension Cord Set with individual switch 6 Gang: (Surge (lightning) protection Built in safety breaker Safe for General use impact resistant Falme retardant 93% Copper Universal socket 1.83 meters cord length)</t>
  </si>
  <si>
    <t>5 RFQ's + 1blank</t>
  </si>
  <si>
    <t>2025-328</t>
  </si>
  <si>
    <t>Bright Multi Colored LED Christmas Lights-34ft Exterior Strings Lights</t>
  </si>
  <si>
    <t>Holiday Time Clear Snowflake Icicle Christmas Light Set 6', 6 Count, White Wire</t>
  </si>
  <si>
    <t>Warm White Meteor Shower Rain Lights Outdoor Waterproof 8 tubes 45cm Christmass Light Outdoor</t>
  </si>
  <si>
    <t>LED Illumination Lights 500Bulbs 30m Christmas Decoration</t>
  </si>
  <si>
    <t>Christmas Decoration LED Ribbon Fairy Light Christmas Tree</t>
  </si>
  <si>
    <t>54.8ft Outdoor Waterproof Lighting String ST38 LED Bulbs Shatterproof</t>
  </si>
  <si>
    <t>100ft Outdoor String Lights Dimmable with RGB Warm White</t>
  </si>
  <si>
    <t xml:space="preserve"> Christmas Decoration-106pcs Christmas Baubles Ornaments Set Red &amp; Gold Shatterproof</t>
  </si>
  <si>
    <t>Artificial ChristmasTree ispre-strung with 1200 Dual Color  lights that change from warm white to multicolor (10ft)</t>
  </si>
  <si>
    <t>materials use for christmas decorations</t>
  </si>
  <si>
    <t xml:space="preserve"> Christmas Light Outdoor, Meteor Shower Lights falling Rain Lights 12 inch 8 Tube 192 LED Snow Falling Icicle Cascading Lights</t>
  </si>
  <si>
    <t>Department Chairperson</t>
  </si>
  <si>
    <t>2025-329</t>
  </si>
  <si>
    <t>High-Speed, Low-Latency internet subscription Php 5,000/mo (Renewal of Internet subscription)</t>
  </si>
  <si>
    <t>for the program/project/activity of Agri Dept</t>
  </si>
  <si>
    <t>Director for CBAO</t>
  </si>
  <si>
    <t>2025-330</t>
  </si>
  <si>
    <r>
      <rPr>
        <b/>
        <sz val="11"/>
        <rFont val="Arial Narrow"/>
        <family val="2"/>
      </rPr>
      <t>Plate w/ 4 Division/Divider</t>
    </r>
    <r>
      <rPr>
        <sz val="11"/>
        <rFont val="Arial Narrow"/>
        <family val="2"/>
      </rPr>
      <t xml:space="preserve">  *Material: Melamine *Size/Capacity: 24.5cm x 26cm *Color: Red &amp; Black * Shape:DIVIDER w/ square shape (see attached picture)</t>
    </r>
  </si>
  <si>
    <r>
      <rPr>
        <b/>
        <sz val="11"/>
        <rFont val="Arial Narrow"/>
        <family val="2"/>
      </rPr>
      <t xml:space="preserve">Heavy Duty 4 Holes Spoon &amp; Fork Sterilizer/Heater  </t>
    </r>
    <r>
      <rPr>
        <sz val="11"/>
        <rFont val="Arial Narrow"/>
        <family val="2"/>
      </rPr>
      <t>*Model: DC 4 * Voltage: 220V - 240V *Frequency: 50-60Hz *Power: 600W *Weight: 4.7kg *Size: 36*31*25cm (see attached picture)</t>
    </r>
  </si>
  <si>
    <r>
      <rPr>
        <b/>
        <sz val="11"/>
        <rFont val="Arial Narrow"/>
        <family val="2"/>
      </rPr>
      <t xml:space="preserve">Serving Tray </t>
    </r>
    <r>
      <rPr>
        <sz val="11"/>
        <rFont val="Arial Narrow"/>
        <family val="2"/>
      </rPr>
      <t>* size: (12" x 16") *Specs: Good quality plastic,rubberized plastic material, use as serving tray, non skid,rectangular shape (see attached picture)</t>
    </r>
  </si>
  <si>
    <r>
      <rPr>
        <b/>
        <sz val="11"/>
        <rFont val="Arial Narrow"/>
        <family val="2"/>
      </rPr>
      <t>Stainless Steel Chafing Dish w/ 2 compartment roll top</t>
    </r>
    <r>
      <rPr>
        <sz val="11"/>
        <rFont val="Arial Narrow"/>
        <family val="2"/>
      </rPr>
      <t xml:space="preserve"> *Color: Silver *size: 635x480x450mm *Capacity: 9L (see attached picture)</t>
    </r>
  </si>
  <si>
    <r>
      <rPr>
        <b/>
        <sz val="11"/>
        <rFont val="Arial Narrow"/>
        <family val="2"/>
      </rPr>
      <t>Stainless Steel Roll Top Chafing Dish</t>
    </r>
    <r>
      <rPr>
        <sz val="11"/>
        <rFont val="Arial Narrow"/>
        <family val="2"/>
      </rPr>
      <t xml:space="preserve"> *Shape; Round *Capacity: 7L  (see attached picture)</t>
    </r>
  </si>
  <si>
    <r>
      <rPr>
        <b/>
        <sz val="11"/>
        <rFont val="Arial Narrow"/>
        <family val="2"/>
      </rPr>
      <t xml:space="preserve">Stainless Steel Chafing Dish Stainless Steel Rectangular Roll Top Chafing Dish 1 compartment </t>
    </r>
    <r>
      <rPr>
        <sz val="11"/>
        <rFont val="Arial Narrow"/>
        <family val="2"/>
      </rPr>
      <t>*Capacity: 9L *Color Name: Silver (see attached picture)</t>
    </r>
  </si>
  <si>
    <t>for catering/canteen services use</t>
  </si>
  <si>
    <t>CBAO</t>
  </si>
  <si>
    <t>2025-331</t>
  </si>
  <si>
    <t>Dinner (steamed  lapu-lapu fish,grilled tuna,beefsteak, chopsuey,paco salad, white &amp; yellow rice, water)</t>
  </si>
  <si>
    <t>Lobster</t>
  </si>
  <si>
    <t>Coconut Crab</t>
  </si>
  <si>
    <t>Lechon</t>
  </si>
  <si>
    <t>whole</t>
  </si>
  <si>
    <t>dinner for the quest &amp; participants of the ground breaking ceremony..charged to S &amp; T Interventions for Sustainable Tourism in Batanes.. MOOE-Representation</t>
  </si>
  <si>
    <t>Date of LON</t>
  </si>
  <si>
    <t>Date of BAC Award</t>
  </si>
  <si>
    <t>September 11, 2025</t>
  </si>
  <si>
    <t>September 16, 2025</t>
  </si>
  <si>
    <t>September 17, 2025</t>
  </si>
  <si>
    <r>
      <rPr>
        <sz val="10"/>
        <rFont val="Rockwell"/>
        <family val="1"/>
      </rPr>
      <t xml:space="preserve">1. </t>
    </r>
    <r>
      <rPr>
        <b/>
        <sz val="10"/>
        <rFont val="Rockwell"/>
        <family val="1"/>
      </rPr>
      <t>Entity Name</t>
    </r>
    <r>
      <rPr>
        <sz val="10"/>
        <rFont val="Rockwell"/>
        <family val="1"/>
      </rPr>
      <t xml:space="preserve"> - name of the agency/entity</t>
    </r>
  </si>
  <si>
    <r>
      <rPr>
        <sz val="10"/>
        <rFont val="Rockwell"/>
        <family val="1"/>
      </rPr>
      <t xml:space="preserve">2. </t>
    </r>
    <r>
      <rPr>
        <b/>
        <sz val="10"/>
        <rFont val="Rockwell"/>
        <family val="1"/>
      </rPr>
      <t>Supplier/Address/TIN</t>
    </r>
    <r>
      <rPr>
        <sz val="10"/>
        <rFont val="Rockwell"/>
        <family val="1"/>
      </rPr>
      <t xml:space="preserve"> - name, address and TIN of the supplier</t>
    </r>
  </si>
  <si>
    <r>
      <rPr>
        <sz val="10"/>
        <rFont val="Rockwell"/>
        <family val="1"/>
      </rPr>
      <t xml:space="preserve">3. </t>
    </r>
    <r>
      <rPr>
        <b/>
        <sz val="10"/>
        <rFont val="Rockwell"/>
        <family val="1"/>
      </rPr>
      <t>P.O. No.</t>
    </r>
    <r>
      <rPr>
        <sz val="10"/>
        <rFont val="Rockwell"/>
        <family val="1"/>
      </rPr>
      <t xml:space="preserve"> - the number assigned to the PO which shall be as follows:</t>
    </r>
  </si>
  <si>
    <r>
      <rPr>
        <b/>
        <sz val="10"/>
        <rFont val="Rockwell"/>
        <family val="1"/>
      </rPr>
      <t>0000-00-0000</t>
    </r>
  </si>
  <si>
    <r>
      <rPr>
        <sz val="10"/>
        <rFont val="Rockwell"/>
        <family val="1"/>
      </rPr>
      <t xml:space="preserve">4. </t>
    </r>
    <r>
      <rPr>
        <b/>
        <sz val="10"/>
        <rFont val="Rockwell"/>
        <family val="1"/>
      </rPr>
      <t>Date</t>
    </r>
    <r>
      <rPr>
        <sz val="10"/>
        <rFont val="Rockwell"/>
        <family val="1"/>
      </rPr>
      <t xml:space="preserve"> - date of the preparation of the PO</t>
    </r>
  </si>
  <si>
    <r>
      <rPr>
        <sz val="10"/>
        <rFont val="Rockwell"/>
        <family val="1"/>
      </rPr>
      <t xml:space="preserve">5. </t>
    </r>
    <r>
      <rPr>
        <b/>
        <sz val="10"/>
        <rFont val="Rockwell"/>
        <family val="1"/>
      </rPr>
      <t>Mode of Procurement</t>
    </r>
    <r>
      <rPr>
        <sz val="10"/>
        <rFont val="Rockwell"/>
        <family val="1"/>
      </rPr>
      <t xml:space="preserve"> - mode of procurement such as public bidding, through Procurement Service, limited source bidding, direct contracting, repeat order, shopping and negotiated procurement in accordance with RA 9184</t>
    </r>
  </si>
  <si>
    <r>
      <rPr>
        <sz val="10"/>
        <rFont val="Rockwell"/>
        <family val="1"/>
      </rPr>
      <t xml:space="preserve">6. </t>
    </r>
    <r>
      <rPr>
        <b/>
        <sz val="10"/>
        <rFont val="Rockwell"/>
        <family val="1"/>
      </rPr>
      <t>Place/Date of Delivery</t>
    </r>
    <r>
      <rPr>
        <sz val="10"/>
        <rFont val="Rockwell"/>
        <family val="1"/>
      </rPr>
      <t xml:space="preserve"> - place of delivery and definite date/s of delivery; if not stated, the date of delivery shall mean seven (7) calendar days after the receipt of PO by the supplier</t>
    </r>
  </si>
  <si>
    <r>
      <rPr>
        <sz val="10"/>
        <rFont val="Rockwell"/>
        <family val="1"/>
      </rPr>
      <t xml:space="preserve">7. </t>
    </r>
    <r>
      <rPr>
        <b/>
        <sz val="10"/>
        <rFont val="Rockwell"/>
        <family val="1"/>
      </rPr>
      <t>Delivery Term</t>
    </r>
    <r>
      <rPr>
        <sz val="10"/>
        <rFont val="Rockwell"/>
        <family val="1"/>
      </rPr>
      <t xml:space="preserve"> - delivery term i.e., FOB destination, FOB shipping point</t>
    </r>
  </si>
  <si>
    <r>
      <rPr>
        <sz val="10"/>
        <rFont val="Rockwell"/>
        <family val="1"/>
      </rPr>
      <t xml:space="preserve">8. </t>
    </r>
    <r>
      <rPr>
        <b/>
        <sz val="10"/>
        <rFont val="Rockwell"/>
        <family val="1"/>
      </rPr>
      <t>Payment Term</t>
    </r>
    <r>
      <rPr>
        <sz val="10"/>
        <rFont val="Rockwell"/>
        <family val="1"/>
      </rPr>
      <t xml:space="preserve"> - specified period required when the delivered goods shall be paid and discounts, if any, such as 2/10, n/30</t>
    </r>
  </si>
  <si>
    <r>
      <rPr>
        <sz val="10"/>
        <rFont val="Rockwell"/>
        <family val="1"/>
      </rPr>
      <t xml:space="preserve">9. </t>
    </r>
    <r>
      <rPr>
        <b/>
        <sz val="10"/>
        <rFont val="Rockwell"/>
        <family val="1"/>
      </rPr>
      <t>Stock/Property  No</t>
    </r>
    <r>
      <rPr>
        <sz val="10"/>
        <rFont val="Rockwell"/>
        <family val="1"/>
      </rPr>
      <t>. - stock/property number of the goods to be purchased as provided by the Supply and/or  Property Division Unit</t>
    </r>
  </si>
  <si>
    <r>
      <rPr>
        <sz val="10"/>
        <rFont val="Rockwell"/>
        <family val="1"/>
      </rPr>
      <t xml:space="preserve">10. </t>
    </r>
    <r>
      <rPr>
        <b/>
        <sz val="10"/>
        <rFont val="Rockwell"/>
        <family val="1"/>
      </rPr>
      <t>Unit</t>
    </r>
    <r>
      <rPr>
        <sz val="10"/>
        <rFont val="Rockwell"/>
        <family val="1"/>
      </rPr>
      <t xml:space="preserve"> - unit of measurement of the supplies/goods/property being procured (i.e. piece, roll, box, reams, etc.)</t>
    </r>
  </si>
  <si>
    <r>
      <rPr>
        <sz val="10"/>
        <rFont val="Rockwell"/>
        <family val="1"/>
      </rPr>
      <t xml:space="preserve">11. </t>
    </r>
    <r>
      <rPr>
        <b/>
        <sz val="10"/>
        <rFont val="Rockwell"/>
        <family val="1"/>
      </rPr>
      <t>Description</t>
    </r>
    <r>
      <rPr>
        <sz val="10"/>
        <rFont val="Rockwell"/>
        <family val="1"/>
      </rPr>
      <t xml:space="preserve"> - brief description of the supplies/goods/property being procured</t>
    </r>
  </si>
  <si>
    <r>
      <rPr>
        <sz val="10"/>
        <rFont val="Rockwell"/>
        <family val="1"/>
      </rPr>
      <t xml:space="preserve">12. </t>
    </r>
    <r>
      <rPr>
        <b/>
        <sz val="10"/>
        <rFont val="Rockwell"/>
        <family val="1"/>
      </rPr>
      <t>Quantity</t>
    </r>
    <r>
      <rPr>
        <sz val="10"/>
        <rFont val="Rockwell"/>
        <family val="1"/>
      </rPr>
      <t xml:space="preserve"> - quantity of supplies/goods/property being procured</t>
    </r>
  </si>
  <si>
    <r>
      <rPr>
        <sz val="10"/>
        <rFont val="Rockwell"/>
        <family val="1"/>
      </rPr>
      <t xml:space="preserve">13. </t>
    </r>
    <r>
      <rPr>
        <b/>
        <sz val="10"/>
        <rFont val="Rockwell"/>
        <family val="1"/>
      </rPr>
      <t>Unit Cost</t>
    </r>
    <r>
      <rPr>
        <sz val="10"/>
        <rFont val="Rockwell"/>
        <family val="1"/>
      </rPr>
      <t xml:space="preserve"> - cost per unit of the supplies/goods/property being procured</t>
    </r>
  </si>
  <si>
    <r>
      <rPr>
        <sz val="10"/>
        <rFont val="Rockwell"/>
        <family val="1"/>
      </rPr>
      <t xml:space="preserve">14. </t>
    </r>
    <r>
      <rPr>
        <b/>
        <sz val="10"/>
        <rFont val="Rockwell"/>
        <family val="1"/>
      </rPr>
      <t>Amount</t>
    </r>
    <r>
      <rPr>
        <sz val="10"/>
        <rFont val="Rockwell"/>
        <family val="1"/>
      </rPr>
      <t xml:space="preserve"> - total amount of the supplies/goods/property being procured (Quantity x Unit Cost)</t>
    </r>
  </si>
  <si>
    <r>
      <rPr>
        <sz val="10"/>
        <rFont val="Rockwell"/>
        <family val="1"/>
      </rPr>
      <t xml:space="preserve">15. </t>
    </r>
    <r>
      <rPr>
        <b/>
        <sz val="10"/>
        <rFont val="Rockwell"/>
        <family val="1"/>
      </rPr>
      <t>Penalty Clause</t>
    </r>
    <r>
      <rPr>
        <sz val="10"/>
        <rFont val="Rockwell"/>
        <family val="1"/>
      </rPr>
      <t xml:space="preserve"> - penalty to be imposed by the agency/entity in case of non-compliance with the term, that is, one-tenth (1/10) of one percent (1%) for every day of delay on the undelivered item/s</t>
    </r>
  </si>
  <si>
    <r>
      <rPr>
        <sz val="10"/>
        <rFont val="Rockwell"/>
        <family val="1"/>
      </rPr>
      <t xml:space="preserve">16. </t>
    </r>
    <r>
      <rPr>
        <b/>
        <sz val="10"/>
        <rFont val="Rockwell"/>
        <family val="1"/>
      </rPr>
      <t>Approval</t>
    </r>
    <r>
      <rPr>
        <sz val="10"/>
        <rFont val="Rockwell"/>
        <family val="1"/>
      </rPr>
      <t xml:space="preserve"> - signature over printed name and designation of the Approving Official</t>
    </r>
  </si>
  <si>
    <r>
      <rPr>
        <sz val="10"/>
        <rFont val="Rockwell"/>
        <family val="1"/>
      </rPr>
      <t xml:space="preserve">17. </t>
    </r>
    <r>
      <rPr>
        <b/>
        <sz val="10"/>
        <rFont val="Rockwell"/>
        <family val="1"/>
      </rPr>
      <t>Conforme</t>
    </r>
    <r>
      <rPr>
        <sz val="10"/>
        <rFont val="Rockwell"/>
        <family val="1"/>
      </rPr>
      <t xml:space="preserve"> - signature over printed name of the supplier or his/her representative signifying his/her approval to the term set by the agency/entity and the date of signing</t>
    </r>
  </si>
  <si>
    <r>
      <rPr>
        <sz val="10"/>
        <rFont val="Rockwell"/>
        <family val="1"/>
      </rPr>
      <t xml:space="preserve">18. </t>
    </r>
    <r>
      <rPr>
        <b/>
        <sz val="10"/>
        <rFont val="Rockwell"/>
        <family val="1"/>
      </rPr>
      <t>Fund Cluster</t>
    </r>
    <r>
      <rPr>
        <sz val="10"/>
        <rFont val="Rockwell"/>
        <family val="1"/>
      </rPr>
      <t xml:space="preserve"> - fund cluster name/code in accordance with the UACS</t>
    </r>
  </si>
  <si>
    <r>
      <rPr>
        <sz val="10"/>
        <rFont val="Rockwell"/>
        <family val="1"/>
      </rPr>
      <t xml:space="preserve">19. </t>
    </r>
    <r>
      <rPr>
        <b/>
        <sz val="10"/>
        <rFont val="Rockwell"/>
        <family val="1"/>
      </rPr>
      <t>Funds Available</t>
    </r>
    <r>
      <rPr>
        <sz val="10"/>
        <rFont val="Rockwell"/>
        <family val="1"/>
      </rPr>
      <t xml:space="preserve"> - amount of funds available which shall be certified by the Chief Accountant/Head of Accounting Division/Unit</t>
    </r>
  </si>
  <si>
    <r>
      <rPr>
        <sz val="10"/>
        <rFont val="Rockwell"/>
        <family val="1"/>
      </rPr>
      <t xml:space="preserve">20. </t>
    </r>
    <r>
      <rPr>
        <b/>
        <sz val="10"/>
        <rFont val="Rockwell"/>
        <family val="1"/>
      </rPr>
      <t>ORS/BURSNo., Date and Amount</t>
    </r>
    <r>
      <rPr>
        <sz val="10"/>
        <rFont val="Rockwell"/>
        <family val="1"/>
      </rPr>
      <t xml:space="preserve"> - ORS/BURS number assigned by the Budget Division/Unit, date of the ORS/BURS and the amount of obligation supporting the purchase</t>
    </r>
  </si>
  <si>
    <r>
      <rPr>
        <b/>
        <sz val="10"/>
        <rFont val="Rockwell"/>
        <family val="1"/>
      </rPr>
      <t>Original</t>
    </r>
    <r>
      <rPr>
        <sz val="10"/>
        <rFont val="Rockwell"/>
        <family val="1"/>
      </rPr>
      <t xml:space="preserve"> - to the supplier for conforme to the terms of the PO and as attachment to the DV upon request for payment</t>
    </r>
  </si>
  <si>
    <r>
      <rPr>
        <b/>
        <sz val="10"/>
        <rFont val="Rockwell"/>
        <family val="1"/>
      </rPr>
      <t>Copy 2</t>
    </r>
    <r>
      <rPr>
        <sz val="10"/>
        <rFont val="Rockwell"/>
        <family val="1"/>
      </rPr>
      <t xml:space="preserve"> - retained by the Supply and/or Property Division Unit for file</t>
    </r>
  </si>
  <si>
    <r>
      <rPr>
        <b/>
        <sz val="10"/>
        <rFont val="Rockwell"/>
        <family val="1"/>
      </rPr>
      <t>Copy 3</t>
    </r>
    <r>
      <rPr>
        <sz val="10"/>
        <rFont val="Rockwell"/>
        <family val="1"/>
      </rPr>
      <t xml:space="preserve"> - to be submitted to COA within five (5) days after conformity by the supplier</t>
    </r>
  </si>
  <si>
    <r>
      <rPr>
        <b/>
        <sz val="10"/>
        <rFont val="Rockwell"/>
        <family val="1"/>
      </rPr>
      <t>Copy 4</t>
    </r>
    <r>
      <rPr>
        <sz val="10"/>
        <rFont val="Rockwell"/>
        <family val="1"/>
      </rPr>
      <t xml:space="preserve"> - Supplier's copy</t>
    </r>
  </si>
  <si>
    <t>2025-332</t>
  </si>
  <si>
    <t xml:space="preserve">Lactation </t>
  </si>
  <si>
    <t>Gestation</t>
  </si>
  <si>
    <t>2025-333</t>
  </si>
  <si>
    <t>Office Table: (Ergodynamic OD-1410 Chery Wooden Office Table, Wooden Melamine Office Table Center Drawer with lock and handle, 2-sided 3 drawers with centralized lock and Handle with wire cable way, 30 x 27.56 x 55")</t>
  </si>
  <si>
    <t>2025-334</t>
  </si>
  <si>
    <t>Tarpaulin Printing: (Tarpaulin W-11.6ft x H-1.7ft, with office name label: Futures Thinking and Strategic Foresight Office)</t>
  </si>
  <si>
    <t>for FTSF office label (charge to supplies &amp; materials expenses)</t>
  </si>
  <si>
    <t>E.A.Amboy General Merchandise</t>
  </si>
  <si>
    <t>September 18, 2025</t>
  </si>
  <si>
    <t>KURT RYAN L. DONATO</t>
  </si>
  <si>
    <t>CAC Manager</t>
  </si>
  <si>
    <t>2025-335</t>
  </si>
  <si>
    <t>GAS Refill (Large)</t>
  </si>
  <si>
    <t>for Baking Laboratory use</t>
  </si>
  <si>
    <t>CAC</t>
  </si>
  <si>
    <t>CANCELLED</t>
  </si>
  <si>
    <t>the event/activity did not pursue due to bad weather</t>
  </si>
  <si>
    <t>quotation exceeded the budget</t>
  </si>
  <si>
    <t>YCA Office Supplies &amp; Equipment Trading</t>
  </si>
  <si>
    <t>7. Landbank Account details of the business (for payment purposes)</t>
  </si>
  <si>
    <t xml:space="preserve">6. Updated DTI Registration </t>
  </si>
  <si>
    <t>5. BIR 2302 Certificate of Registration (COR)</t>
  </si>
  <si>
    <t>3. Latest Income/Business Tax Return (ITR)</t>
  </si>
  <si>
    <t>Brgy. Kayvaluganan, Batanes</t>
  </si>
  <si>
    <t>Re-PR</t>
  </si>
  <si>
    <t>Administrative Officer IV</t>
  </si>
  <si>
    <t>2025-336</t>
  </si>
  <si>
    <t>Filter Drier HLK 083 R-22</t>
  </si>
  <si>
    <t>5/8 Copper Tube</t>
  </si>
  <si>
    <t>Electrical Tape Large</t>
  </si>
  <si>
    <t>rolls</t>
  </si>
  <si>
    <t>use for maintenance of aircon in Library</t>
  </si>
  <si>
    <t>ROMINA KATRINA B. BERNARDO</t>
  </si>
  <si>
    <t>Director for Admin &amp; Finance Services</t>
  </si>
  <si>
    <t>2025-337</t>
  </si>
  <si>
    <t>Printer Ink (BTD60)</t>
  </si>
  <si>
    <t>Printer Ink (BT5000C)</t>
  </si>
  <si>
    <t>Printer Ink (BT5000M)</t>
  </si>
  <si>
    <t>Printer Ink (BT5000Y)</t>
  </si>
  <si>
    <t xml:space="preserve">Certificate Holder </t>
  </si>
  <si>
    <t>Specialty Board (size: A4, color: white)</t>
  </si>
  <si>
    <t>packs</t>
  </si>
  <si>
    <t>supplies &amp; materials in celebration of World Teacher's Month</t>
  </si>
  <si>
    <t>DAFS</t>
  </si>
  <si>
    <t>Bids and Awards Committee</t>
  </si>
  <si>
    <t>GAS23</t>
  </si>
  <si>
    <t>Director for Admin. &amp; Finance Services</t>
  </si>
  <si>
    <t>GAS24</t>
  </si>
  <si>
    <t>Project Development Office</t>
  </si>
  <si>
    <t>PDO</t>
  </si>
  <si>
    <t>GAS25</t>
  </si>
  <si>
    <t>Commission On Audit</t>
  </si>
  <si>
    <t>COA</t>
  </si>
  <si>
    <t>SSO10</t>
  </si>
  <si>
    <t>Library</t>
  </si>
  <si>
    <t>College Business Affairs Office</t>
  </si>
  <si>
    <t>1006B</t>
  </si>
  <si>
    <t>CBAO-IGP</t>
  </si>
  <si>
    <t>1006C</t>
  </si>
  <si>
    <t>CBAO-Dorm</t>
  </si>
  <si>
    <t>1006D</t>
  </si>
  <si>
    <t>CBAO-Hostel</t>
  </si>
  <si>
    <t>2025-338</t>
  </si>
  <si>
    <t>Concrete Pipe(.70mtrs Diameter, 1 meter length)  Note: with material testing certificate</t>
  </si>
  <si>
    <t xml:space="preserve">for the implementation of the project 2 - Science &amp; technology based interventions fo rsustainable tourism in Batanes </t>
  </si>
  <si>
    <t>2025-339</t>
  </si>
  <si>
    <t>Tote Bag with printed design (size: 12" x 14", color: white)</t>
  </si>
  <si>
    <t>Personalized Pen with Box</t>
  </si>
  <si>
    <t>September 25, 2025</t>
  </si>
  <si>
    <t>September 26, 2025</t>
  </si>
  <si>
    <t>2025-340</t>
  </si>
  <si>
    <t>A3 Wi-Fi Duplex All-in-One Ink Tank Printer</t>
  </si>
  <si>
    <t>office equipment</t>
  </si>
  <si>
    <t>2025-341</t>
  </si>
  <si>
    <t>2025-342</t>
  </si>
  <si>
    <t>Supply,Delivery &amp; Installation of Heavy Duty Foldable Garage Gate W: 285cm, H: 282cm</t>
  </si>
  <si>
    <t xml:space="preserve">replacement of damaged roll-up door I garage Agriculture Bldg. </t>
  </si>
  <si>
    <t>IBS Pharmacy &amp; General Merchandise</t>
  </si>
  <si>
    <t>DALE ANTHONY C. GUITIERREZ</t>
  </si>
  <si>
    <r>
      <t xml:space="preserve">  We are happy to notify you that your quotation dated September 8, 2025 for the Internet Service Provider Subscription with PR # 2509-1005-306 contract price equivalent to FORTY THOUSAND FIVE HUNDRED PESOS ONLY </t>
    </r>
    <r>
      <rPr>
        <u/>
        <sz val="11"/>
        <color theme="1"/>
        <rFont val="Century Gothic"/>
        <family val="2"/>
      </rPr>
      <t>(Php 40,500.00)</t>
    </r>
    <r>
      <rPr>
        <sz val="11"/>
        <color theme="1"/>
        <rFont val="Century Gothic"/>
        <family val="2"/>
      </rPr>
      <t xml:space="preserve"> is hereby accepted.</t>
    </r>
  </si>
  <si>
    <t>Done this ______ day of _________ 2025.</t>
  </si>
  <si>
    <t>Bartilad Feeds Trading</t>
  </si>
  <si>
    <t>2025-343</t>
  </si>
  <si>
    <t>Chicken (whole)</t>
  </si>
  <si>
    <t>Vinegar (1 Ltr.)</t>
  </si>
  <si>
    <t>Soy Sauce (1Ltr)</t>
  </si>
  <si>
    <t>Juice (Blue Lemonade)</t>
  </si>
  <si>
    <t>DAY 2- Activity Day</t>
  </si>
  <si>
    <t>Pork &amp; Pork Liver</t>
  </si>
  <si>
    <t>Yellow Ginger (Hama-100g)</t>
  </si>
  <si>
    <t>Coffee (Twin Pack)</t>
  </si>
  <si>
    <t>kls</t>
  </si>
  <si>
    <t xml:space="preserve">bottle </t>
  </si>
  <si>
    <t>for BEACON 2025 "Building Empowered and Accountable Councils of Noble BSCians"</t>
  </si>
  <si>
    <t>SS09</t>
  </si>
  <si>
    <t>Assorted Biscuits</t>
  </si>
  <si>
    <t>Del. Oct. 2</t>
  </si>
  <si>
    <t>Dir. Acq.</t>
  </si>
  <si>
    <t>07-02-2025-09-0320</t>
  </si>
  <si>
    <t>REMAR Construction</t>
  </si>
  <si>
    <t xml:space="preserve">Apostol General Merchandise </t>
  </si>
  <si>
    <t>incomplete quotation</t>
  </si>
  <si>
    <r>
      <t>1.</t>
    </r>
    <r>
      <rPr>
        <b/>
        <sz val="11"/>
        <color rgb="FFFF0000"/>
        <rFont val="Century Gothic"/>
        <family val="2"/>
      </rPr>
      <t>Bore well drilling</t>
    </r>
    <r>
      <rPr>
        <sz val="11"/>
        <color rgb="FFFF0000"/>
        <rFont val="Century Gothic"/>
        <family val="2"/>
      </rPr>
      <t xml:space="preserve"> - manual drilling to be required depth of 10-20 meters or until reach the aquifer.</t>
    </r>
  </si>
  <si>
    <r>
      <t>2.</t>
    </r>
    <r>
      <rPr>
        <b/>
        <sz val="11"/>
        <color rgb="FFFF0000"/>
        <rFont val="Century Gothic"/>
        <family val="2"/>
      </rPr>
      <t xml:space="preserve">Monitoring well </t>
    </r>
    <r>
      <rPr>
        <sz val="11"/>
        <color rgb="FFFF0000"/>
        <rFont val="Century Gothic"/>
        <family val="2"/>
      </rPr>
      <t>- must also drill a separate monitoring well at a location and depth specified in the design.monitoring well 10meters away from main bore well(refer to attached design drawing) and the dimension is .70cm and depth required is 10-20meters or until reach the aquifer.</t>
    </r>
  </si>
  <si>
    <r>
      <t>3.</t>
    </r>
    <r>
      <rPr>
        <b/>
        <sz val="11"/>
        <color rgb="FFFF0000"/>
        <rFont val="Century Gothic"/>
        <family val="2"/>
      </rPr>
      <t xml:space="preserve">Supply and Installation of filter Materials </t>
    </r>
    <r>
      <rPr>
        <sz val="11"/>
        <color rgb="FFFF0000"/>
        <rFont val="Century Gothic"/>
        <family val="2"/>
      </rPr>
      <t>- shall supply and install boulder, gravel, and sand filter materials.Placed at the bottom of the bore well. (As per standard)</t>
    </r>
  </si>
  <si>
    <r>
      <t>4.</t>
    </r>
    <r>
      <rPr>
        <b/>
        <sz val="11"/>
        <color rgb="FFFF0000"/>
        <rFont val="Century Gothic"/>
        <family val="2"/>
      </rPr>
      <t>Supply and Installation of concrete Pipes</t>
    </r>
    <r>
      <rPr>
        <sz val="11"/>
        <color rgb="FFFF0000"/>
        <rFont val="Century Gothic"/>
        <family val="2"/>
      </rPr>
      <t xml:space="preserve"> - shall install concrete pipes of the specified diameter (1.0 meter) and length (1.0 meter). supplier/contractor also provide reinforce concrete cover with man hole. </t>
    </r>
    <r>
      <rPr>
        <b/>
        <sz val="11"/>
        <color rgb="FFFF0000"/>
        <rFont val="Century Gothic"/>
        <family val="2"/>
      </rPr>
      <t>(NOTE: the concrete is already available at site)</t>
    </r>
    <r>
      <rPr>
        <sz val="11"/>
        <color rgb="FFFF0000"/>
        <rFont val="Century Gothic"/>
        <family val="2"/>
      </rPr>
      <t>.</t>
    </r>
  </si>
  <si>
    <t>no supplier quoted</t>
  </si>
  <si>
    <t>02-101101-2025-09-00754</t>
  </si>
  <si>
    <t>07-02-2025-09-0333</t>
  </si>
  <si>
    <t>2025-345</t>
  </si>
  <si>
    <t>Laundry Brush</t>
  </si>
  <si>
    <t>Cleaning Brush with stick</t>
  </si>
  <si>
    <t>Plastic Pail (12L)</t>
  </si>
  <si>
    <t>Air Freshener (500ml)</t>
  </si>
  <si>
    <t>Gardening Shovel</t>
  </si>
  <si>
    <t>Handbar</t>
  </si>
  <si>
    <t>Trash Bag (large)</t>
  </si>
  <si>
    <t>Trash Bag (medium)</t>
  </si>
  <si>
    <t>Trash Bag (XL)</t>
  </si>
  <si>
    <t>Doormat (cloth)</t>
  </si>
  <si>
    <t>for cleaning, sanitation and landscaping</t>
  </si>
  <si>
    <t>2025-346</t>
  </si>
  <si>
    <t>2025-344</t>
  </si>
  <si>
    <t xml:space="preserve">Paint Brush </t>
  </si>
  <si>
    <t>Roller Paint  Brush No. 07</t>
  </si>
  <si>
    <t>Marine Plywood (1/2)</t>
  </si>
  <si>
    <t>Heavy Duty Flashlight</t>
  </si>
  <si>
    <t>for repair &amp; maintenance purposes</t>
  </si>
  <si>
    <t>Folder A4 size</t>
  </si>
  <si>
    <t>Folder Legal size</t>
  </si>
  <si>
    <t>Fastener (plastic type)</t>
  </si>
  <si>
    <t>Adhesive Tape 1 inch</t>
  </si>
  <si>
    <t>Paper Clip Small</t>
  </si>
  <si>
    <t xml:space="preserve">Masking Tape 1 inch </t>
  </si>
  <si>
    <t>Paper Clip Big</t>
  </si>
  <si>
    <t>Glue Big</t>
  </si>
  <si>
    <t>Stapler HD</t>
  </si>
  <si>
    <t>Staple Wire Remover</t>
  </si>
  <si>
    <t>Staple Wire No. 35</t>
  </si>
  <si>
    <t>Expandable Envelop (long)</t>
  </si>
  <si>
    <t>Ballpen Point .05 (blue)</t>
  </si>
  <si>
    <t>roll</t>
  </si>
  <si>
    <t>General Services office supplies</t>
  </si>
  <si>
    <t>September 30, 2025</t>
  </si>
  <si>
    <t>October 1, 2025</t>
  </si>
  <si>
    <t>4 RFQ;s</t>
  </si>
  <si>
    <t>LaserCraft Arts &amp; Crafts Manufacturing</t>
  </si>
  <si>
    <t>Garth G. Gavilan</t>
  </si>
  <si>
    <t>489-033-719-00000</t>
  </si>
  <si>
    <t>06-101101-2025-09-00787</t>
  </si>
  <si>
    <t>Carrots</t>
  </si>
  <si>
    <t>no bid</t>
  </si>
  <si>
    <t>October 6, 2025</t>
  </si>
  <si>
    <t>October 7, 2025</t>
  </si>
  <si>
    <t>07-02-2025-10-0345</t>
  </si>
  <si>
    <t>Nathan A. Amboy</t>
  </si>
  <si>
    <t>06-101101-2025-10-00793</t>
  </si>
  <si>
    <t>07-02-2025-09-0340</t>
  </si>
  <si>
    <t>October 2, 2025</t>
  </si>
  <si>
    <t>for payment-Acctg.</t>
  </si>
  <si>
    <t>7955/10/2/2025</t>
  </si>
  <si>
    <t>October 8, 2025</t>
  </si>
  <si>
    <t>October 9, 2025</t>
  </si>
  <si>
    <t xml:space="preserve">Amount : </t>
  </si>
  <si>
    <t>07-02-2025-10-0349</t>
  </si>
  <si>
    <t>02-101101-2025-10-00808</t>
  </si>
  <si>
    <t>02-101101-2025-10-00833</t>
  </si>
  <si>
    <t>02-101101-2025-10-00832</t>
  </si>
  <si>
    <t>02-101101-2025-10-00831</t>
  </si>
  <si>
    <t>02-101101-2025-10-00830</t>
  </si>
  <si>
    <t>October 14, 2025</t>
  </si>
  <si>
    <t>October 13, 2025</t>
  </si>
  <si>
    <t>October 15, 2025</t>
  </si>
  <si>
    <t>Remy G. Cadiente</t>
  </si>
  <si>
    <t>122-590-100-000</t>
  </si>
  <si>
    <t>07-02-2025-10-0359</t>
  </si>
  <si>
    <t>October 10, 2025</t>
  </si>
  <si>
    <t>for workspace,storaging important documents &amp; materials of Futures Thinking &amp; Startegic Foresight office</t>
  </si>
  <si>
    <t>07-02-2025-10-0367</t>
  </si>
  <si>
    <t>07-02-2025-10-0366</t>
  </si>
  <si>
    <t>07-02-2025-10-0368</t>
  </si>
  <si>
    <t>02-101101-2025-10-00840</t>
  </si>
  <si>
    <t>07-02-2025-10-0370</t>
  </si>
  <si>
    <t>02-101101-2025-10-00841</t>
  </si>
  <si>
    <t>06-02-2025-10-0062</t>
  </si>
  <si>
    <t>02-102101-2025-10-00855</t>
  </si>
  <si>
    <t>07-02-2025-10-0378</t>
  </si>
  <si>
    <t>02-102101-2025-10-00854</t>
  </si>
  <si>
    <t>02-101101-2025-10-00853</t>
  </si>
  <si>
    <t>Swift Devt. &amp; Supplies Corp.</t>
  </si>
  <si>
    <t>winning supplier cancel the project due to financial challenges</t>
  </si>
  <si>
    <t>October 22, 2025</t>
  </si>
  <si>
    <t>October 24, 2025</t>
  </si>
  <si>
    <t>October 28, 2025</t>
  </si>
  <si>
    <t>GMPI Construction OPC</t>
  </si>
  <si>
    <t>4 RFQ's + 1</t>
  </si>
  <si>
    <t>October 16, 2025</t>
  </si>
  <si>
    <t>October 20, 2025</t>
  </si>
  <si>
    <t>October 21, 2025</t>
  </si>
  <si>
    <t>23799/10/22/2025</t>
  </si>
  <si>
    <t>1323/10/6/2025</t>
  </si>
  <si>
    <t>for payment-Actg.</t>
  </si>
  <si>
    <t>3094/</t>
  </si>
  <si>
    <t>October 17, 2025</t>
  </si>
  <si>
    <t>23800/10/28/2025</t>
  </si>
  <si>
    <t>13157/10/1/2025</t>
  </si>
  <si>
    <t>363/</t>
  </si>
  <si>
    <t>7201/10/16/2025</t>
  </si>
  <si>
    <t>02-101101-2025-10-00827</t>
  </si>
  <si>
    <t>3034/10/15/2025</t>
  </si>
  <si>
    <t>November 6, 2025</t>
  </si>
  <si>
    <t>015481-15482/10/22/2025</t>
  </si>
  <si>
    <t>November 11, 2025</t>
  </si>
  <si>
    <t>23794/</t>
  </si>
  <si>
    <t>3069/10/17/2025</t>
  </si>
  <si>
    <r>
      <t>RESOLVED FINALLY</t>
    </r>
    <r>
      <rPr>
        <sz val="11"/>
        <color rgb="FF000000"/>
        <rFont val="Century Gothic"/>
        <family val="2"/>
      </rPr>
      <t>, at the BAC Office, Batanes State College, this _______day of</t>
    </r>
    <r>
      <rPr>
        <u/>
        <sz val="11"/>
        <color rgb="FF000000"/>
        <rFont val="Century Gothic"/>
        <family val="2"/>
      </rPr>
      <t xml:space="preserve">            </t>
    </r>
    <r>
      <rPr>
        <sz val="11"/>
        <color rgb="FF000000"/>
        <rFont val="Century Gothic"/>
        <family val="2"/>
      </rPr>
      <t>.</t>
    </r>
  </si>
  <si>
    <t>November 12, 2025</t>
  </si>
  <si>
    <t>November 13, 2025</t>
  </si>
  <si>
    <t>05-02-2025-10-0091</t>
  </si>
  <si>
    <t>October 12, 2025</t>
  </si>
  <si>
    <t>November 3, 2025</t>
  </si>
  <si>
    <t>2893/11/03/2025</t>
  </si>
  <si>
    <t>November 5, 2025</t>
  </si>
  <si>
    <t>015486/11/5/2025</t>
  </si>
  <si>
    <t>for payt- Acctg.</t>
  </si>
  <si>
    <t>October 23, 2025</t>
  </si>
  <si>
    <t>2894/11/3/2025</t>
  </si>
  <si>
    <t>370/11/3/2025</t>
  </si>
  <si>
    <t>October 3, 2025</t>
  </si>
  <si>
    <t>07-02-2025-10-0350</t>
  </si>
  <si>
    <t>06-02-2025-10-0061</t>
  </si>
  <si>
    <t>02-101101-2025-10-00829</t>
  </si>
  <si>
    <t>02-101101-2025-10-00828</t>
  </si>
  <si>
    <t>November 17, 2025</t>
  </si>
  <si>
    <t>November 14, 2025</t>
  </si>
  <si>
    <t>Artech Printing Services</t>
  </si>
  <si>
    <t>John Patrick D. Pasio</t>
  </si>
  <si>
    <t>477-299-309-00000</t>
  </si>
  <si>
    <t>Cielo General Merchandise</t>
  </si>
  <si>
    <t>Cyprian Crisostomo B. Cielo</t>
  </si>
  <si>
    <t>275-653-568-00001</t>
  </si>
  <si>
    <t>617-880-746-00000</t>
  </si>
  <si>
    <t>??</t>
  </si>
  <si>
    <t>November 18, 2025</t>
  </si>
  <si>
    <t>GAS26</t>
  </si>
  <si>
    <t>DIEL</t>
  </si>
  <si>
    <t>Director for Internal &amp; External Linkages</t>
  </si>
  <si>
    <t>the supplier who quoted withdrawn their quotation</t>
  </si>
  <si>
    <t>FAILED due to supplier who quoted withdrawn their quotation</t>
  </si>
  <si>
    <t>JF Gabotero Inc.</t>
  </si>
  <si>
    <t>withdrawn their quotation</t>
  </si>
  <si>
    <t>non-compliant</t>
  </si>
  <si>
    <t>02-101101-2025-11-00919</t>
  </si>
  <si>
    <t>02-101101-2025-11-00920</t>
  </si>
  <si>
    <t>02-101101-2025-11-00944</t>
  </si>
  <si>
    <t>November 24, 2025</t>
  </si>
  <si>
    <t>December 4, 2025</t>
  </si>
  <si>
    <t>13410/11/24/2025</t>
  </si>
  <si>
    <t>November 13 &amp; 20, 2025</t>
  </si>
  <si>
    <t>November 19 &amp; 21, 2025</t>
  </si>
  <si>
    <t>13377-13379/11/21/2025</t>
  </si>
  <si>
    <t>November 21, 2025</t>
  </si>
  <si>
    <t>3204/11/25/2025</t>
  </si>
  <si>
    <t>November 10 &amp; 19, 2025</t>
  </si>
  <si>
    <t>044/11/19/2025</t>
  </si>
  <si>
    <t>13407/11/21/2025</t>
  </si>
  <si>
    <t>November 19, 2025</t>
  </si>
  <si>
    <t>045/11/19/2025</t>
  </si>
  <si>
    <t>2025-298-A</t>
  </si>
  <si>
    <t>Heavy Snack (spaghetti,chicken fingers canned juice)</t>
  </si>
  <si>
    <t>for the implementation of the project 2 - charge to S &amp; T based interventions for sustainable tourism in Batanes-MOOE-Direct-Represenattion Expenses</t>
  </si>
  <si>
    <t>Biang's Catering Services</t>
  </si>
  <si>
    <t>Doque's Congie Hauz café</t>
  </si>
  <si>
    <t>December 5, 2025</t>
  </si>
  <si>
    <t>December 16, 2025</t>
  </si>
  <si>
    <t>8099/12/4/2025</t>
  </si>
  <si>
    <t>December 1, 2025</t>
  </si>
  <si>
    <t>December 3, 2025</t>
  </si>
  <si>
    <t>3182/12/5/2025</t>
  </si>
  <si>
    <t>13368-13371/12/4/2025</t>
  </si>
  <si>
    <t>Oct.8,Nov. 13,24 &amp; Dec. 5, 2025</t>
  </si>
  <si>
    <t>not available</t>
  </si>
  <si>
    <r>
      <rPr>
        <b/>
        <sz val="11"/>
        <color theme="1"/>
        <rFont val="Century Gothic"/>
        <family val="2"/>
      </rPr>
      <t>WHEREAS</t>
    </r>
    <r>
      <rPr>
        <sz val="11"/>
        <color theme="1"/>
        <rFont val="Century Gothic"/>
        <family val="2"/>
      </rPr>
      <t>, the BATANES STATE COLLEGE advertised the Request for Price Quotation (RFQ) of the Heavy Snack (spaghetti,chicken fingers canned juice) with PR# 2509-1005-298-A September 10, 2025.</t>
    </r>
  </si>
  <si>
    <r>
      <t>WHEREAS</t>
    </r>
    <r>
      <rPr>
        <sz val="11"/>
        <color rgb="FF000000"/>
        <rFont val="Century Gothic"/>
        <family val="2"/>
      </rPr>
      <t>, from the period the Request for Price Quotation (RFQ) has started up to the time of bid submission and opening, Three (3) prospective bidder were able to submit the RFQ;</t>
    </r>
  </si>
  <si>
    <r>
      <t xml:space="preserve">1. To declare </t>
    </r>
    <r>
      <rPr>
        <b/>
        <sz val="11"/>
        <color rgb="FF000000"/>
        <rFont val="Century Gothic"/>
        <family val="2"/>
      </rPr>
      <t xml:space="preserve">Doque's Congie Hauz </t>
    </r>
    <r>
      <rPr>
        <sz val="11"/>
        <color rgb="FF000000"/>
        <rFont val="Century Gothic"/>
        <family val="2"/>
      </rPr>
      <t>as supplier with the Lowest Calculated &amp; Responsive Bid of Heavy Snack (spaghetti,chicken fingers canned juice) with PR# 2509-1005-298-A September 10, 2025.</t>
    </r>
  </si>
  <si>
    <r>
      <t xml:space="preserve">To declare </t>
    </r>
    <r>
      <rPr>
        <b/>
        <sz val="12"/>
        <color rgb="FF000000"/>
        <rFont val="Century Gothic"/>
        <family val="2"/>
      </rPr>
      <t>Doque's Congie Hauz</t>
    </r>
    <r>
      <rPr>
        <sz val="12"/>
        <color rgb="FF000000"/>
        <rFont val="Century Gothic"/>
        <family val="2"/>
      </rPr>
      <t xml:space="preserve"> as supplier with the Lowest Calculated &amp; Responsive Bid of Heavy Snack (spaghetti,chicken fingers canned juice) with PR# 2509-1005-298-A.</t>
    </r>
  </si>
  <si>
    <t>Nov. 17,Dec. 9 &amp; 15, 2025</t>
  </si>
  <si>
    <t>Nov. 18 Dec. 10 &amp; 15, 2026</t>
  </si>
  <si>
    <t>January 7, 2026</t>
  </si>
  <si>
    <t>339/12/15/2025</t>
  </si>
  <si>
    <t>November 26, 2025</t>
  </si>
  <si>
    <t>December 11, 2025</t>
  </si>
  <si>
    <t>December 12, 2025</t>
  </si>
  <si>
    <t>January 8, 2026</t>
  </si>
  <si>
    <t>0257/12/11/2025</t>
  </si>
  <si>
    <t>Oct. 22, 2025 &amp; Jan. 9, 2026</t>
  </si>
  <si>
    <t>January 23, 2026</t>
  </si>
  <si>
    <t>2079/1/8/2026</t>
  </si>
  <si>
    <t>Nov. 27,Dec. 3, 2025 &amp;Jan. 8, 2026</t>
  </si>
  <si>
    <t>Nov. 27,Dec. 5, 2025 &amp; Jan. 8, 2026</t>
  </si>
  <si>
    <t>13502-13503/01/08/2026</t>
  </si>
  <si>
    <t>December 23, 2025</t>
  </si>
  <si>
    <t>3292/12/23/2025</t>
  </si>
  <si>
    <t>January 27, 2026</t>
  </si>
  <si>
    <t>re-PR removed the 2nd item</t>
  </si>
  <si>
    <t>inc. delivery</t>
  </si>
  <si>
    <t>74%</t>
  </si>
  <si>
    <t>September 19, 2025</t>
  </si>
  <si>
    <t>February 6, 2026</t>
  </si>
  <si>
    <t>07-02-2025-09-0320A</t>
  </si>
  <si>
    <t>25-09-001/10/23/2025  0802/9/17/2025</t>
  </si>
  <si>
    <t>January 29, 2025</t>
  </si>
  <si>
    <t>January 30, 2026</t>
  </si>
  <si>
    <t>8175/1/29/2025</t>
  </si>
  <si>
    <t>November 27, 2025</t>
  </si>
  <si>
    <t>Nov. 2, 2025  &amp; Feb. 18, 2026</t>
  </si>
  <si>
    <t>March 2, 2026</t>
  </si>
  <si>
    <t>015538/2/18/2026</t>
  </si>
  <si>
    <t>SSC Adviser</t>
  </si>
  <si>
    <t>2509-SS09-343</t>
  </si>
  <si>
    <t>2025-09-343</t>
  </si>
  <si>
    <t>DAY 1-Opening Day</t>
  </si>
  <si>
    <t>TEN THOUSAND TWO HUNDRED EIGHTY FIVE PESOS ONLY</t>
  </si>
  <si>
    <t>07-02-2025-10-0364/365</t>
  </si>
  <si>
    <t>March 25, 2026</t>
  </si>
  <si>
    <t>3RFQ's</t>
  </si>
  <si>
    <t>1422/3/12/2026</t>
  </si>
  <si>
    <t>March 31, 2026</t>
  </si>
  <si>
    <t>April 6, 2026</t>
  </si>
  <si>
    <t>April 14, 2026</t>
  </si>
  <si>
    <t>13387-13388/11/18/2025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</si>
</sst>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quot;₱&quot;* #,##0.00_-;_-&quot;₱&quot;* &quot;-&quot;??_-;_-@_-"/>
    <numFmt numFmtId="43" formatCode="_-* #,##0.00_-;\-* #,##0.00_-;_-* &quot;-&quot;??_-;_-@_-"/>
    <numFmt numFmtId="164" formatCode="_(* #,##0.00_);_(* \(#,##0.00\);_(* &quot;-&quot;??_);_(@_)"/>
    <numFmt numFmtId="165" formatCode="[$-3409]mmmm\ dd\,\ yyyy;@"/>
    <numFmt numFmtId="166" formatCode="[$PhP-464]#,##0.00"/>
    <numFmt numFmtId="167" formatCode="&quot;₱&quot;#,##0.00;[Red]&quot;₱&quot;#,##0.00"/>
    <numFmt numFmtId="168" formatCode="m/d/yy;@"/>
    <numFmt numFmtId="169" formatCode="[$-409]h:mm:ss\ AM/PM;@"/>
    <numFmt numFmtId="170" formatCode="[$PHP]\ #,##0.00;\-[$PHP]\ #,##0.00"/>
    <numFmt numFmtId="171" formatCode="mm/dd/yyyy;@"/>
  </numFmts>
  <fonts count="176" x14ac:knownFonts="1">
    <font>
      <sz val="11"/>
      <color theme="1"/>
      <name val="Calibri"/>
      <family val="2"/>
      <scheme val="minor"/>
    </font>
    <font>
      <sz val="11"/>
      <color theme="1"/>
      <name val="Calibri"/>
      <family val="2"/>
      <scheme val="minor"/>
    </font>
    <font>
      <sz val="11"/>
      <color theme="1"/>
      <name val="Arial Narrow"/>
      <family val="2"/>
    </font>
    <font>
      <b/>
      <sz val="12"/>
      <color theme="1"/>
      <name val="Arial Narrow"/>
      <family val="2"/>
    </font>
    <font>
      <sz val="11"/>
      <color rgb="FFFF0000"/>
      <name val="Arial Narrow"/>
      <family val="2"/>
    </font>
    <font>
      <sz val="9"/>
      <color indexed="81"/>
      <name val="Tahoma"/>
      <family val="2"/>
    </font>
    <font>
      <b/>
      <sz val="9"/>
      <color indexed="81"/>
      <name val="Tahoma"/>
      <family val="2"/>
    </font>
    <font>
      <sz val="12"/>
      <name val="Century Gothic"/>
      <family val="2"/>
    </font>
    <font>
      <sz val="11"/>
      <color rgb="FF002060"/>
      <name val="Century Gothic"/>
      <family val="2"/>
    </font>
    <font>
      <sz val="9"/>
      <name val="Century Gothic"/>
      <family val="2"/>
    </font>
    <font>
      <i/>
      <sz val="9"/>
      <name val="Century Gothic"/>
      <family val="2"/>
    </font>
    <font>
      <sz val="11"/>
      <name val="Century Gothic"/>
      <family val="2"/>
    </font>
    <font>
      <sz val="10"/>
      <name val="Century Gothic"/>
      <family val="2"/>
    </font>
    <font>
      <i/>
      <sz val="10"/>
      <name val="Century Gothic"/>
      <family val="2"/>
    </font>
    <font>
      <b/>
      <sz val="11"/>
      <name val="Century Gothic"/>
      <family val="2"/>
    </font>
    <font>
      <i/>
      <sz val="11"/>
      <name val="Century Gothic"/>
      <family val="2"/>
    </font>
    <font>
      <b/>
      <sz val="10"/>
      <name val="Century Gothic"/>
      <family val="2"/>
    </font>
    <font>
      <sz val="11"/>
      <color rgb="FF001746"/>
      <name val="Century Gothic"/>
      <family val="2"/>
    </font>
    <font>
      <sz val="11"/>
      <color theme="1"/>
      <name val="Arial"/>
      <family val="2"/>
    </font>
    <font>
      <b/>
      <sz val="9"/>
      <name val="Arial Narrow"/>
      <family val="2"/>
    </font>
    <font>
      <sz val="10"/>
      <color rgb="FF001746"/>
      <name val="Arial Narrow"/>
      <family val="2"/>
    </font>
    <font>
      <sz val="10"/>
      <name val="Arial Narrow"/>
      <family val="2"/>
    </font>
    <font>
      <sz val="10"/>
      <color theme="1"/>
      <name val="Arial Narrow"/>
      <family val="2"/>
    </font>
    <font>
      <sz val="10"/>
      <color rgb="FF001746"/>
      <name val="Century Gothic"/>
      <family val="2"/>
    </font>
    <font>
      <sz val="11"/>
      <color rgb="FF0070C0"/>
      <name val="Arial Narrow"/>
      <family val="2"/>
    </font>
    <font>
      <sz val="10"/>
      <name val="Arial"/>
      <family val="2"/>
    </font>
    <font>
      <sz val="12"/>
      <name val="Cooper Black"/>
      <family val="1"/>
    </font>
    <font>
      <b/>
      <sz val="12"/>
      <name val="Arial"/>
      <family val="2"/>
    </font>
    <font>
      <sz val="10"/>
      <color rgb="FF001746"/>
      <name val="Arial"/>
      <family val="2"/>
    </font>
    <font>
      <sz val="10"/>
      <color rgb="FF0070C0"/>
      <name val="Arial"/>
      <family val="2"/>
    </font>
    <font>
      <i/>
      <sz val="10"/>
      <name val="Arial"/>
      <family val="2"/>
    </font>
    <font>
      <b/>
      <sz val="10"/>
      <name val="Arial"/>
      <family val="2"/>
    </font>
    <font>
      <b/>
      <sz val="18"/>
      <name val="Baskerville Old Face"/>
      <family val="1"/>
    </font>
    <font>
      <sz val="11"/>
      <color rgb="FF001746"/>
      <name val="Calibri"/>
      <family val="2"/>
      <scheme val="minor"/>
    </font>
    <font>
      <sz val="15"/>
      <name val="Baskerville Old Face"/>
      <family val="1"/>
    </font>
    <font>
      <b/>
      <sz val="16"/>
      <name val="Baskerville Old Face"/>
      <family val="1"/>
    </font>
    <font>
      <b/>
      <sz val="11"/>
      <color rgb="FF001746"/>
      <name val="Calibri"/>
      <family val="2"/>
      <scheme val="minor"/>
    </font>
    <font>
      <u/>
      <sz val="15"/>
      <name val="Baskerville Old Face"/>
      <family val="1"/>
    </font>
    <font>
      <b/>
      <sz val="16"/>
      <color theme="1"/>
      <name val="Baskerville Old Face"/>
      <family val="1"/>
    </font>
    <font>
      <b/>
      <sz val="15"/>
      <color theme="1"/>
      <name val="Baskerville Old Face"/>
      <family val="1"/>
    </font>
    <font>
      <sz val="11"/>
      <name val="Calibri"/>
      <family val="2"/>
      <scheme val="minor"/>
    </font>
    <font>
      <sz val="10"/>
      <name val="Rockwell"/>
      <family val="1"/>
    </font>
    <font>
      <sz val="10"/>
      <color rgb="FF001746"/>
      <name val="Rockwell"/>
      <family val="1"/>
    </font>
    <font>
      <sz val="10"/>
      <color rgb="FF001746"/>
      <name val="Calibri"/>
      <family val="2"/>
      <scheme val="minor"/>
    </font>
    <font>
      <sz val="10"/>
      <name val="Calibri"/>
      <family val="2"/>
      <scheme val="minor"/>
    </font>
    <font>
      <b/>
      <sz val="12"/>
      <color rgb="FF001746"/>
      <name val="Calibri"/>
      <family val="2"/>
      <scheme val="minor"/>
    </font>
    <font>
      <b/>
      <sz val="10"/>
      <name val="Calibri"/>
      <family val="2"/>
      <scheme val="minor"/>
    </font>
    <font>
      <b/>
      <sz val="15"/>
      <name val="Baskerville Old Face"/>
      <family val="1"/>
    </font>
    <font>
      <sz val="11"/>
      <color rgb="FF00B0F0"/>
      <name val="Arial Narrow"/>
      <family val="2"/>
    </font>
    <font>
      <b/>
      <sz val="11"/>
      <name val="Calibri"/>
      <family val="2"/>
      <scheme val="minor"/>
    </font>
    <font>
      <sz val="11"/>
      <color rgb="FF002060"/>
      <name val="Calibri"/>
      <family val="2"/>
      <scheme val="minor"/>
    </font>
    <font>
      <i/>
      <u/>
      <sz val="11"/>
      <name val="Calibri"/>
      <family val="2"/>
      <scheme val="minor"/>
    </font>
    <font>
      <b/>
      <i/>
      <u/>
      <sz val="11"/>
      <name val="Calibri"/>
      <family val="2"/>
      <scheme val="minor"/>
    </font>
    <font>
      <sz val="8"/>
      <name val="Calibri"/>
      <family val="2"/>
      <scheme val="minor"/>
    </font>
    <font>
      <sz val="8"/>
      <color rgb="FF002060"/>
      <name val="Calibri"/>
      <family val="2"/>
      <scheme val="minor"/>
    </font>
    <font>
      <sz val="11"/>
      <name val="Arial Narrow"/>
      <family val="2"/>
    </font>
    <font>
      <sz val="8"/>
      <color rgb="FFFF0000"/>
      <name val="Calibri"/>
      <family val="2"/>
      <scheme val="minor"/>
    </font>
    <font>
      <sz val="11"/>
      <name val="Rockwell"/>
      <family val="1"/>
    </font>
    <font>
      <i/>
      <sz val="11"/>
      <name val="Rockwell"/>
      <family val="1"/>
    </font>
    <font>
      <sz val="11"/>
      <color rgb="FFFF0000"/>
      <name val="Calibri"/>
      <family val="2"/>
      <scheme val="minor"/>
    </font>
    <font>
      <sz val="11"/>
      <color theme="1"/>
      <name val="Arial Narrow"/>
      <family val="2"/>
    </font>
    <font>
      <sz val="14"/>
      <name val="Century Gothic"/>
      <family val="2"/>
    </font>
    <font>
      <b/>
      <sz val="16"/>
      <name val="Century Gothic"/>
      <family val="2"/>
    </font>
    <font>
      <sz val="16"/>
      <name val="Century Gothic"/>
      <family val="2"/>
    </font>
    <font>
      <b/>
      <sz val="14"/>
      <name val="Century Gothic"/>
      <family val="2"/>
    </font>
    <font>
      <b/>
      <sz val="12"/>
      <name val="Century Gothic"/>
      <family val="2"/>
    </font>
    <font>
      <sz val="11"/>
      <color theme="1"/>
      <name val="Century Gothic"/>
      <family val="2"/>
    </font>
    <font>
      <sz val="10"/>
      <color theme="1"/>
      <name val="Century Gothic"/>
      <family val="2"/>
    </font>
    <font>
      <u val="singleAccounting"/>
      <sz val="9"/>
      <name val="Century Gothic"/>
      <family val="2"/>
    </font>
    <font>
      <u val="singleAccounting"/>
      <sz val="12"/>
      <name val="Century Gothic"/>
      <family val="2"/>
    </font>
    <font>
      <u val="singleAccounting"/>
      <sz val="10"/>
      <name val="Century Gothic"/>
      <family val="2"/>
    </font>
    <font>
      <b/>
      <u/>
      <sz val="11"/>
      <name val="Century Gothic"/>
      <family val="2"/>
    </font>
    <font>
      <b/>
      <u/>
      <sz val="9"/>
      <name val="Century Gothic"/>
      <family val="2"/>
    </font>
    <font>
      <sz val="14"/>
      <color theme="1"/>
      <name val="Bodoni MT Black"/>
      <family val="1"/>
    </font>
    <font>
      <b/>
      <sz val="11"/>
      <color rgb="FF001746"/>
      <name val="Century Gothic"/>
      <family val="2"/>
    </font>
    <font>
      <u/>
      <sz val="11"/>
      <color rgb="FF0070C0"/>
      <name val="Century Gothic"/>
      <family val="2"/>
    </font>
    <font>
      <u/>
      <sz val="11"/>
      <name val="Century Gothic"/>
      <family val="2"/>
    </font>
    <font>
      <b/>
      <u/>
      <sz val="11"/>
      <color rgb="FF001746"/>
      <name val="Century Gothic"/>
      <family val="2"/>
    </font>
    <font>
      <i/>
      <sz val="11"/>
      <color rgb="FF001746"/>
      <name val="Century Gothic"/>
      <family val="2"/>
    </font>
    <font>
      <sz val="11"/>
      <color theme="0"/>
      <name val="Century Gothic"/>
      <family val="2"/>
    </font>
    <font>
      <b/>
      <sz val="11"/>
      <color theme="1"/>
      <name val="Century Gothic"/>
      <family val="2"/>
    </font>
    <font>
      <sz val="11"/>
      <color rgb="FFFF0000"/>
      <name val="Century Gothic"/>
      <family val="2"/>
    </font>
    <font>
      <b/>
      <sz val="10"/>
      <color theme="1"/>
      <name val="Arial"/>
      <family val="2"/>
    </font>
    <font>
      <b/>
      <i/>
      <sz val="11"/>
      <name val="Arial Narrow"/>
      <family val="2"/>
    </font>
    <font>
      <b/>
      <sz val="11"/>
      <color theme="1"/>
      <name val="Calibri"/>
      <family val="2"/>
      <scheme val="minor"/>
    </font>
    <font>
      <sz val="10"/>
      <color theme="1"/>
      <name val="Calibri"/>
      <family val="2"/>
      <scheme val="minor"/>
    </font>
    <font>
      <i/>
      <sz val="11"/>
      <color theme="1"/>
      <name val="Century Gothic"/>
      <family val="2"/>
    </font>
    <font>
      <sz val="12"/>
      <color theme="1"/>
      <name val="Century Gothic"/>
      <family val="2"/>
    </font>
    <font>
      <b/>
      <sz val="14"/>
      <color theme="1"/>
      <name val="Century Gothic"/>
      <family val="2"/>
    </font>
    <font>
      <i/>
      <sz val="8"/>
      <color theme="1"/>
      <name val="Century Gothic"/>
      <family val="2"/>
    </font>
    <font>
      <sz val="12"/>
      <color theme="1"/>
      <name val="Calibri"/>
      <family val="2"/>
      <scheme val="minor"/>
    </font>
    <font>
      <sz val="12"/>
      <color theme="1"/>
      <name val="Old English Text MT"/>
      <family val="4"/>
    </font>
    <font>
      <b/>
      <sz val="12"/>
      <color theme="1"/>
      <name val="Copperplate Gothic Bold"/>
      <family val="2"/>
    </font>
    <font>
      <sz val="12"/>
      <color theme="1"/>
      <name val="Times New Roman"/>
      <family val="1"/>
    </font>
    <font>
      <sz val="12"/>
      <color theme="1"/>
      <name val="Wingdings"/>
      <charset val="2"/>
    </font>
    <font>
      <b/>
      <sz val="12"/>
      <color theme="1"/>
      <name val="Century Gothic"/>
      <family val="2"/>
    </font>
    <font>
      <b/>
      <sz val="12"/>
      <color rgb="FF000000"/>
      <name val="Century Gothic"/>
      <family val="2"/>
    </font>
    <font>
      <b/>
      <sz val="11"/>
      <color rgb="FF000000"/>
      <name val="Century Gothic"/>
      <family val="2"/>
    </font>
    <font>
      <sz val="11"/>
      <color rgb="FF000000"/>
      <name val="Century Gothic"/>
      <family val="2"/>
    </font>
    <font>
      <b/>
      <sz val="10"/>
      <color theme="1"/>
      <name val="Tahoma"/>
      <family val="2"/>
    </font>
    <font>
      <sz val="10"/>
      <color theme="1"/>
      <name val="Tahoma"/>
      <family val="2"/>
    </font>
    <font>
      <sz val="12"/>
      <color rgb="FF000000"/>
      <name val="Century Gothic"/>
      <family val="2"/>
    </font>
    <font>
      <b/>
      <sz val="10"/>
      <color rgb="FF000000"/>
      <name val="Century Gothic"/>
      <family val="2"/>
    </font>
    <font>
      <sz val="10"/>
      <color rgb="FF000000"/>
      <name val="Century Gothic"/>
      <family val="2"/>
    </font>
    <font>
      <u/>
      <sz val="10"/>
      <color rgb="FF000000"/>
      <name val="Century Gothic"/>
      <family val="2"/>
    </font>
    <font>
      <sz val="9"/>
      <color theme="1"/>
      <name val="Arial Narrow"/>
      <family val="2"/>
    </font>
    <font>
      <b/>
      <sz val="7"/>
      <color theme="1"/>
      <name val="Arial"/>
      <family val="2"/>
    </font>
    <font>
      <b/>
      <sz val="9"/>
      <color theme="1"/>
      <name val="Arial"/>
      <family val="2"/>
    </font>
    <font>
      <b/>
      <sz val="9"/>
      <name val="Arial"/>
      <family val="2"/>
    </font>
    <font>
      <b/>
      <sz val="9"/>
      <color theme="1"/>
      <name val="Century Gothic"/>
      <family val="2"/>
    </font>
    <font>
      <sz val="9"/>
      <color theme="1"/>
      <name val="Century Gothic"/>
      <family val="2"/>
    </font>
    <font>
      <sz val="9"/>
      <name val="Arial"/>
      <family val="2"/>
    </font>
    <font>
      <sz val="11"/>
      <color rgb="FF00B050"/>
      <name val="Arial Narrow"/>
      <family val="2"/>
    </font>
    <font>
      <b/>
      <sz val="11"/>
      <color theme="1"/>
      <name val="Arial"/>
      <family val="2"/>
    </font>
    <font>
      <b/>
      <sz val="12"/>
      <color theme="1"/>
      <name val="Arial"/>
      <family val="2"/>
    </font>
    <font>
      <sz val="11"/>
      <color rgb="FF7030A0"/>
      <name val="Arial Narrow"/>
      <family val="2"/>
    </font>
    <font>
      <b/>
      <u/>
      <sz val="11"/>
      <color theme="1"/>
      <name val="Century Gothic"/>
      <family val="2"/>
    </font>
    <font>
      <i/>
      <sz val="11"/>
      <color theme="1"/>
      <name val="Arial Narrow"/>
      <family val="2"/>
    </font>
    <font>
      <b/>
      <i/>
      <sz val="10"/>
      <color theme="1"/>
      <name val="Arial Narrow"/>
      <family val="2"/>
    </font>
    <font>
      <b/>
      <sz val="10"/>
      <color theme="1"/>
      <name val="Century Gothic"/>
      <family val="2"/>
    </font>
    <font>
      <sz val="11"/>
      <name val="Bauhaus 93"/>
      <family val="5"/>
    </font>
    <font>
      <sz val="11"/>
      <color rgb="FF000000"/>
      <name val="Arial Narrow"/>
      <family val="2"/>
    </font>
    <font>
      <sz val="12"/>
      <color theme="1"/>
      <name val="Arial"/>
      <family val="2"/>
    </font>
    <font>
      <i/>
      <sz val="11"/>
      <name val="Arial Narrow"/>
      <family val="2"/>
    </font>
    <font>
      <sz val="8"/>
      <name val="Arial Narrow"/>
      <family val="2"/>
    </font>
    <font>
      <sz val="8"/>
      <color rgb="FFFF0000"/>
      <name val="Arial Narrow"/>
      <family val="2"/>
    </font>
    <font>
      <sz val="8"/>
      <color theme="1"/>
      <name val="Century Gothic"/>
      <family val="2"/>
    </font>
    <font>
      <b/>
      <sz val="11"/>
      <color theme="1"/>
      <name val="Arial Narrow"/>
      <family val="2"/>
    </font>
    <font>
      <sz val="14"/>
      <color theme="1"/>
      <name val="Arial"/>
      <family val="2"/>
    </font>
    <font>
      <sz val="12"/>
      <color rgb="FFFF0000"/>
      <name val="Century Gothic"/>
      <family val="2"/>
    </font>
    <font>
      <i/>
      <sz val="12"/>
      <color theme="1"/>
      <name val="Arial Narrow"/>
      <family val="2"/>
    </font>
    <font>
      <b/>
      <sz val="11"/>
      <name val="Sitka Text Semibold"/>
    </font>
    <font>
      <b/>
      <sz val="11"/>
      <name val="Arial Narrow"/>
      <family val="2"/>
    </font>
    <font>
      <sz val="11"/>
      <color rgb="FF001746"/>
      <name val="Arial Narrow"/>
      <family val="2"/>
    </font>
    <font>
      <b/>
      <u/>
      <sz val="11"/>
      <name val="Arial Narrow"/>
      <family val="2"/>
    </font>
    <font>
      <b/>
      <u/>
      <sz val="11"/>
      <color rgb="FF001746"/>
      <name val="Arial Narrow"/>
      <family val="2"/>
    </font>
    <font>
      <u/>
      <sz val="11"/>
      <name val="Arial Narrow"/>
      <family val="2"/>
    </font>
    <font>
      <i/>
      <sz val="11"/>
      <color rgb="FF001746"/>
      <name val="Arial Narrow"/>
      <family val="2"/>
    </font>
    <font>
      <b/>
      <sz val="11"/>
      <color rgb="FF001746"/>
      <name val="Sitka Text Semibold"/>
    </font>
    <font>
      <b/>
      <sz val="12"/>
      <name val="Arial Narrow"/>
      <family val="2"/>
    </font>
    <font>
      <sz val="11"/>
      <color rgb="FF002060"/>
      <name val="Arial Narrow"/>
      <family val="2"/>
    </font>
    <font>
      <u/>
      <sz val="11"/>
      <color theme="1"/>
      <name val="Century Gothic"/>
      <family val="2"/>
    </font>
    <font>
      <sz val="8"/>
      <color theme="1"/>
      <name val="Arial Narrow"/>
      <family val="2"/>
    </font>
    <font>
      <sz val="9"/>
      <color rgb="FFFF0000"/>
      <name val="Arial Narrow"/>
      <family val="2"/>
    </font>
    <font>
      <sz val="10"/>
      <color theme="1"/>
      <name val="Arial"/>
      <family val="2"/>
    </font>
    <font>
      <sz val="9"/>
      <color theme="1"/>
      <name val="Arial"/>
      <family val="2"/>
    </font>
    <font>
      <sz val="12"/>
      <color theme="1"/>
      <name val="Arial Narrow"/>
      <family val="2"/>
    </font>
    <font>
      <b/>
      <sz val="14"/>
      <name val="Arial Black"/>
      <family val="2"/>
    </font>
    <font>
      <sz val="11"/>
      <color rgb="FF001746"/>
      <name val="Arial"/>
      <family val="2"/>
    </font>
    <font>
      <sz val="11"/>
      <name val="Arial"/>
      <family val="2"/>
    </font>
    <font>
      <sz val="11"/>
      <color rgb="FF0070C0"/>
      <name val="Arial"/>
      <family val="2"/>
    </font>
    <font>
      <i/>
      <sz val="11"/>
      <name val="Arial"/>
      <family val="2"/>
    </font>
    <font>
      <b/>
      <sz val="11"/>
      <name val="Arial"/>
      <family val="2"/>
    </font>
    <font>
      <b/>
      <u/>
      <sz val="11"/>
      <name val="Arial"/>
      <family val="2"/>
    </font>
    <font>
      <b/>
      <u/>
      <sz val="11"/>
      <color theme="1"/>
      <name val="Arial"/>
      <family val="2"/>
    </font>
    <font>
      <sz val="11"/>
      <name val="Calibri"/>
      <family val="2"/>
    </font>
    <font>
      <sz val="14.3"/>
      <name val="Arial Narrow"/>
      <family val="2"/>
    </font>
    <font>
      <sz val="10"/>
      <name val="Times New Roman"/>
      <family val="1"/>
    </font>
    <font>
      <i/>
      <sz val="14"/>
      <name val="Times New Roman"/>
      <family val="1"/>
    </font>
    <font>
      <b/>
      <sz val="14"/>
      <name val="Times New Roman"/>
      <family val="1"/>
    </font>
    <font>
      <b/>
      <sz val="12"/>
      <name val="Times New Roman"/>
      <family val="1"/>
    </font>
    <font>
      <sz val="11"/>
      <name val="Times New Roman"/>
      <family val="1"/>
    </font>
    <font>
      <b/>
      <sz val="10"/>
      <name val="Times New Roman"/>
      <family val="1"/>
    </font>
    <font>
      <b/>
      <sz val="11"/>
      <name val="Times New Roman"/>
      <family val="1"/>
    </font>
    <font>
      <sz val="12"/>
      <name val="Times New Roman"/>
      <family val="1"/>
    </font>
    <font>
      <sz val="14"/>
      <name val="Times New Roman"/>
      <family val="1"/>
    </font>
    <font>
      <i/>
      <sz val="10"/>
      <name val="Times New Roman"/>
      <family val="1"/>
    </font>
    <font>
      <b/>
      <sz val="16"/>
      <name val="Times New Roman"/>
      <family val="1"/>
    </font>
    <font>
      <u/>
      <sz val="11"/>
      <color theme="1"/>
      <name val="Arial"/>
      <family val="2"/>
    </font>
    <font>
      <b/>
      <sz val="10"/>
      <name val="Rockwell"/>
      <family val="1"/>
    </font>
    <font>
      <u/>
      <sz val="11"/>
      <color rgb="FF000000"/>
      <name val="Century Gothic"/>
      <family val="2"/>
    </font>
    <font>
      <sz val="10"/>
      <color rgb="FFFF0000"/>
      <name val="Arial Narrow"/>
      <family val="2"/>
    </font>
    <font>
      <sz val="11"/>
      <color rgb="FFFF0000"/>
      <name val="Calibri"/>
      <family val="2"/>
    </font>
    <font>
      <b/>
      <sz val="11"/>
      <color rgb="FFFF0000"/>
      <name val="Century Gothic"/>
      <family val="2"/>
    </font>
    <font>
      <b/>
      <u/>
      <sz val="11"/>
      <name val="Times New Roman"/>
      <family val="1"/>
    </font>
    <font>
      <b/>
      <u/>
      <sz val="10"/>
      <name val="Century Gothic"/>
      <family val="2"/>
    </font>
  </fonts>
  <fills count="7">
    <fill>
      <patternFill patternType="none"/>
    </fill>
    <fill>
      <patternFill patternType="gray125"/>
    </fill>
    <fill>
      <patternFill patternType="solid">
        <fgColor theme="4"/>
        <bgColor indexed="64"/>
      </patternFill>
    </fill>
    <fill>
      <patternFill patternType="solid">
        <fgColor theme="0"/>
        <bgColor indexed="64"/>
      </patternFill>
    </fill>
    <fill>
      <patternFill patternType="solid">
        <fgColor rgb="FFFF7C80"/>
        <bgColor indexed="64"/>
      </patternFill>
    </fill>
    <fill>
      <patternFill patternType="solid">
        <fgColor rgb="FFFFFF00"/>
        <bgColor indexed="64"/>
      </patternFill>
    </fill>
    <fill>
      <patternFill patternType="solid">
        <fgColor theme="9" tint="0.39997558519241921"/>
        <bgColor indexed="64"/>
      </patternFill>
    </fill>
  </fills>
  <borders count="45">
    <border>
      <left/>
      <right/>
      <top/>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top style="medium">
        <color indexed="64"/>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medium">
        <color auto="1"/>
      </bottom>
      <diagonal/>
    </border>
    <border>
      <left style="thin">
        <color indexed="64"/>
      </left>
      <right style="thin">
        <color rgb="FF002060"/>
      </right>
      <top style="thin">
        <color indexed="64"/>
      </top>
      <bottom style="thin">
        <color auto="1"/>
      </bottom>
      <diagonal/>
    </border>
    <border>
      <left style="thin">
        <color rgb="FF002060"/>
      </left>
      <right style="thin">
        <color rgb="FF002060"/>
      </right>
      <top style="thin">
        <color auto="1"/>
      </top>
      <bottom style="thin">
        <color auto="1"/>
      </bottom>
      <diagonal/>
    </border>
    <border>
      <left style="thin">
        <color indexed="64"/>
      </left>
      <right style="thin">
        <color indexed="64"/>
      </right>
      <top/>
      <bottom style="thin">
        <color indexed="64"/>
      </bottom>
      <diagonal/>
    </border>
    <border>
      <left/>
      <right/>
      <top/>
      <bottom style="thin">
        <color rgb="FF002060"/>
      </bottom>
      <diagonal/>
    </border>
    <border>
      <left style="thin">
        <color indexed="64"/>
      </left>
      <right/>
      <top style="thin">
        <color indexed="64"/>
      </top>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top/>
      <bottom style="thin">
        <color indexed="64"/>
      </bottom>
      <diagonal/>
    </border>
    <border>
      <left style="thick">
        <color rgb="FF002060"/>
      </left>
      <right style="thick">
        <color rgb="FF002060"/>
      </right>
      <top style="thick">
        <color rgb="FF002060"/>
      </top>
      <bottom style="thick">
        <color rgb="FF002060"/>
      </bottom>
      <diagonal/>
    </border>
    <border>
      <left style="thick">
        <color rgb="FF002060"/>
      </left>
      <right/>
      <top style="thin">
        <color rgb="FF002060"/>
      </top>
      <bottom style="thin">
        <color rgb="FF002060"/>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auto="1"/>
      </left>
      <right/>
      <top style="double">
        <color auto="1"/>
      </top>
      <bottom/>
      <diagonal/>
    </border>
    <border>
      <left/>
      <right/>
      <top style="double">
        <color auto="1"/>
      </top>
      <bottom/>
      <diagonal/>
    </border>
    <border>
      <left/>
      <right style="thin">
        <color auto="1"/>
      </right>
      <top style="double">
        <color auto="1"/>
      </top>
      <bottom/>
      <diagonal/>
    </border>
    <border>
      <left/>
      <right style="medium">
        <color indexed="64"/>
      </right>
      <top/>
      <bottom style="thin">
        <color indexed="64"/>
      </bottom>
      <diagonal/>
    </border>
    <border>
      <left/>
      <right style="medium">
        <color indexed="64"/>
      </right>
      <top style="medium">
        <color indexed="64"/>
      </top>
      <bottom/>
      <diagonal/>
    </border>
    <border>
      <left style="thin">
        <color auto="1"/>
      </left>
      <right style="thin">
        <color theme="3" tint="-0.499984740745262"/>
      </right>
      <top style="thin">
        <color auto="1"/>
      </top>
      <bottom style="thin">
        <color auto="1"/>
      </bottom>
      <diagonal/>
    </border>
    <border>
      <left/>
      <right style="thin">
        <color theme="3" tint="-0.499984740745262"/>
      </right>
      <top style="thin">
        <color auto="1"/>
      </top>
      <bottom style="thin">
        <color auto="1"/>
      </bottom>
      <diagonal/>
    </border>
    <border>
      <left/>
      <right style="thin">
        <color rgb="FF000000"/>
      </right>
      <top/>
      <bottom/>
      <diagonal/>
    </border>
    <border>
      <left style="thin">
        <color rgb="FF000000"/>
      </left>
      <right/>
      <top/>
      <bottom/>
      <diagonal/>
    </border>
    <border>
      <left style="medium">
        <color indexed="64"/>
      </left>
      <right style="medium">
        <color indexed="64"/>
      </right>
      <top style="medium">
        <color indexed="64"/>
      </top>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hair">
        <color auto="1"/>
      </left>
      <right style="hair">
        <color auto="1"/>
      </right>
      <top/>
      <bottom/>
      <diagonal/>
    </border>
  </borders>
  <cellStyleXfs count="11">
    <xf numFmtId="0" fontId="0" fillId="0" borderId="0"/>
    <xf numFmtId="43" fontId="1" fillId="0" borderId="0" applyFont="0" applyFill="0" applyBorder="0" applyAlignment="0" applyProtection="0"/>
    <xf numFmtId="166" fontId="1" fillId="0" borderId="0"/>
    <xf numFmtId="166" fontId="1" fillId="0" borderId="0"/>
    <xf numFmtId="43"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cellStyleXfs>
  <cellXfs count="1017">
    <xf numFmtId="0" fontId="0" fillId="0" borderId="0" xfId="0"/>
    <xf numFmtId="0" fontId="2" fillId="0" borderId="0" xfId="0" applyFont="1"/>
    <xf numFmtId="43" fontId="2" fillId="0" borderId="0" xfId="1" applyFont="1"/>
    <xf numFmtId="165" fontId="2" fillId="0" borderId="0" xfId="0" applyNumberFormat="1" applyFont="1"/>
    <xf numFmtId="0" fontId="2" fillId="0" borderId="0" xfId="0" applyFont="1" applyAlignment="1">
      <alignment horizontal="left" vertical="center"/>
    </xf>
    <xf numFmtId="43" fontId="2" fillId="0" borderId="0" xfId="1" applyFont="1" applyAlignment="1">
      <alignment horizontal="left" vertical="center"/>
    </xf>
    <xf numFmtId="0" fontId="4" fillId="0" borderId="0" xfId="0" applyFont="1" applyAlignment="1">
      <alignment horizontal="left" vertical="center"/>
    </xf>
    <xf numFmtId="0" fontId="2" fillId="0" borderId="0" xfId="0" applyFont="1" applyAlignment="1">
      <alignment wrapText="1"/>
    </xf>
    <xf numFmtId="43" fontId="2" fillId="2" borderId="0" xfId="1" applyFont="1" applyFill="1" applyAlignment="1">
      <alignment horizontal="left" vertical="center"/>
    </xf>
    <xf numFmtId="43" fontId="2" fillId="2" borderId="0" xfId="1" applyFont="1" applyFill="1"/>
    <xf numFmtId="0" fontId="2" fillId="0" borderId="0" xfId="0" applyFont="1" applyAlignment="1">
      <alignment horizontal="left" vertical="center" wrapText="1"/>
    </xf>
    <xf numFmtId="43" fontId="2" fillId="3" borderId="0" xfId="1" applyFont="1" applyFill="1" applyAlignment="1">
      <alignment horizontal="left" vertical="center"/>
    </xf>
    <xf numFmtId="43" fontId="2" fillId="3" borderId="0" xfId="1" applyFont="1" applyFill="1"/>
    <xf numFmtId="165" fontId="2" fillId="0" borderId="0" xfId="0" applyNumberFormat="1" applyFont="1" applyAlignment="1">
      <alignment horizontal="center" vertical="center"/>
    </xf>
    <xf numFmtId="165" fontId="2" fillId="0" borderId="0" xfId="0" applyNumberFormat="1" applyFont="1" applyAlignment="1">
      <alignment horizontal="center"/>
    </xf>
    <xf numFmtId="165" fontId="2" fillId="0" borderId="0" xfId="0" applyNumberFormat="1" applyFont="1" applyAlignment="1">
      <alignment horizontal="left"/>
    </xf>
    <xf numFmtId="0" fontId="3" fillId="0" borderId="0" xfId="0" applyFont="1" applyAlignment="1">
      <alignment horizontal="center" vertical="center" wrapText="1"/>
    </xf>
    <xf numFmtId="43" fontId="3" fillId="0" borderId="0" xfId="1" applyFont="1" applyAlignment="1">
      <alignment horizontal="center" vertical="center" wrapText="1"/>
    </xf>
    <xf numFmtId="43" fontId="3" fillId="3" borderId="0" xfId="1" applyFont="1" applyFill="1" applyAlignment="1">
      <alignment horizontal="center" vertical="center" wrapText="1"/>
    </xf>
    <xf numFmtId="43" fontId="3" fillId="2" borderId="0" xfId="1" applyFont="1" applyFill="1" applyAlignment="1">
      <alignment horizontal="center" vertical="center" wrapText="1"/>
    </xf>
    <xf numFmtId="165" fontId="3" fillId="0" borderId="0" xfId="0" applyNumberFormat="1" applyFont="1" applyAlignment="1">
      <alignment horizontal="center" vertical="center" wrapText="1"/>
    </xf>
    <xf numFmtId="0" fontId="3" fillId="0" borderId="0" xfId="0" applyFont="1" applyAlignment="1">
      <alignment horizontal="center" wrapText="1"/>
    </xf>
    <xf numFmtId="0" fontId="2" fillId="0" borderId="0" xfId="0" applyFont="1" applyAlignment="1">
      <alignment horizontal="center" vertical="center"/>
    </xf>
    <xf numFmtId="0" fontId="2" fillId="0" borderId="0" xfId="0" applyFont="1" applyAlignment="1">
      <alignment horizontal="center"/>
    </xf>
    <xf numFmtId="43" fontId="4" fillId="3" borderId="0" xfId="1" applyFont="1" applyFill="1" applyAlignment="1">
      <alignment horizontal="left" vertical="center"/>
    </xf>
    <xf numFmtId="43" fontId="4" fillId="2" borderId="0" xfId="1" applyFont="1" applyFill="1" applyAlignment="1">
      <alignment horizontal="left" vertical="center"/>
    </xf>
    <xf numFmtId="165" fontId="4" fillId="0" borderId="0" xfId="0" applyNumberFormat="1" applyFont="1" applyAlignment="1">
      <alignment horizontal="left" vertical="center"/>
    </xf>
    <xf numFmtId="165" fontId="4"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xf numFmtId="0" fontId="2" fillId="0" borderId="0" xfId="0" applyFont="1" applyAlignment="1">
      <alignment horizontal="left"/>
    </xf>
    <xf numFmtId="0" fontId="9" fillId="0" borderId="0" xfId="0" applyFont="1"/>
    <xf numFmtId="0" fontId="11" fillId="0" borderId="0" xfId="0" applyFont="1"/>
    <xf numFmtId="0" fontId="12" fillId="0" borderId="0" xfId="0" applyFont="1"/>
    <xf numFmtId="0" fontId="17" fillId="0" borderId="0" xfId="0" applyFont="1"/>
    <xf numFmtId="0" fontId="11" fillId="0" borderId="0" xfId="0" applyFont="1" applyAlignment="1">
      <alignment horizontal="left"/>
    </xf>
    <xf numFmtId="0" fontId="11" fillId="0" borderId="0" xfId="0" applyFont="1" applyAlignment="1">
      <alignment horizontal="right"/>
    </xf>
    <xf numFmtId="43" fontId="11" fillId="0" borderId="0" xfId="1" applyFont="1" applyBorder="1"/>
    <xf numFmtId="0" fontId="2" fillId="0" borderId="0" xfId="0" applyFont="1" applyAlignment="1">
      <alignment vertical="center"/>
    </xf>
    <xf numFmtId="0" fontId="2" fillId="0" borderId="0" xfId="0" applyFont="1" applyAlignment="1">
      <alignment vertical="center" wrapText="1"/>
    </xf>
    <xf numFmtId="49" fontId="19" fillId="0" borderId="15" xfId="0" applyNumberFormat="1" applyFont="1" applyBorder="1" applyAlignment="1">
      <alignment horizontal="center" vertical="center"/>
    </xf>
    <xf numFmtId="49" fontId="19" fillId="0" borderId="16" xfId="0" applyNumberFormat="1" applyFont="1" applyBorder="1" applyAlignment="1">
      <alignment horizontal="center" vertical="center"/>
    </xf>
    <xf numFmtId="49" fontId="19" fillId="0" borderId="7" xfId="0" applyNumberFormat="1" applyFont="1" applyBorder="1" applyAlignment="1">
      <alignment horizontal="center" vertical="center"/>
    </xf>
    <xf numFmtId="0" fontId="19" fillId="0" borderId="4" xfId="0" applyFont="1" applyBorder="1" applyAlignment="1">
      <alignment horizontal="center"/>
    </xf>
    <xf numFmtId="49" fontId="20" fillId="0" borderId="4" xfId="0" quotePrefix="1" applyNumberFormat="1" applyFont="1" applyBorder="1" applyAlignment="1">
      <alignment vertical="center"/>
    </xf>
    <xf numFmtId="0" fontId="22" fillId="0" borderId="4" xfId="0" applyFont="1" applyBorder="1" applyAlignment="1">
      <alignment vertical="center"/>
    </xf>
    <xf numFmtId="0" fontId="20" fillId="0" borderId="4" xfId="0" applyFont="1" applyBorder="1"/>
    <xf numFmtId="166" fontId="21" fillId="0" borderId="4" xfId="0" applyNumberFormat="1" applyFont="1" applyBorder="1" applyAlignment="1">
      <alignment vertical="center"/>
    </xf>
    <xf numFmtId="166" fontId="21" fillId="0" borderId="4" xfId="0" applyNumberFormat="1" applyFont="1" applyBorder="1" applyAlignment="1">
      <alignment horizontal="right" vertical="center"/>
    </xf>
    <xf numFmtId="43" fontId="12" fillId="0" borderId="0" xfId="1" applyFont="1" applyBorder="1"/>
    <xf numFmtId="0" fontId="23" fillId="0" borderId="0" xfId="0" applyFont="1"/>
    <xf numFmtId="0" fontId="16" fillId="0" borderId="0" xfId="0" applyFont="1" applyAlignment="1">
      <alignment horizontal="left"/>
    </xf>
    <xf numFmtId="0" fontId="16" fillId="0" borderId="0" xfId="0" applyFont="1"/>
    <xf numFmtId="0" fontId="13" fillId="0" borderId="0" xfId="0" applyFont="1"/>
    <xf numFmtId="0" fontId="9" fillId="0" borderId="1" xfId="0" applyFont="1" applyBorder="1"/>
    <xf numFmtId="0" fontId="4" fillId="0" borderId="0" xfId="0" applyFont="1" applyAlignment="1">
      <alignment horizontal="left" vertical="center" wrapText="1"/>
    </xf>
    <xf numFmtId="0" fontId="4" fillId="0" borderId="0" xfId="0" applyFont="1" applyAlignment="1">
      <alignment wrapText="1"/>
    </xf>
    <xf numFmtId="43" fontId="4" fillId="0" borderId="0" xfId="1" applyFont="1"/>
    <xf numFmtId="43" fontId="4" fillId="3" borderId="0" xfId="1" applyFont="1" applyFill="1"/>
    <xf numFmtId="43" fontId="4" fillId="2" borderId="0" xfId="1" applyFont="1" applyFill="1"/>
    <xf numFmtId="165" fontId="4" fillId="0" borderId="0" xfId="0" applyNumberFormat="1" applyFont="1" applyAlignment="1">
      <alignment horizontal="left"/>
    </xf>
    <xf numFmtId="165" fontId="4" fillId="0" borderId="0" xfId="0" applyNumberFormat="1" applyFont="1"/>
    <xf numFmtId="165" fontId="4" fillId="0" borderId="0" xfId="0" applyNumberFormat="1" applyFont="1" applyAlignment="1">
      <alignment horizontal="center"/>
    </xf>
    <xf numFmtId="0" fontId="4" fillId="0" borderId="0" xfId="0" applyFont="1" applyAlignment="1">
      <alignment horizontal="center"/>
    </xf>
    <xf numFmtId="43" fontId="0" fillId="0" borderId="0" xfId="1" applyFont="1"/>
    <xf numFmtId="0" fontId="24" fillId="0" borderId="0" xfId="0" applyFont="1" applyAlignment="1">
      <alignment horizontal="center" vertical="center"/>
    </xf>
    <xf numFmtId="0" fontId="24" fillId="0" borderId="0" xfId="0" applyFont="1"/>
    <xf numFmtId="43" fontId="2" fillId="0" borderId="0" xfId="1" applyFont="1" applyAlignment="1">
      <alignment vertical="center"/>
    </xf>
    <xf numFmtId="43" fontId="2" fillId="3" borderId="0" xfId="1" applyFont="1" applyFill="1" applyAlignment="1">
      <alignment vertical="center"/>
    </xf>
    <xf numFmtId="0" fontId="0" fillId="0" borderId="0" xfId="0" applyAlignment="1">
      <alignment wrapText="1"/>
    </xf>
    <xf numFmtId="0" fontId="25" fillId="0" borderId="0" xfId="0" applyFont="1" applyAlignment="1">
      <alignment horizontal="center" vertical="top"/>
    </xf>
    <xf numFmtId="0" fontId="25" fillId="0" borderId="0" xfId="0" applyFont="1" applyAlignment="1">
      <alignment horizontal="center"/>
    </xf>
    <xf numFmtId="0" fontId="28" fillId="0" borderId="0" xfId="0" applyFont="1"/>
    <xf numFmtId="43" fontId="25" fillId="0" borderId="0" xfId="1" applyFont="1" applyBorder="1" applyAlignment="1">
      <alignment horizontal="left" vertical="center"/>
    </xf>
    <xf numFmtId="167" fontId="25" fillId="0" borderId="0" xfId="0" applyNumberFormat="1" applyFont="1" applyAlignment="1">
      <alignment horizontal="left" vertical="center"/>
    </xf>
    <xf numFmtId="166" fontId="33" fillId="0" borderId="0" xfId="2" applyFont="1"/>
    <xf numFmtId="166" fontId="34" fillId="0" borderId="0" xfId="2" applyFont="1"/>
    <xf numFmtId="166" fontId="36" fillId="0" borderId="0" xfId="2" applyFont="1" applyAlignment="1">
      <alignment horizontal="center"/>
    </xf>
    <xf numFmtId="166" fontId="34" fillId="0" borderId="4" xfId="2" applyFont="1" applyBorder="1"/>
    <xf numFmtId="166" fontId="1" fillId="0" borderId="0" xfId="2"/>
    <xf numFmtId="0" fontId="33" fillId="0" borderId="0" xfId="2" applyNumberFormat="1" applyFont="1"/>
    <xf numFmtId="166" fontId="36" fillId="0" borderId="0" xfId="2" applyFont="1"/>
    <xf numFmtId="166" fontId="41" fillId="0" borderId="0" xfId="2" applyFont="1" applyAlignment="1">
      <alignment vertical="center"/>
    </xf>
    <xf numFmtId="166" fontId="42" fillId="0" borderId="0" xfId="2" applyFont="1" applyAlignment="1">
      <alignment vertical="top" wrapText="1"/>
    </xf>
    <xf numFmtId="166" fontId="43" fillId="0" borderId="0" xfId="2" applyFont="1"/>
    <xf numFmtId="166" fontId="41" fillId="0" borderId="0" xfId="2" applyFont="1" applyAlignment="1">
      <alignment horizontal="center"/>
    </xf>
    <xf numFmtId="166" fontId="42" fillId="0" borderId="0" xfId="2" applyFont="1"/>
    <xf numFmtId="166" fontId="44" fillId="0" borderId="0" xfId="2" applyFont="1"/>
    <xf numFmtId="166" fontId="45" fillId="0" borderId="0" xfId="2" applyFont="1"/>
    <xf numFmtId="166" fontId="33" fillId="0" borderId="0" xfId="2" quotePrefix="1" applyFont="1"/>
    <xf numFmtId="166" fontId="42" fillId="0" borderId="0" xfId="2" applyFont="1" applyAlignment="1">
      <alignment horizontal="left" vertical="top" wrapText="1"/>
    </xf>
    <xf numFmtId="166" fontId="46" fillId="0" borderId="0" xfId="2" applyFont="1" applyAlignment="1">
      <alignment vertical="center"/>
    </xf>
    <xf numFmtId="166" fontId="36" fillId="0" borderId="0" xfId="2" applyFont="1" applyAlignment="1">
      <alignment vertical="center"/>
    </xf>
    <xf numFmtId="166" fontId="40" fillId="0" borderId="0" xfId="2" applyFont="1"/>
    <xf numFmtId="166" fontId="47" fillId="0" borderId="4" xfId="2" applyFont="1" applyBorder="1" applyAlignment="1">
      <alignment horizontal="center"/>
    </xf>
    <xf numFmtId="166" fontId="47" fillId="0" borderId="0" xfId="2" applyFont="1" applyAlignment="1">
      <alignment horizontal="center"/>
    </xf>
    <xf numFmtId="0" fontId="34" fillId="0" borderId="4" xfId="2" applyNumberFormat="1" applyFont="1" applyBorder="1" applyAlignment="1">
      <alignment horizontal="center"/>
    </xf>
    <xf numFmtId="0" fontId="34" fillId="0" borderId="4" xfId="2" applyNumberFormat="1" applyFont="1" applyBorder="1"/>
    <xf numFmtId="166" fontId="34" fillId="0" borderId="0" xfId="2" applyFont="1" applyAlignment="1">
      <alignment horizontal="center"/>
    </xf>
    <xf numFmtId="0" fontId="34" fillId="0" borderId="0" xfId="2" applyNumberFormat="1" applyFont="1" applyAlignment="1">
      <alignment horizontal="center"/>
    </xf>
    <xf numFmtId="166" fontId="37" fillId="0" borderId="0" xfId="2" applyFont="1" applyAlignment="1">
      <alignment horizontal="left" vertical="center" wrapText="1"/>
    </xf>
    <xf numFmtId="0" fontId="34" fillId="0" borderId="0" xfId="2" quotePrefix="1" applyNumberFormat="1" applyFont="1" applyAlignment="1">
      <alignment horizontal="center"/>
    </xf>
    <xf numFmtId="166" fontId="34" fillId="0" borderId="0" xfId="2" quotePrefix="1" applyFont="1" applyAlignment="1">
      <alignment horizontal="center"/>
    </xf>
    <xf numFmtId="166" fontId="40" fillId="0" borderId="0" xfId="2" applyFont="1" applyAlignment="1">
      <alignment horizontal="center"/>
    </xf>
    <xf numFmtId="165" fontId="2" fillId="0" borderId="0" xfId="0" applyNumberFormat="1" applyFont="1" applyAlignment="1">
      <alignment vertical="top"/>
    </xf>
    <xf numFmtId="165" fontId="2" fillId="0" borderId="0" xfId="0" applyNumberFormat="1" applyFont="1" applyAlignment="1">
      <alignment horizontal="left" vertical="top"/>
    </xf>
    <xf numFmtId="0" fontId="48" fillId="0" borderId="0" xfId="0" applyFont="1" applyAlignment="1">
      <alignment horizontal="left" vertical="center"/>
    </xf>
    <xf numFmtId="0" fontId="48" fillId="0" borderId="0" xfId="0" applyFont="1" applyAlignment="1">
      <alignment horizontal="center" vertical="center"/>
    </xf>
    <xf numFmtId="0" fontId="48" fillId="0" borderId="0" xfId="0" applyFont="1"/>
    <xf numFmtId="0" fontId="48" fillId="0" borderId="0" xfId="0" applyFont="1" applyAlignment="1">
      <alignment wrapText="1"/>
    </xf>
    <xf numFmtId="43" fontId="48" fillId="0" borderId="0" xfId="1" applyFont="1"/>
    <xf numFmtId="43" fontId="48" fillId="3" borderId="0" xfId="1" applyFont="1" applyFill="1"/>
    <xf numFmtId="43" fontId="48" fillId="2" borderId="0" xfId="1" applyFont="1" applyFill="1"/>
    <xf numFmtId="165" fontId="48" fillId="0" borderId="0" xfId="0" applyNumberFormat="1" applyFont="1" applyAlignment="1">
      <alignment horizontal="left"/>
    </xf>
    <xf numFmtId="165" fontId="48" fillId="0" borderId="0" xfId="0" applyNumberFormat="1" applyFont="1" applyAlignment="1">
      <alignment horizontal="center"/>
    </xf>
    <xf numFmtId="0" fontId="48" fillId="0" borderId="0" xfId="0" applyFont="1" applyAlignment="1">
      <alignment horizontal="center"/>
    </xf>
    <xf numFmtId="0" fontId="40" fillId="0" borderId="0" xfId="3" applyNumberFormat="1" applyFont="1"/>
    <xf numFmtId="0" fontId="49" fillId="0" borderId="0" xfId="3" applyNumberFormat="1" applyFont="1"/>
    <xf numFmtId="0" fontId="50" fillId="0" borderId="0" xfId="3" applyNumberFormat="1" applyFont="1"/>
    <xf numFmtId="0" fontId="40" fillId="0" borderId="28" xfId="3" applyNumberFormat="1" applyFont="1" applyBorder="1" applyAlignment="1">
      <alignment horizontal="center"/>
    </xf>
    <xf numFmtId="0" fontId="40" fillId="0" borderId="0" xfId="3" applyNumberFormat="1" applyFont="1" applyAlignment="1">
      <alignment horizontal="left" indent="1"/>
    </xf>
    <xf numFmtId="0" fontId="40" fillId="0" borderId="28" xfId="3" applyNumberFormat="1" applyFont="1" applyBorder="1" applyAlignment="1">
      <alignment horizontal="center" vertical="center"/>
    </xf>
    <xf numFmtId="0" fontId="40" fillId="0" borderId="0" xfId="3" applyNumberFormat="1" applyFont="1" applyAlignment="1">
      <alignment vertical="top" wrapText="1"/>
    </xf>
    <xf numFmtId="0" fontId="40" fillId="0" borderId="0" xfId="3" applyNumberFormat="1" applyFont="1" applyAlignment="1">
      <alignment horizontal="left" wrapText="1" indent="1"/>
    </xf>
    <xf numFmtId="0" fontId="40" fillId="0" borderId="29" xfId="3" applyNumberFormat="1" applyFont="1" applyBorder="1"/>
    <xf numFmtId="0" fontId="40" fillId="0" borderId="29" xfId="3" applyNumberFormat="1" applyFont="1" applyBorder="1" applyAlignment="1">
      <alignment wrapText="1"/>
    </xf>
    <xf numFmtId="168" fontId="40" fillId="0" borderId="0" xfId="3" applyNumberFormat="1" applyFont="1"/>
    <xf numFmtId="0" fontId="40" fillId="0" borderId="3" xfId="3" applyNumberFormat="1" applyFont="1" applyBorder="1"/>
    <xf numFmtId="169" fontId="40" fillId="0" borderId="0" xfId="3" applyNumberFormat="1" applyFont="1" applyAlignment="1">
      <alignment horizontal="right"/>
    </xf>
    <xf numFmtId="0" fontId="40" fillId="0" borderId="0" xfId="3" applyNumberFormat="1" applyFont="1" applyAlignment="1">
      <alignment horizontal="center"/>
    </xf>
    <xf numFmtId="169" fontId="40" fillId="0" borderId="0" xfId="3" applyNumberFormat="1" applyFont="1"/>
    <xf numFmtId="0" fontId="53" fillId="0" borderId="0" xfId="3" applyNumberFormat="1" applyFont="1"/>
    <xf numFmtId="0" fontId="54" fillId="0" borderId="0" xfId="3" applyNumberFormat="1" applyFont="1"/>
    <xf numFmtId="0" fontId="4" fillId="0" borderId="0" xfId="0" applyFont="1" applyAlignment="1">
      <alignment horizontal="left"/>
    </xf>
    <xf numFmtId="0" fontId="55" fillId="0" borderId="0" xfId="0" applyFont="1"/>
    <xf numFmtId="0" fontId="55" fillId="0" borderId="0" xfId="0" applyFont="1" applyAlignment="1">
      <alignment wrapText="1"/>
    </xf>
    <xf numFmtId="0" fontId="56" fillId="0" borderId="0" xfId="0" applyFont="1"/>
    <xf numFmtId="49" fontId="2" fillId="0" borderId="0" xfId="0" applyNumberFormat="1" applyFont="1" applyAlignment="1">
      <alignment horizontal="left" vertical="center"/>
    </xf>
    <xf numFmtId="49" fontId="2" fillId="0" borderId="0" xfId="0" applyNumberFormat="1" applyFont="1" applyAlignment="1">
      <alignment horizontal="center"/>
    </xf>
    <xf numFmtId="49" fontId="2" fillId="0" borderId="0" xfId="0" applyNumberFormat="1" applyFont="1"/>
    <xf numFmtId="49" fontId="4" fillId="0" borderId="0" xfId="0" applyNumberFormat="1" applyFont="1"/>
    <xf numFmtId="49" fontId="4" fillId="0" borderId="0" xfId="0" applyNumberFormat="1" applyFont="1" applyAlignment="1">
      <alignment horizontal="left" vertical="center"/>
    </xf>
    <xf numFmtId="49" fontId="48" fillId="0" borderId="0" xfId="0" applyNumberFormat="1" applyFont="1"/>
    <xf numFmtId="43" fontId="59" fillId="0" borderId="0" xfId="1" applyFont="1"/>
    <xf numFmtId="0" fontId="24" fillId="0" borderId="0" xfId="0" applyFont="1" applyAlignment="1">
      <alignment horizontal="center"/>
    </xf>
    <xf numFmtId="43" fontId="55" fillId="2" borderId="0" xfId="1" applyFont="1" applyFill="1"/>
    <xf numFmtId="165" fontId="2" fillId="0" borderId="0" xfId="0" applyNumberFormat="1" applyFont="1" applyAlignment="1">
      <alignment horizontal="left" wrapText="1"/>
    </xf>
    <xf numFmtId="165" fontId="2" fillId="0" borderId="0" xfId="0" applyNumberFormat="1" applyFont="1" applyAlignment="1">
      <alignment horizontal="center" wrapText="1"/>
    </xf>
    <xf numFmtId="0" fontId="55" fillId="0" borderId="0" xfId="0" applyFont="1" applyAlignment="1">
      <alignment vertical="center" wrapText="1"/>
    </xf>
    <xf numFmtId="43" fontId="55" fillId="0" borderId="0" xfId="1" applyFont="1" applyBorder="1" applyAlignment="1">
      <alignment vertical="center" wrapText="1"/>
    </xf>
    <xf numFmtId="0" fontId="55" fillId="0" borderId="0" xfId="0" applyFont="1" applyAlignment="1">
      <alignment horizontal="center" vertical="center" wrapText="1"/>
    </xf>
    <xf numFmtId="0" fontId="55" fillId="0" borderId="0" xfId="1" applyNumberFormat="1" applyFont="1" applyBorder="1" applyAlignment="1">
      <alignment horizontal="center" vertical="center" wrapText="1"/>
    </xf>
    <xf numFmtId="0" fontId="2" fillId="0" borderId="0" xfId="0" applyFont="1" applyAlignment="1">
      <alignment horizontal="left" wrapText="1"/>
    </xf>
    <xf numFmtId="43" fontId="2" fillId="0" borderId="0" xfId="1" applyFont="1" applyAlignment="1">
      <alignment horizontal="center"/>
    </xf>
    <xf numFmtId="0" fontId="2" fillId="0" borderId="0" xfId="0" applyFont="1" applyAlignment="1">
      <alignment vertical="top" wrapText="1"/>
    </xf>
    <xf numFmtId="0" fontId="48" fillId="0" borderId="0" xfId="0" applyFont="1" applyAlignment="1">
      <alignment horizontal="left"/>
    </xf>
    <xf numFmtId="0" fontId="55" fillId="0" borderId="0" xfId="0" applyFont="1" applyAlignment="1">
      <alignment horizontal="left" vertical="center"/>
    </xf>
    <xf numFmtId="0" fontId="55" fillId="0" borderId="0" xfId="0" applyFont="1" applyAlignment="1">
      <alignment horizontal="center"/>
    </xf>
    <xf numFmtId="43" fontId="55" fillId="0" borderId="0" xfId="1" applyFont="1"/>
    <xf numFmtId="43" fontId="55" fillId="3" borderId="0" xfId="1" applyFont="1" applyFill="1"/>
    <xf numFmtId="165" fontId="55" fillId="0" borderId="0" xfId="0" applyNumberFormat="1" applyFont="1" applyAlignment="1">
      <alignment horizontal="left"/>
    </xf>
    <xf numFmtId="165" fontId="55" fillId="0" borderId="0" xfId="0" applyNumberFormat="1" applyFont="1" applyAlignment="1">
      <alignment horizontal="center"/>
    </xf>
    <xf numFmtId="0" fontId="55" fillId="0" borderId="0" xfId="0" applyFont="1" applyAlignment="1">
      <alignment horizontal="center" vertical="center"/>
    </xf>
    <xf numFmtId="0" fontId="40" fillId="0" borderId="0" xfId="0" applyFont="1" applyAlignment="1">
      <alignment horizontal="left" indent="1"/>
    </xf>
    <xf numFmtId="0" fontId="40" fillId="0" borderId="0" xfId="0" applyFont="1" applyAlignment="1">
      <alignment vertical="top" wrapText="1"/>
    </xf>
    <xf numFmtId="0" fontId="40" fillId="0" borderId="0" xfId="0" applyFont="1" applyAlignment="1">
      <alignment horizontal="left" wrapText="1" indent="1"/>
    </xf>
    <xf numFmtId="0" fontId="40" fillId="0" borderId="29" xfId="0" applyFont="1" applyBorder="1"/>
    <xf numFmtId="0" fontId="55" fillId="0" borderId="0" xfId="0" applyFont="1" applyAlignment="1">
      <alignment horizontal="left" vertical="center" wrapText="1"/>
    </xf>
    <xf numFmtId="43" fontId="55" fillId="0" borderId="0" xfId="1" applyFont="1" applyAlignment="1">
      <alignment horizontal="left" vertical="center"/>
    </xf>
    <xf numFmtId="165" fontId="55" fillId="0" borderId="0" xfId="0" applyNumberFormat="1" applyFont="1" applyAlignment="1">
      <alignment horizontal="left" vertical="center"/>
    </xf>
    <xf numFmtId="165" fontId="55" fillId="0" borderId="0" xfId="0" applyNumberFormat="1" applyFont="1" applyAlignment="1">
      <alignment horizontal="center" vertical="center"/>
    </xf>
    <xf numFmtId="0" fontId="60" fillId="0" borderId="0" xfId="0" pivotButton="1" applyFont="1"/>
    <xf numFmtId="0" fontId="60" fillId="0" borderId="0" xfId="0" applyFont="1"/>
    <xf numFmtId="164" fontId="60" fillId="0" borderId="0" xfId="0" applyNumberFormat="1" applyFont="1"/>
    <xf numFmtId="14" fontId="60" fillId="0" borderId="0" xfId="0" applyNumberFormat="1" applyFont="1"/>
    <xf numFmtId="0" fontId="60" fillId="0" borderId="0" xfId="0" pivotButton="1" applyFont="1" applyAlignment="1">
      <alignment wrapText="1"/>
    </xf>
    <xf numFmtId="0" fontId="60" fillId="0" borderId="0" xfId="0" applyFont="1" applyAlignment="1">
      <alignment wrapText="1"/>
    </xf>
    <xf numFmtId="0" fontId="11" fillId="0" borderId="0" xfId="0" applyFont="1" applyAlignment="1">
      <alignment horizontal="center"/>
    </xf>
    <xf numFmtId="0" fontId="63" fillId="0" borderId="0" xfId="0" applyFont="1" applyAlignment="1">
      <alignment horizontal="center"/>
    </xf>
    <xf numFmtId="0" fontId="14" fillId="0" borderId="4" xfId="0" applyFont="1" applyBorder="1"/>
    <xf numFmtId="0" fontId="11" fillId="0" borderId="4" xfId="0" applyFont="1" applyBorder="1"/>
    <xf numFmtId="0" fontId="14" fillId="0" borderId="4" xfId="0" applyFont="1" applyBorder="1" applyAlignment="1">
      <alignment horizontal="center"/>
    </xf>
    <xf numFmtId="43" fontId="7" fillId="0" borderId="4" xfId="1" applyFont="1" applyBorder="1" applyAlignment="1">
      <alignment vertical="center"/>
    </xf>
    <xf numFmtId="43" fontId="65" fillId="0" borderId="4" xfId="1" applyFont="1" applyBorder="1" applyAlignment="1">
      <alignment vertical="center"/>
    </xf>
    <xf numFmtId="0" fontId="65" fillId="0" borderId="4" xfId="0" applyFont="1" applyBorder="1" applyAlignment="1">
      <alignment horizontal="center" vertical="center"/>
    </xf>
    <xf numFmtId="0" fontId="11" fillId="0" borderId="30" xfId="0" applyFont="1" applyBorder="1"/>
    <xf numFmtId="0" fontId="11" fillId="0" borderId="17" xfId="0" applyFont="1" applyBorder="1"/>
    <xf numFmtId="0" fontId="11" fillId="0" borderId="11" xfId="0" applyFont="1" applyBorder="1" applyAlignment="1">
      <alignment horizontal="left"/>
    </xf>
    <xf numFmtId="0" fontId="11" fillId="0" borderId="12" xfId="0" applyFont="1" applyBorder="1" applyAlignment="1">
      <alignment horizontal="left"/>
    </xf>
    <xf numFmtId="0" fontId="11" fillId="0" borderId="10" xfId="0" applyFont="1" applyBorder="1" applyAlignment="1">
      <alignment horizontal="right"/>
    </xf>
    <xf numFmtId="0" fontId="11" fillId="0" borderId="2" xfId="0" applyFont="1" applyBorder="1" applyAlignment="1">
      <alignment horizontal="right"/>
    </xf>
    <xf numFmtId="43" fontId="9" fillId="0" borderId="0" xfId="1" applyFont="1" applyBorder="1" applyAlignment="1"/>
    <xf numFmtId="0" fontId="11" fillId="0" borderId="10" xfId="0" applyFont="1" applyBorder="1" applyAlignment="1">
      <alignment wrapText="1"/>
    </xf>
    <xf numFmtId="43" fontId="55" fillId="3" borderId="0" xfId="1" applyFont="1" applyFill="1" applyAlignment="1">
      <alignment horizontal="left" vertical="center"/>
    </xf>
    <xf numFmtId="0" fontId="59" fillId="0" borderId="0" xfId="0" applyFont="1"/>
    <xf numFmtId="43" fontId="48" fillId="3" borderId="0" xfId="1" applyFont="1" applyFill="1" applyAlignment="1">
      <alignment horizontal="left" vertical="center"/>
    </xf>
    <xf numFmtId="43" fontId="48" fillId="2" borderId="0" xfId="1" applyFont="1" applyFill="1" applyAlignment="1">
      <alignment horizontal="left" vertical="center"/>
    </xf>
    <xf numFmtId="43" fontId="55" fillId="2" borderId="0" xfId="1" applyFont="1" applyFill="1" applyAlignment="1">
      <alignment horizontal="left" vertical="center"/>
    </xf>
    <xf numFmtId="49" fontId="55" fillId="0" borderId="0" xfId="0" applyNumberFormat="1" applyFont="1" applyAlignment="1">
      <alignment horizontal="left" vertical="center"/>
    </xf>
    <xf numFmtId="0" fontId="55" fillId="0" borderId="0" xfId="0" applyFont="1" applyAlignment="1">
      <alignment horizontal="left"/>
    </xf>
    <xf numFmtId="43" fontId="2" fillId="3" borderId="0" xfId="1" applyFont="1" applyFill="1" applyAlignment="1">
      <alignment horizontal="right"/>
    </xf>
    <xf numFmtId="0" fontId="55" fillId="0" borderId="0" xfId="0" applyFont="1" applyAlignment="1">
      <alignment horizontal="left" wrapText="1"/>
    </xf>
    <xf numFmtId="49" fontId="55" fillId="0" borderId="0" xfId="0" applyNumberFormat="1" applyFont="1"/>
    <xf numFmtId="3" fontId="12" fillId="0" borderId="4" xfId="0" applyNumberFormat="1" applyFont="1" applyBorder="1" applyAlignment="1">
      <alignment horizontal="left" vertical="center"/>
    </xf>
    <xf numFmtId="49" fontId="55" fillId="0" borderId="0" xfId="0" applyNumberFormat="1" applyFont="1" applyAlignment="1">
      <alignment horizontal="center"/>
    </xf>
    <xf numFmtId="0" fontId="0" fillId="0" borderId="0" xfId="0" applyAlignment="1">
      <alignment horizontal="left"/>
    </xf>
    <xf numFmtId="0" fontId="18" fillId="0" borderId="4" xfId="0" applyFont="1" applyBorder="1"/>
    <xf numFmtId="0" fontId="18" fillId="0" borderId="4" xfId="0" applyFont="1" applyBorder="1" applyAlignment="1">
      <alignment horizontal="center"/>
    </xf>
    <xf numFmtId="0" fontId="0" fillId="0" borderId="0" xfId="0" applyAlignment="1">
      <alignment horizontal="center"/>
    </xf>
    <xf numFmtId="0" fontId="73" fillId="0" borderId="0" xfId="0" applyFont="1" applyAlignment="1">
      <alignment horizontal="center"/>
    </xf>
    <xf numFmtId="165" fontId="55" fillId="0" borderId="0" xfId="0" applyNumberFormat="1" applyFont="1"/>
    <xf numFmtId="43" fontId="40" fillId="0" borderId="0" xfId="1" applyFont="1"/>
    <xf numFmtId="43" fontId="55" fillId="0" borderId="0" xfId="1" applyFont="1" applyBorder="1" applyAlignment="1">
      <alignment vertical="top" wrapText="1"/>
    </xf>
    <xf numFmtId="0" fontId="55" fillId="0" borderId="0" xfId="1" applyNumberFormat="1" applyFont="1" applyBorder="1" applyAlignment="1">
      <alignment horizontal="center" vertical="top" wrapText="1"/>
    </xf>
    <xf numFmtId="4" fontId="40" fillId="0" borderId="0" xfId="0" applyNumberFormat="1" applyFont="1" applyAlignment="1">
      <alignment horizontal="right"/>
    </xf>
    <xf numFmtId="4" fontId="40" fillId="0" borderId="0" xfId="0" applyNumberFormat="1" applyFont="1" applyAlignment="1">
      <alignment horizontal="right" vertical="center" wrapText="1"/>
    </xf>
    <xf numFmtId="0" fontId="40" fillId="0" borderId="0" xfId="0" applyFont="1" applyAlignment="1">
      <alignment horizontal="left"/>
    </xf>
    <xf numFmtId="0" fontId="55" fillId="0" borderId="0" xfId="1" applyNumberFormat="1" applyFont="1" applyBorder="1" applyAlignment="1">
      <alignment horizontal="left" vertical="top" wrapText="1"/>
    </xf>
    <xf numFmtId="43" fontId="55" fillId="0" borderId="0" xfId="1" applyFont="1" applyBorder="1" applyAlignment="1">
      <alignment wrapText="1"/>
    </xf>
    <xf numFmtId="0" fontId="55" fillId="0" borderId="0" xfId="1" applyNumberFormat="1" applyFont="1" applyBorder="1" applyAlignment="1">
      <alignment horizontal="center" wrapText="1"/>
    </xf>
    <xf numFmtId="43" fontId="55" fillId="3" borderId="0" xfId="1" applyFont="1" applyFill="1" applyAlignment="1">
      <alignment horizontal="left"/>
    </xf>
    <xf numFmtId="170" fontId="11" fillId="0" borderId="0" xfId="5" applyNumberFormat="1" applyFont="1" applyAlignment="1">
      <alignment vertical="center"/>
    </xf>
    <xf numFmtId="44" fontId="8" fillId="0" borderId="0" xfId="0" applyNumberFormat="1" applyFont="1" applyAlignment="1">
      <alignment vertical="center" wrapText="1"/>
    </xf>
    <xf numFmtId="165" fontId="76" fillId="0" borderId="0" xfId="0" applyNumberFormat="1" applyFont="1" applyAlignment="1">
      <alignment horizontal="center" vertical="center"/>
    </xf>
    <xf numFmtId="0" fontId="77" fillId="0" borderId="0" xfId="0" applyFont="1"/>
    <xf numFmtId="0" fontId="78" fillId="0" borderId="0" xfId="0" applyFont="1"/>
    <xf numFmtId="0" fontId="14" fillId="0" borderId="0" xfId="0" applyFont="1"/>
    <xf numFmtId="0" fontId="79" fillId="0" borderId="0" xfId="0" applyFont="1"/>
    <xf numFmtId="0" fontId="74" fillId="0" borderId="0" xfId="0" applyFont="1"/>
    <xf numFmtId="0" fontId="71" fillId="0" borderId="0" xfId="0" applyFont="1"/>
    <xf numFmtId="0" fontId="15" fillId="0" borderId="0" xfId="0" applyFont="1"/>
    <xf numFmtId="0" fontId="76" fillId="0" borderId="0" xfId="0" applyFont="1"/>
    <xf numFmtId="0" fontId="17" fillId="0" borderId="0" xfId="0" applyFont="1" applyAlignment="1">
      <alignment horizontal="center"/>
    </xf>
    <xf numFmtId="166" fontId="7" fillId="0" borderId="0" xfId="0" applyNumberFormat="1" applyFont="1" applyAlignment="1">
      <alignment horizontal="center" vertical="center"/>
    </xf>
    <xf numFmtId="165" fontId="11" fillId="0" borderId="0" xfId="0" applyNumberFormat="1" applyFont="1" applyAlignment="1">
      <alignment horizontal="center" vertical="center" wrapText="1"/>
    </xf>
    <xf numFmtId="0" fontId="77" fillId="0" borderId="0" xfId="0" applyFont="1" applyAlignment="1">
      <alignment horizontal="center"/>
    </xf>
    <xf numFmtId="0" fontId="76" fillId="0" borderId="0" xfId="0" applyFont="1" applyAlignment="1">
      <alignment horizontal="center"/>
    </xf>
    <xf numFmtId="0" fontId="78" fillId="0" borderId="0" xfId="0" applyFont="1" applyAlignment="1">
      <alignment horizontal="center"/>
    </xf>
    <xf numFmtId="0" fontId="66" fillId="0" borderId="13" xfId="0" applyFont="1" applyBorder="1" applyAlignment="1">
      <alignment horizontal="center"/>
    </xf>
    <xf numFmtId="0" fontId="66" fillId="0" borderId="11" xfId="0" applyFont="1" applyBorder="1"/>
    <xf numFmtId="0" fontId="66" fillId="0" borderId="10" xfId="0" applyFont="1" applyBorder="1"/>
    <xf numFmtId="0" fontId="66" fillId="0" borderId="0" xfId="0" applyFont="1"/>
    <xf numFmtId="43" fontId="66" fillId="0" borderId="0" xfId="0" applyNumberFormat="1" applyFont="1"/>
    <xf numFmtId="44" fontId="82" fillId="0" borderId="0" xfId="0" applyNumberFormat="1" applyFont="1"/>
    <xf numFmtId="43" fontId="82" fillId="0" borderId="0" xfId="0" applyNumberFormat="1" applyFont="1"/>
    <xf numFmtId="0" fontId="82" fillId="0" borderId="0" xfId="0" applyFont="1"/>
    <xf numFmtId="43" fontId="68" fillId="0" borderId="10" xfId="1" applyFont="1" applyBorder="1" applyAlignment="1">
      <alignment horizontal="left"/>
    </xf>
    <xf numFmtId="43" fontId="68" fillId="0" borderId="0" xfId="1" applyFont="1" applyBorder="1" applyAlignment="1">
      <alignment horizontal="left"/>
    </xf>
    <xf numFmtId="43" fontId="11" fillId="0" borderId="0" xfId="1" applyFont="1" applyBorder="1" applyAlignment="1"/>
    <xf numFmtId="43" fontId="69" fillId="0" borderId="0" xfId="1" applyFont="1" applyBorder="1" applyAlignment="1">
      <alignment horizontal="center"/>
    </xf>
    <xf numFmtId="43" fontId="69" fillId="0" borderId="13" xfId="1" applyFont="1" applyBorder="1" applyAlignment="1">
      <alignment horizontal="center"/>
    </xf>
    <xf numFmtId="43" fontId="9" fillId="0" borderId="0" xfId="1" applyFont="1" applyBorder="1" applyAlignment="1">
      <alignment vertical="center"/>
    </xf>
    <xf numFmtId="0" fontId="66" fillId="0" borderId="3" xfId="0" applyFont="1" applyBorder="1"/>
    <xf numFmtId="166" fontId="35" fillId="0" borderId="4" xfId="2" applyFont="1" applyBorder="1" applyAlignment="1">
      <alignment horizontal="center"/>
    </xf>
    <xf numFmtId="166" fontId="37" fillId="0" borderId="4" xfId="2" applyFont="1" applyBorder="1" applyAlignment="1">
      <alignment horizontal="left" vertical="center" wrapText="1"/>
    </xf>
    <xf numFmtId="166" fontId="34" fillId="0" borderId="4" xfId="2" applyFont="1" applyBorder="1" applyAlignment="1">
      <alignment horizontal="center"/>
    </xf>
    <xf numFmtId="0" fontId="34" fillId="0" borderId="4" xfId="2" quotePrefix="1" applyNumberFormat="1" applyFont="1" applyBorder="1" applyAlignment="1">
      <alignment horizontal="center"/>
    </xf>
    <xf numFmtId="166" fontId="34" fillId="0" borderId="4" xfId="2" quotePrefix="1" applyFont="1" applyBorder="1" applyAlignment="1">
      <alignment horizontal="center"/>
    </xf>
    <xf numFmtId="166" fontId="40" fillId="0" borderId="4" xfId="2" applyFont="1" applyBorder="1"/>
    <xf numFmtId="0" fontId="15" fillId="0" borderId="0" xfId="0" applyFont="1" applyAlignment="1">
      <alignment horizontal="center"/>
    </xf>
    <xf numFmtId="166" fontId="11" fillId="0" borderId="0" xfId="0" applyNumberFormat="1" applyFont="1" applyAlignment="1">
      <alignment horizontal="center" vertical="center" wrapText="1"/>
    </xf>
    <xf numFmtId="166" fontId="11" fillId="0" borderId="0" xfId="0" applyNumberFormat="1" applyFont="1" applyAlignment="1">
      <alignment horizontal="center" vertical="center"/>
    </xf>
    <xf numFmtId="166" fontId="11" fillId="0" borderId="0" xfId="0" applyNumberFormat="1" applyFont="1" applyAlignment="1">
      <alignment horizontal="left" vertical="center"/>
    </xf>
    <xf numFmtId="170" fontId="11" fillId="0" borderId="0" xfId="5" applyNumberFormat="1" applyFont="1" applyAlignment="1">
      <alignment horizontal="left" vertical="center"/>
    </xf>
    <xf numFmtId="170" fontId="11" fillId="0" borderId="0" xfId="6" applyNumberFormat="1" applyFont="1" applyAlignment="1">
      <alignment horizontal="center" vertical="center"/>
    </xf>
    <xf numFmtId="165" fontId="4" fillId="0" borderId="0" xfId="0" applyNumberFormat="1" applyFont="1" applyAlignment="1">
      <alignment vertical="top"/>
    </xf>
    <xf numFmtId="49" fontId="4" fillId="0" borderId="0" xfId="0" applyNumberFormat="1" applyFont="1" applyAlignment="1">
      <alignment horizontal="center"/>
    </xf>
    <xf numFmtId="166" fontId="11" fillId="0" borderId="0" xfId="0" applyNumberFormat="1" applyFont="1" applyAlignment="1">
      <alignment horizontal="left" vertical="top" wrapText="1"/>
    </xf>
    <xf numFmtId="16" fontId="11" fillId="0" borderId="4" xfId="0" applyNumberFormat="1" applyFont="1" applyBorder="1"/>
    <xf numFmtId="0" fontId="11" fillId="0" borderId="4" xfId="1" quotePrefix="1" applyNumberFormat="1" applyFont="1" applyBorder="1" applyAlignment="1">
      <alignment horizontal="center" vertical="center" wrapText="1"/>
    </xf>
    <xf numFmtId="43" fontId="11" fillId="0" borderId="4" xfId="1" applyFont="1" applyBorder="1" applyAlignment="1">
      <alignment vertical="center"/>
    </xf>
    <xf numFmtId="43" fontId="11" fillId="0" borderId="4" xfId="1" quotePrefix="1" applyFont="1" applyBorder="1" applyAlignment="1">
      <alignment vertical="center"/>
    </xf>
    <xf numFmtId="43" fontId="11" fillId="0" borderId="4" xfId="1" applyFont="1" applyBorder="1" applyAlignment="1">
      <alignment vertical="center" wrapText="1"/>
    </xf>
    <xf numFmtId="0" fontId="55" fillId="0" borderId="0" xfId="1" applyNumberFormat="1" applyFont="1" applyBorder="1" applyAlignment="1">
      <alignment horizontal="left" wrapText="1"/>
    </xf>
    <xf numFmtId="43" fontId="55" fillId="0" borderId="0" xfId="1" applyFont="1" applyBorder="1"/>
    <xf numFmtId="49" fontId="4" fillId="0" borderId="0" xfId="0" applyNumberFormat="1" applyFont="1" applyAlignment="1">
      <alignment horizontal="left"/>
    </xf>
    <xf numFmtId="43" fontId="4" fillId="0" borderId="0" xfId="1" applyFont="1" applyBorder="1" applyAlignment="1">
      <alignment wrapText="1"/>
    </xf>
    <xf numFmtId="0" fontId="4" fillId="0" borderId="0" xfId="1" applyNumberFormat="1" applyFont="1" applyBorder="1" applyAlignment="1">
      <alignment horizontal="center" wrapText="1"/>
    </xf>
    <xf numFmtId="4" fontId="59" fillId="0" borderId="0" xfId="0" applyNumberFormat="1" applyFont="1" applyAlignment="1">
      <alignment horizontal="right"/>
    </xf>
    <xf numFmtId="43" fontId="4" fillId="3" borderId="0" xfId="1" applyFont="1" applyFill="1" applyAlignment="1">
      <alignment horizontal="left"/>
    </xf>
    <xf numFmtId="0" fontId="83" fillId="0" borderId="0" xfId="0" applyFont="1" applyAlignment="1">
      <alignment wrapText="1"/>
    </xf>
    <xf numFmtId="0" fontId="40" fillId="0" borderId="0" xfId="0" applyFont="1" applyAlignment="1">
      <alignment horizontal="center"/>
    </xf>
    <xf numFmtId="0" fontId="40" fillId="0" borderId="0" xfId="0" applyFont="1"/>
    <xf numFmtId="0" fontId="4" fillId="0" borderId="0" xfId="1" applyNumberFormat="1" applyFont="1" applyBorder="1" applyAlignment="1">
      <alignment horizontal="center" vertical="top" wrapText="1"/>
    </xf>
    <xf numFmtId="43" fontId="4" fillId="0" borderId="0" xfId="1" applyFont="1" applyBorder="1" applyAlignment="1">
      <alignment vertical="top" wrapText="1"/>
    </xf>
    <xf numFmtId="165" fontId="48" fillId="0" borderId="0" xfId="0" applyNumberFormat="1" applyFont="1"/>
    <xf numFmtId="0" fontId="86" fillId="0" borderId="0" xfId="0" applyFont="1" applyAlignment="1">
      <alignment vertical="center"/>
    </xf>
    <xf numFmtId="0" fontId="66" fillId="0" borderId="0" xfId="0" applyFont="1" applyAlignment="1">
      <alignment horizontal="justify" vertical="center"/>
    </xf>
    <xf numFmtId="0" fontId="66" fillId="0" borderId="0" xfId="0" applyFont="1" applyAlignment="1">
      <alignment horizontal="left"/>
    </xf>
    <xf numFmtId="0" fontId="66" fillId="0" borderId="0" xfId="0" applyFont="1" applyAlignment="1">
      <alignment horizontal="left" vertical="center"/>
    </xf>
    <xf numFmtId="0" fontId="66" fillId="0" borderId="0" xfId="0" applyFont="1" applyAlignment="1">
      <alignment horizontal="left" vertical="center" wrapText="1"/>
    </xf>
    <xf numFmtId="0" fontId="66" fillId="0" borderId="0" xfId="0" applyFont="1" applyAlignment="1">
      <alignment horizontal="left" vertical="top" wrapText="1"/>
    </xf>
    <xf numFmtId="0" fontId="66" fillId="0" borderId="3" xfId="0" applyFont="1" applyBorder="1" applyAlignment="1">
      <alignment horizontal="left" vertical="center"/>
    </xf>
    <xf numFmtId="0" fontId="90" fillId="0" borderId="0" xfId="0" applyFont="1"/>
    <xf numFmtId="0" fontId="91" fillId="0" borderId="0" xfId="0" applyFont="1"/>
    <xf numFmtId="0" fontId="92" fillId="0" borderId="0" xfId="0" applyFont="1" applyAlignment="1">
      <alignment horizontal="center" vertical="center"/>
    </xf>
    <xf numFmtId="0" fontId="93" fillId="0" borderId="0" xfId="0" applyFont="1" applyAlignment="1">
      <alignment horizontal="center" vertical="center"/>
    </xf>
    <xf numFmtId="0" fontId="94" fillId="0" borderId="0" xfId="0" applyFont="1" applyAlignment="1">
      <alignment horizontal="center" vertical="center"/>
    </xf>
    <xf numFmtId="0" fontId="95" fillId="0" borderId="0" xfId="0" applyFont="1" applyAlignment="1">
      <alignment horizontal="center" vertical="center"/>
    </xf>
    <xf numFmtId="0" fontId="96" fillId="0" borderId="0" xfId="0" applyFont="1" applyAlignment="1">
      <alignment horizontal="center" vertical="center"/>
    </xf>
    <xf numFmtId="0" fontId="99" fillId="0" borderId="4" xfId="0" applyFont="1" applyBorder="1" applyAlignment="1">
      <alignment horizontal="center" vertical="center" wrapText="1"/>
    </xf>
    <xf numFmtId="0" fontId="99" fillId="0" borderId="20" xfId="0" applyFont="1" applyBorder="1" applyAlignment="1">
      <alignment horizontal="center" vertical="center" wrapText="1"/>
    </xf>
    <xf numFmtId="0" fontId="100" fillId="0" borderId="4" xfId="0" applyFont="1" applyBorder="1" applyAlignment="1">
      <alignment horizontal="center" vertical="center" wrapText="1"/>
    </xf>
    <xf numFmtId="4" fontId="100" fillId="0" borderId="5" xfId="0" applyNumberFormat="1" applyFont="1" applyBorder="1" applyAlignment="1">
      <alignment horizontal="center" vertical="center" wrapText="1"/>
    </xf>
    <xf numFmtId="4" fontId="100" fillId="0" borderId="4" xfId="0" applyNumberFormat="1" applyFont="1" applyBorder="1" applyAlignment="1">
      <alignment horizontal="center" vertical="center" wrapText="1"/>
    </xf>
    <xf numFmtId="0" fontId="0" fillId="0" borderId="3" xfId="0" applyBorder="1"/>
    <xf numFmtId="0" fontId="98" fillId="0" borderId="0" xfId="0" applyFont="1" applyAlignment="1">
      <alignment vertical="center"/>
    </xf>
    <xf numFmtId="0" fontId="80" fillId="0" borderId="0" xfId="0" applyFont="1"/>
    <xf numFmtId="0" fontId="101" fillId="0" borderId="0" xfId="0" applyFont="1"/>
    <xf numFmtId="0" fontId="84" fillId="0" borderId="0" xfId="0" applyFont="1"/>
    <xf numFmtId="0" fontId="105" fillId="0" borderId="0" xfId="0" applyFont="1"/>
    <xf numFmtId="168" fontId="11" fillId="0" borderId="0" xfId="0" applyNumberFormat="1" applyFont="1" applyAlignment="1">
      <alignment horizontal="center"/>
    </xf>
    <xf numFmtId="43" fontId="107" fillId="0" borderId="4" xfId="1" applyFont="1" applyBorder="1" applyAlignment="1">
      <alignment horizontal="center" vertical="center" wrapText="1"/>
    </xf>
    <xf numFmtId="43" fontId="108" fillId="0" borderId="4" xfId="1" applyFont="1" applyBorder="1" applyAlignment="1">
      <alignment vertical="center"/>
    </xf>
    <xf numFmtId="43" fontId="109" fillId="0" borderId="4" xfId="1" applyFont="1" applyBorder="1"/>
    <xf numFmtId="43" fontId="108" fillId="0" borderId="4" xfId="1" applyFont="1" applyBorder="1" applyAlignment="1">
      <alignment horizontal="right"/>
    </xf>
    <xf numFmtId="43" fontId="110" fillId="0" borderId="4" xfId="1" applyFont="1" applyBorder="1"/>
    <xf numFmtId="43" fontId="111" fillId="0" borderId="4" xfId="1" applyFont="1" applyBorder="1" applyAlignment="1">
      <alignment vertical="center"/>
    </xf>
    <xf numFmtId="43" fontId="111" fillId="0" borderId="4" xfId="1" applyFont="1" applyBorder="1" applyAlignment="1">
      <alignment horizontal="center" vertical="center"/>
    </xf>
    <xf numFmtId="0" fontId="55" fillId="0" borderId="0" xfId="0" applyFont="1" applyAlignment="1">
      <alignment horizontal="center" wrapText="1"/>
    </xf>
    <xf numFmtId="43" fontId="109" fillId="0" borderId="4" xfId="1" applyFont="1" applyBorder="1" applyAlignment="1">
      <alignment horizontal="center" vertical="center"/>
    </xf>
    <xf numFmtId="0" fontId="112" fillId="0" borderId="0" xfId="0" applyFont="1" applyAlignment="1">
      <alignment horizontal="center"/>
    </xf>
    <xf numFmtId="0" fontId="112" fillId="0" borderId="0" xfId="0" applyFont="1"/>
    <xf numFmtId="0" fontId="112" fillId="0" borderId="0" xfId="0" applyFont="1" applyAlignment="1">
      <alignment wrapText="1"/>
    </xf>
    <xf numFmtId="0" fontId="112" fillId="0" borderId="0" xfId="0" applyFont="1" applyAlignment="1">
      <alignment horizontal="left"/>
    </xf>
    <xf numFmtId="43" fontId="112" fillId="0" borderId="0" xfId="1" applyFont="1"/>
    <xf numFmtId="43" fontId="112" fillId="3" borderId="0" xfId="1" applyFont="1" applyFill="1" applyAlignment="1">
      <alignment horizontal="right"/>
    </xf>
    <xf numFmtId="43" fontId="112" fillId="2" borderId="0" xfId="1" applyFont="1" applyFill="1"/>
    <xf numFmtId="165" fontId="112" fillId="0" borderId="0" xfId="0" applyNumberFormat="1" applyFont="1"/>
    <xf numFmtId="165" fontId="112" fillId="0" borderId="0" xfId="0" applyNumberFormat="1" applyFont="1" applyAlignment="1">
      <alignment horizontal="left"/>
    </xf>
    <xf numFmtId="165" fontId="112" fillId="0" borderId="0" xfId="0" applyNumberFormat="1" applyFont="1" applyAlignment="1">
      <alignment horizontal="center"/>
    </xf>
    <xf numFmtId="43" fontId="114" fillId="0" borderId="4" xfId="1" applyFont="1" applyBorder="1" applyAlignment="1">
      <alignment horizontal="center" vertical="center" wrapText="1"/>
    </xf>
    <xf numFmtId="43" fontId="113" fillId="0" borderId="4" xfId="1" applyFont="1" applyBorder="1" applyAlignment="1">
      <alignment vertical="center"/>
    </xf>
    <xf numFmtId="0" fontId="115" fillId="0" borderId="0" xfId="0" applyFont="1" applyAlignment="1">
      <alignment horizontal="center"/>
    </xf>
    <xf numFmtId="0" fontId="86" fillId="0" borderId="0" xfId="0" applyFont="1"/>
    <xf numFmtId="0" fontId="72" fillId="0" borderId="0" xfId="0" applyFont="1"/>
    <xf numFmtId="0" fontId="15" fillId="0" borderId="0" xfId="0" applyFont="1" applyAlignment="1">
      <alignment vertical="top"/>
    </xf>
    <xf numFmtId="0" fontId="117" fillId="0" borderId="0" xfId="0" applyFont="1" applyAlignment="1">
      <alignment wrapText="1"/>
    </xf>
    <xf numFmtId="43" fontId="55" fillId="0" borderId="0" xfId="1" applyFont="1" applyBorder="1" applyAlignment="1">
      <alignment horizontal="center"/>
    </xf>
    <xf numFmtId="43" fontId="95" fillId="0" borderId="4" xfId="1" applyFont="1" applyBorder="1" applyAlignment="1">
      <alignment horizontal="center" vertical="center"/>
    </xf>
    <xf numFmtId="43" fontId="113" fillId="0" borderId="4" xfId="1" applyFont="1" applyBorder="1" applyAlignment="1">
      <alignment horizontal="right" vertical="center"/>
    </xf>
    <xf numFmtId="0" fontId="118" fillId="0" borderId="0" xfId="0" applyFont="1" applyAlignment="1">
      <alignment horizontal="center" wrapText="1"/>
    </xf>
    <xf numFmtId="12" fontId="55" fillId="0" borderId="0" xfId="0" applyNumberFormat="1" applyFont="1" applyAlignment="1">
      <alignment horizontal="center"/>
    </xf>
    <xf numFmtId="12" fontId="2" fillId="0" borderId="0" xfId="0" applyNumberFormat="1" applyFont="1" applyAlignment="1">
      <alignment horizontal="center"/>
    </xf>
    <xf numFmtId="0" fontId="98" fillId="0" borderId="0" xfId="0" applyFont="1" applyAlignment="1">
      <alignment vertical="top"/>
    </xf>
    <xf numFmtId="0" fontId="98" fillId="0" borderId="0" xfId="0" applyFont="1" applyAlignment="1">
      <alignment vertical="top" wrapText="1"/>
    </xf>
    <xf numFmtId="0" fontId="85" fillId="0" borderId="0" xfId="0" applyFont="1"/>
    <xf numFmtId="0" fontId="103" fillId="0" borderId="0" xfId="0" applyFont="1" applyAlignment="1">
      <alignment vertical="top"/>
    </xf>
    <xf numFmtId="0" fontId="103" fillId="0" borderId="0" xfId="0" applyFont="1" applyAlignment="1">
      <alignment vertical="top" wrapText="1"/>
    </xf>
    <xf numFmtId="0" fontId="120" fillId="0" borderId="0" xfId="0" applyFont="1"/>
    <xf numFmtId="0" fontId="121" fillId="0" borderId="0" xfId="0" applyFont="1" applyAlignment="1">
      <alignment wrapText="1"/>
    </xf>
    <xf numFmtId="43" fontId="122" fillId="0" borderId="4" xfId="1" applyFont="1" applyBorder="1" applyAlignment="1">
      <alignment horizontal="right" vertical="center" wrapText="1"/>
    </xf>
    <xf numFmtId="0" fontId="66" fillId="0" borderId="4" xfId="0" applyFont="1" applyBorder="1" applyAlignment="1">
      <alignment horizontal="left" vertical="center" wrapText="1"/>
    </xf>
    <xf numFmtId="165" fontId="55" fillId="0" borderId="0" xfId="0" applyNumberFormat="1" applyFont="1" applyAlignment="1">
      <alignment horizontal="center" wrapText="1"/>
    </xf>
    <xf numFmtId="0" fontId="123" fillId="0" borderId="0" xfId="0" applyFont="1" applyAlignment="1">
      <alignment wrapText="1"/>
    </xf>
    <xf numFmtId="0" fontId="124" fillId="0" borderId="0" xfId="0" applyFont="1" applyAlignment="1">
      <alignment horizontal="center"/>
    </xf>
    <xf numFmtId="0" fontId="125" fillId="0" borderId="0" xfId="0" applyFont="1" applyAlignment="1">
      <alignment horizontal="center"/>
    </xf>
    <xf numFmtId="0" fontId="11" fillId="0" borderId="4" xfId="0" applyFont="1" applyBorder="1" applyAlignment="1">
      <alignment horizontal="center" vertical="center"/>
    </xf>
    <xf numFmtId="0" fontId="4" fillId="0" borderId="0" xfId="0" applyFont="1" applyAlignment="1">
      <alignment horizontal="left" wrapText="1"/>
    </xf>
    <xf numFmtId="0" fontId="2" fillId="3" borderId="0" xfId="0" applyFont="1" applyFill="1"/>
    <xf numFmtId="0" fontId="2" fillId="3" borderId="0" xfId="0" applyFont="1" applyFill="1" applyAlignment="1">
      <alignment wrapText="1"/>
    </xf>
    <xf numFmtId="0" fontId="21" fillId="0" borderId="0" xfId="0" applyFont="1"/>
    <xf numFmtId="166" fontId="126" fillId="0" borderId="0" xfId="0" applyNumberFormat="1" applyFont="1" applyAlignment="1">
      <alignment vertical="center" wrapText="1"/>
    </xf>
    <xf numFmtId="9" fontId="126" fillId="0" borderId="0" xfId="7" applyFont="1" applyBorder="1" applyAlignment="1">
      <alignment vertical="center" wrapText="1"/>
    </xf>
    <xf numFmtId="0" fontId="126" fillId="0" borderId="0" xfId="8" applyFont="1" applyAlignment="1">
      <alignment vertical="center" wrapText="1"/>
    </xf>
    <xf numFmtId="0" fontId="126" fillId="0" borderId="0" xfId="8" applyFont="1" applyAlignment="1">
      <alignment vertical="center"/>
    </xf>
    <xf numFmtId="0" fontId="110" fillId="0" borderId="0" xfId="0" applyFont="1" applyAlignment="1">
      <alignment vertical="center"/>
    </xf>
    <xf numFmtId="0" fontId="110" fillId="0" borderId="0" xfId="0" applyFont="1" applyAlignment="1">
      <alignment horizontal="center" vertical="center"/>
    </xf>
    <xf numFmtId="164" fontId="110" fillId="0" borderId="0" xfId="9" applyFont="1" applyBorder="1" applyAlignment="1">
      <alignment vertical="center"/>
    </xf>
    <xf numFmtId="164" fontId="67" fillId="0" borderId="0" xfId="9" applyFont="1" applyBorder="1" applyAlignment="1">
      <alignment vertical="center"/>
    </xf>
    <xf numFmtId="166" fontId="81" fillId="0" borderId="0" xfId="0" applyNumberFormat="1" applyFont="1" applyAlignment="1">
      <alignment horizontal="center" vertical="center"/>
    </xf>
    <xf numFmtId="0" fontId="66" fillId="0" borderId="4" xfId="0" applyFont="1" applyBorder="1" applyAlignment="1">
      <alignment horizontal="center" vertical="center" wrapText="1"/>
    </xf>
    <xf numFmtId="0" fontId="24" fillId="0" borderId="0" xfId="0" applyFont="1" applyAlignment="1">
      <alignment wrapText="1"/>
    </xf>
    <xf numFmtId="0" fontId="24" fillId="0" borderId="0" xfId="0" applyFont="1" applyAlignment="1">
      <alignment horizontal="left"/>
    </xf>
    <xf numFmtId="43" fontId="24" fillId="0" borderId="0" xfId="1" applyFont="1"/>
    <xf numFmtId="43" fontId="24" fillId="3" borderId="0" xfId="1" applyFont="1" applyFill="1"/>
    <xf numFmtId="43" fontId="24" fillId="2" borderId="0" xfId="1" applyFont="1" applyFill="1"/>
    <xf numFmtId="165" fontId="24" fillId="0" borderId="0" xfId="0" applyNumberFormat="1" applyFont="1" applyAlignment="1">
      <alignment horizontal="left"/>
    </xf>
    <xf numFmtId="165" fontId="24" fillId="0" borderId="0" xfId="0" applyNumberFormat="1" applyFont="1" applyAlignment="1">
      <alignment horizontal="center"/>
    </xf>
    <xf numFmtId="0" fontId="127" fillId="0" borderId="0" xfId="0" applyFont="1" applyAlignment="1">
      <alignment wrapText="1"/>
    </xf>
    <xf numFmtId="166" fontId="11" fillId="0" borderId="0" xfId="0" applyNumberFormat="1" applyFont="1" applyAlignment="1">
      <alignment vertical="center"/>
    </xf>
    <xf numFmtId="166" fontId="11" fillId="0" borderId="0" xfId="0" applyNumberFormat="1" applyFont="1" applyAlignment="1">
      <alignment horizontal="justify" vertical="top" wrapText="1"/>
    </xf>
    <xf numFmtId="0" fontId="71" fillId="0" borderId="0" xfId="0" applyFont="1" applyAlignment="1">
      <alignment horizontal="center"/>
    </xf>
    <xf numFmtId="43" fontId="4" fillId="0" borderId="0" xfId="1" applyFont="1" applyAlignment="1">
      <alignment horizontal="right"/>
    </xf>
    <xf numFmtId="43" fontId="18" fillId="0" borderId="4" xfId="1" applyFont="1" applyBorder="1" applyAlignment="1">
      <alignment horizontal="center" vertical="center" wrapText="1"/>
    </xf>
    <xf numFmtId="43" fontId="18" fillId="0" borderId="4" xfId="1" applyFont="1" applyBorder="1" applyAlignment="1">
      <alignment horizontal="right" vertical="center" wrapText="1"/>
    </xf>
    <xf numFmtId="43" fontId="66" fillId="0" borderId="4" xfId="1" applyFont="1" applyBorder="1" applyAlignment="1">
      <alignment horizontal="center" vertical="center"/>
    </xf>
    <xf numFmtId="43" fontId="128" fillId="0" borderId="4" xfId="1" applyFont="1" applyBorder="1" applyAlignment="1">
      <alignment horizontal="right" vertical="center" wrapText="1"/>
    </xf>
    <xf numFmtId="43" fontId="11" fillId="0" borderId="4" xfId="0" applyNumberFormat="1" applyFont="1" applyBorder="1" applyAlignment="1">
      <alignment horizontal="center" vertical="center" wrapText="1"/>
    </xf>
    <xf numFmtId="0" fontId="25" fillId="0" borderId="0" xfId="0" applyFont="1" applyAlignment="1">
      <alignment horizontal="left" vertical="center" wrapText="1"/>
    </xf>
    <xf numFmtId="0" fontId="12" fillId="0" borderId="0" xfId="0" applyFont="1" applyAlignment="1">
      <alignment horizontal="center"/>
    </xf>
    <xf numFmtId="0" fontId="12" fillId="0" borderId="0" xfId="0" applyFont="1" applyAlignment="1">
      <alignment horizontal="left"/>
    </xf>
    <xf numFmtId="0" fontId="66" fillId="0" borderId="4" xfId="0" applyFont="1" applyBorder="1" applyAlignment="1">
      <alignment horizontal="center"/>
    </xf>
    <xf numFmtId="165" fontId="21" fillId="0" borderId="0" xfId="0" applyNumberFormat="1" applyFont="1" applyAlignment="1">
      <alignment horizontal="center" vertical="center"/>
    </xf>
    <xf numFmtId="0" fontId="11" fillId="0" borderId="13" xfId="0" applyFont="1" applyBorder="1"/>
    <xf numFmtId="0" fontId="9" fillId="0" borderId="13" xfId="0" applyFont="1" applyBorder="1"/>
    <xf numFmtId="16" fontId="2" fillId="0" borderId="0" xfId="0" quotePrefix="1" applyNumberFormat="1" applyFont="1" applyAlignment="1">
      <alignment horizontal="center"/>
    </xf>
    <xf numFmtId="0" fontId="2" fillId="3" borderId="0" xfId="0" applyFont="1" applyFill="1" applyAlignment="1">
      <alignment horizontal="center"/>
    </xf>
    <xf numFmtId="14" fontId="2" fillId="0" borderId="0" xfId="0" applyNumberFormat="1" applyFont="1"/>
    <xf numFmtId="0" fontId="4" fillId="0" borderId="0" xfId="8" applyFont="1" applyAlignment="1">
      <alignment vertical="center" wrapText="1"/>
    </xf>
    <xf numFmtId="0" fontId="4" fillId="0" borderId="0" xfId="8" applyFont="1" applyAlignment="1">
      <alignment horizontal="center" vertical="center" wrapText="1"/>
    </xf>
    <xf numFmtId="43" fontId="129" fillId="0" borderId="0" xfId="9" applyNumberFormat="1" applyFont="1" applyBorder="1" applyAlignment="1">
      <alignment vertical="center" wrapText="1"/>
    </xf>
    <xf numFmtId="43" fontId="129" fillId="0" borderId="0" xfId="1" quotePrefix="1" applyFont="1" applyBorder="1" applyAlignment="1">
      <alignment vertical="center"/>
    </xf>
    <xf numFmtId="43" fontId="4" fillId="0" borderId="0" xfId="1" applyFont="1" applyBorder="1" applyAlignment="1">
      <alignment vertical="center" wrapText="1"/>
    </xf>
    <xf numFmtId="0" fontId="4" fillId="0" borderId="0" xfId="1" applyNumberFormat="1" applyFont="1" applyBorder="1" applyAlignment="1">
      <alignment horizontal="center" vertical="center" wrapText="1"/>
    </xf>
    <xf numFmtId="0" fontId="129" fillId="0" borderId="0" xfId="0" applyFont="1"/>
    <xf numFmtId="0" fontId="129" fillId="0" borderId="0" xfId="8" applyFont="1" applyAlignment="1">
      <alignment vertical="center" wrapText="1"/>
    </xf>
    <xf numFmtId="43" fontId="129" fillId="0" borderId="0" xfId="1" applyFont="1" applyBorder="1" applyAlignment="1">
      <alignment vertical="center" wrapText="1"/>
    </xf>
    <xf numFmtId="43" fontId="2" fillId="0" borderId="0" xfId="1" applyFont="1" applyAlignment="1">
      <alignment horizontal="center" vertical="center"/>
    </xf>
    <xf numFmtId="0" fontId="130" fillId="0" borderId="0" xfId="0" applyFont="1" applyAlignment="1">
      <alignment horizontal="center" wrapText="1"/>
    </xf>
    <xf numFmtId="0" fontId="116" fillId="0" borderId="13" xfId="0" applyFont="1" applyBorder="1" applyAlignment="1">
      <alignment vertical="center"/>
    </xf>
    <xf numFmtId="0" fontId="66" fillId="0" borderId="13" xfId="0" applyFont="1" applyBorder="1" applyAlignment="1">
      <alignment vertical="top"/>
    </xf>
    <xf numFmtId="0" fontId="133" fillId="0" borderId="0" xfId="0" applyFont="1" applyAlignment="1">
      <alignment horizontal="center"/>
    </xf>
    <xf numFmtId="165" fontId="55" fillId="0" borderId="0" xfId="0" applyNumberFormat="1" applyFont="1" applyAlignment="1">
      <alignment horizontal="center" vertical="center" wrapText="1"/>
    </xf>
    <xf numFmtId="0" fontId="134" fillId="0" borderId="0" xfId="0" applyFont="1" applyAlignment="1">
      <alignment horizontal="center"/>
    </xf>
    <xf numFmtId="0" fontId="123" fillId="0" borderId="0" xfId="0" applyFont="1" applyAlignment="1">
      <alignment horizontal="center"/>
    </xf>
    <xf numFmtId="0" fontId="135" fillId="0" borderId="0" xfId="0" applyFont="1" applyAlignment="1">
      <alignment horizontal="center"/>
    </xf>
    <xf numFmtId="0" fontId="136" fillId="0" borderId="0" xfId="0" applyFont="1" applyAlignment="1">
      <alignment horizontal="center"/>
    </xf>
    <xf numFmtId="0" fontId="137" fillId="0" borderId="0" xfId="0" applyFont="1" applyAlignment="1">
      <alignment horizontal="center"/>
    </xf>
    <xf numFmtId="0" fontId="133" fillId="0" borderId="0" xfId="0" applyFont="1"/>
    <xf numFmtId="44" fontId="140" fillId="0" borderId="0" xfId="0" applyNumberFormat="1" applyFont="1" applyAlignment="1">
      <alignment vertical="center" wrapText="1"/>
    </xf>
    <xf numFmtId="0" fontId="87" fillId="0" borderId="0" xfId="0" applyFont="1"/>
    <xf numFmtId="0" fontId="2" fillId="0" borderId="0" xfId="0" applyFont="1" applyAlignment="1">
      <alignment horizontal="center" vertical="center" wrapText="1"/>
    </xf>
    <xf numFmtId="43" fontId="55" fillId="0" borderId="0" xfId="1" applyFont="1" applyAlignment="1">
      <alignment horizontal="center" vertical="center"/>
    </xf>
    <xf numFmtId="166" fontId="55" fillId="0" borderId="0" xfId="0" applyNumberFormat="1" applyFont="1" applyAlignment="1">
      <alignment horizontal="center" vertical="center" wrapText="1"/>
    </xf>
    <xf numFmtId="0" fontId="66" fillId="0" borderId="17" xfId="0" applyFont="1" applyBorder="1"/>
    <xf numFmtId="0" fontId="2" fillId="3" borderId="0" xfId="0" applyFont="1" applyFill="1" applyAlignment="1">
      <alignment horizontal="center" vertical="center"/>
    </xf>
    <xf numFmtId="0" fontId="2" fillId="0" borderId="0" xfId="0" applyFont="1" applyAlignment="1">
      <alignment horizontal="left" vertical="top" wrapText="1"/>
    </xf>
    <xf numFmtId="0" fontId="90" fillId="0" borderId="0" xfId="0" quotePrefix="1" applyFont="1"/>
    <xf numFmtId="43" fontId="55" fillId="3" borderId="0" xfId="1" applyFont="1" applyFill="1" applyAlignment="1">
      <alignment horizontal="right"/>
    </xf>
    <xf numFmtId="0" fontId="2" fillId="0" borderId="0" xfId="0" applyFont="1" applyAlignment="1">
      <alignment horizontal="center" vertical="top"/>
    </xf>
    <xf numFmtId="0" fontId="2" fillId="0" borderId="0" xfId="0" applyFont="1" applyAlignment="1">
      <alignment horizontal="center" vertical="top" wrapText="1"/>
    </xf>
    <xf numFmtId="0" fontId="2" fillId="0" borderId="0" xfId="0" applyFont="1" applyAlignment="1">
      <alignment horizontal="center" wrapText="1"/>
    </xf>
    <xf numFmtId="43" fontId="2" fillId="3" borderId="0" xfId="1" applyFont="1" applyFill="1" applyAlignment="1">
      <alignment horizontal="center"/>
    </xf>
    <xf numFmtId="0" fontId="143" fillId="0" borderId="0" xfId="0" applyFont="1"/>
    <xf numFmtId="0" fontId="55" fillId="3" borderId="0" xfId="0" applyFont="1" applyFill="1" applyAlignment="1">
      <alignment horizontal="center" vertical="center"/>
    </xf>
    <xf numFmtId="0" fontId="55" fillId="3" borderId="0" xfId="0" applyFont="1" applyFill="1" applyAlignment="1">
      <alignment horizontal="left" vertical="center" wrapText="1"/>
    </xf>
    <xf numFmtId="0" fontId="55" fillId="3" borderId="0" xfId="0" applyFont="1" applyFill="1" applyAlignment="1">
      <alignment horizontal="left" vertical="center"/>
    </xf>
    <xf numFmtId="165" fontId="55" fillId="3" borderId="0" xfId="0" applyNumberFormat="1" applyFont="1" applyFill="1" applyAlignment="1">
      <alignment horizontal="left" vertical="center"/>
    </xf>
    <xf numFmtId="165" fontId="55" fillId="3" borderId="0" xfId="0" applyNumberFormat="1" applyFont="1" applyFill="1" applyAlignment="1">
      <alignment horizontal="center" vertical="center"/>
    </xf>
    <xf numFmtId="0" fontId="14" fillId="0" borderId="0" xfId="0" applyFont="1" applyAlignment="1">
      <alignment horizontal="center"/>
    </xf>
    <xf numFmtId="166" fontId="132" fillId="0" borderId="0" xfId="0" applyNumberFormat="1" applyFont="1" applyAlignment="1">
      <alignment vertical="center"/>
    </xf>
    <xf numFmtId="43" fontId="55" fillId="3" borderId="0" xfId="1" applyFont="1" applyFill="1" applyBorder="1" applyAlignment="1">
      <alignment horizontal="left" vertical="center"/>
    </xf>
    <xf numFmtId="43" fontId="55" fillId="0" borderId="0" xfId="1" applyFont="1" applyBorder="1" applyAlignment="1">
      <alignment horizontal="left" vertical="center"/>
    </xf>
    <xf numFmtId="0" fontId="142" fillId="3" borderId="0" xfId="0" applyFont="1" applyFill="1" applyAlignment="1">
      <alignment horizontal="center" vertical="center" wrapText="1"/>
    </xf>
    <xf numFmtId="43" fontId="144" fillId="0" borderId="4" xfId="1" applyFont="1" applyBorder="1" applyAlignment="1">
      <alignment horizontal="right" vertical="center" wrapText="1"/>
    </xf>
    <xf numFmtId="0" fontId="55" fillId="3" borderId="0" xfId="0" applyFont="1" applyFill="1"/>
    <xf numFmtId="0" fontId="21" fillId="0" borderId="0" xfId="0" applyFont="1" applyAlignment="1">
      <alignment horizontal="center" vertical="center"/>
    </xf>
    <xf numFmtId="0" fontId="21" fillId="3" borderId="0" xfId="0" applyFont="1" applyFill="1" applyAlignment="1">
      <alignment horizontal="center" vertical="center"/>
    </xf>
    <xf numFmtId="166" fontId="55" fillId="0" borderId="0" xfId="0" applyNumberFormat="1" applyFont="1" applyAlignment="1">
      <alignment vertical="center" wrapText="1"/>
    </xf>
    <xf numFmtId="43" fontId="12" fillId="0" borderId="13" xfId="1" applyFont="1" applyBorder="1" applyAlignment="1">
      <alignment wrapText="1"/>
    </xf>
    <xf numFmtId="43" fontId="145" fillId="0" borderId="4" xfId="1" applyFont="1" applyBorder="1" applyAlignment="1">
      <alignment horizontal="center" vertical="center" wrapText="1"/>
    </xf>
    <xf numFmtId="43" fontId="145" fillId="0" borderId="4" xfId="1" applyFont="1" applyBorder="1" applyAlignment="1">
      <alignment horizontal="right" vertical="center" wrapText="1"/>
    </xf>
    <xf numFmtId="49" fontId="80" fillId="0" borderId="13" xfId="1" applyNumberFormat="1" applyFont="1" applyBorder="1" applyAlignment="1"/>
    <xf numFmtId="43" fontId="66" fillId="0" borderId="13" xfId="1" applyFont="1" applyBorder="1" applyAlignment="1"/>
    <xf numFmtId="0" fontId="24" fillId="0" borderId="0" xfId="0" applyFont="1" applyAlignment="1">
      <alignment horizontal="left" vertical="center"/>
    </xf>
    <xf numFmtId="0" fontId="24" fillId="0" borderId="0" xfId="0" applyFont="1" applyAlignment="1">
      <alignment horizontal="left" vertical="center" wrapText="1"/>
    </xf>
    <xf numFmtId="43" fontId="24" fillId="0" borderId="0" xfId="1" applyFont="1" applyAlignment="1">
      <alignment horizontal="left" vertical="center"/>
    </xf>
    <xf numFmtId="43" fontId="24" fillId="3" borderId="0" xfId="1" applyFont="1" applyFill="1" applyAlignment="1">
      <alignment horizontal="left" vertical="center"/>
    </xf>
    <xf numFmtId="165" fontId="24" fillId="0" borderId="0" xfId="0" applyNumberFormat="1" applyFont="1" applyAlignment="1">
      <alignment horizontal="center" vertical="center"/>
    </xf>
    <xf numFmtId="165" fontId="24" fillId="0" borderId="0" xfId="0" applyNumberFormat="1" applyFont="1" applyAlignment="1">
      <alignment horizontal="left" vertical="center"/>
    </xf>
    <xf numFmtId="0" fontId="55" fillId="5" borderId="0" xfId="0" applyFont="1" applyFill="1" applyAlignment="1">
      <alignment horizontal="center"/>
    </xf>
    <xf numFmtId="0" fontId="146" fillId="0" borderId="0" xfId="0" applyFont="1" applyAlignment="1">
      <alignment horizontal="center" wrapText="1"/>
    </xf>
    <xf numFmtId="0" fontId="55" fillId="3" borderId="0" xfId="0" applyFont="1" applyFill="1" applyAlignment="1">
      <alignment horizontal="left"/>
    </xf>
    <xf numFmtId="49" fontId="55" fillId="0" borderId="0" xfId="0" applyNumberFormat="1" applyFont="1" applyAlignment="1">
      <alignment horizontal="center" vertical="center"/>
    </xf>
    <xf numFmtId="0" fontId="55" fillId="0" borderId="0" xfId="0" applyFont="1" applyAlignment="1">
      <alignment vertical="center"/>
    </xf>
    <xf numFmtId="166" fontId="38" fillId="0" borderId="4" xfId="2" applyFont="1" applyBorder="1"/>
    <xf numFmtId="166" fontId="33" fillId="0" borderId="4" xfId="2" applyFont="1" applyBorder="1"/>
    <xf numFmtId="166" fontId="35" fillId="0" borderId="4" xfId="2" applyFont="1" applyBorder="1"/>
    <xf numFmtId="0" fontId="148" fillId="0" borderId="0" xfId="0" applyFont="1"/>
    <xf numFmtId="43" fontId="149" fillId="0" borderId="0" xfId="1" applyFont="1" applyBorder="1" applyAlignment="1">
      <alignment horizontal="left" vertical="center"/>
    </xf>
    <xf numFmtId="49" fontId="148" fillId="0" borderId="4" xfId="0" quotePrefix="1" applyNumberFormat="1" applyFont="1" applyBorder="1" applyAlignment="1">
      <alignment vertical="center"/>
    </xf>
    <xf numFmtId="49" fontId="152" fillId="0" borderId="15" xfId="0" applyNumberFormat="1" applyFont="1" applyBorder="1" applyAlignment="1">
      <alignment horizontal="center" vertical="center"/>
    </xf>
    <xf numFmtId="49" fontId="152" fillId="0" borderId="16" xfId="0" applyNumberFormat="1" applyFont="1" applyBorder="1" applyAlignment="1">
      <alignment horizontal="center" vertical="center"/>
    </xf>
    <xf numFmtId="49" fontId="152" fillId="0" borderId="7" xfId="0" applyNumberFormat="1" applyFont="1" applyBorder="1" applyAlignment="1">
      <alignment horizontal="center" vertical="center"/>
    </xf>
    <xf numFmtId="0" fontId="149" fillId="0" borderId="0" xfId="0" applyFont="1"/>
    <xf numFmtId="0" fontId="14" fillId="0" borderId="10" xfId="0" applyFont="1" applyBorder="1" applyAlignment="1">
      <alignment vertical="center" wrapText="1"/>
    </xf>
    <xf numFmtId="0" fontId="14" fillId="0" borderId="13" xfId="0" applyFont="1" applyBorder="1" applyAlignment="1">
      <alignment vertical="center" wrapText="1"/>
    </xf>
    <xf numFmtId="0" fontId="14" fillId="0" borderId="5" xfId="0" applyFont="1" applyBorder="1" applyAlignment="1">
      <alignment horizontal="center" vertical="center" wrapText="1"/>
    </xf>
    <xf numFmtId="0" fontId="14" fillId="0" borderId="6" xfId="0" applyFont="1" applyBorder="1" applyAlignment="1">
      <alignment horizontal="center" vertical="center" wrapText="1"/>
    </xf>
    <xf numFmtId="0" fontId="14" fillId="0" borderId="7" xfId="0" applyFont="1" applyBorder="1" applyAlignment="1">
      <alignment horizontal="center" vertical="center" wrapText="1"/>
    </xf>
    <xf numFmtId="0" fontId="14" fillId="0" borderId="37" xfId="0" applyFont="1" applyBorder="1" applyAlignment="1">
      <alignment horizontal="center" vertical="center" wrapText="1"/>
    </xf>
    <xf numFmtId="0" fontId="14" fillId="0" borderId="38" xfId="0" applyFont="1" applyBorder="1" applyAlignment="1">
      <alignment horizontal="center" vertical="center" wrapText="1"/>
    </xf>
    <xf numFmtId="43" fontId="18" fillId="0" borderId="0" xfId="1" applyFont="1" applyBorder="1"/>
    <xf numFmtId="0" fontId="18" fillId="0" borderId="2" xfId="0" applyFont="1" applyBorder="1"/>
    <xf numFmtId="0" fontId="18" fillId="0" borderId="3" xfId="0" applyFont="1" applyBorder="1"/>
    <xf numFmtId="43" fontId="149" fillId="0" borderId="4" xfId="1" applyFont="1" applyBorder="1" applyAlignment="1">
      <alignment vertical="center"/>
    </xf>
    <xf numFmtId="14" fontId="40" fillId="0" borderId="0" xfId="0" applyNumberFormat="1" applyFont="1" applyAlignment="1">
      <alignment horizontal="center"/>
    </xf>
    <xf numFmtId="43" fontId="55" fillId="0" borderId="0" xfId="1" applyFont="1" applyBorder="1" applyAlignment="1">
      <alignment horizontal="center" vertical="center"/>
    </xf>
    <xf numFmtId="43" fontId="55" fillId="0" borderId="0" xfId="1" applyFont="1" applyBorder="1" applyAlignment="1">
      <alignment vertical="center"/>
    </xf>
    <xf numFmtId="165" fontId="55" fillId="0" borderId="0" xfId="0" applyNumberFormat="1" applyFont="1" applyAlignment="1">
      <alignment vertical="center"/>
    </xf>
    <xf numFmtId="0" fontId="124" fillId="0" borderId="0" xfId="0" applyFont="1" applyAlignment="1">
      <alignment horizontal="right" vertical="center"/>
    </xf>
    <xf numFmtId="43" fontId="12" fillId="0" borderId="4" xfId="0" applyNumberFormat="1" applyFont="1" applyBorder="1" applyAlignment="1">
      <alignment horizontal="center" vertical="center" wrapText="1"/>
    </xf>
    <xf numFmtId="0" fontId="18" fillId="0" borderId="4" xfId="0" applyFont="1" applyBorder="1" applyAlignment="1">
      <alignment horizontal="center" vertical="center" wrapText="1"/>
    </xf>
    <xf numFmtId="0" fontId="149" fillId="0" borderId="4" xfId="0" applyFont="1" applyBorder="1" applyAlignment="1">
      <alignment horizontal="center" vertical="center"/>
    </xf>
    <xf numFmtId="0" fontId="149" fillId="0" borderId="0" xfId="0" applyFont="1" applyAlignment="1">
      <alignment horizontal="center" vertical="top"/>
    </xf>
    <xf numFmtId="167" fontId="149" fillId="0" borderId="0" xfId="0" applyNumberFormat="1" applyFont="1" applyAlignment="1">
      <alignment horizontal="left" vertical="center"/>
    </xf>
    <xf numFmtId="168" fontId="149" fillId="0" borderId="0" xfId="0" applyNumberFormat="1" applyFont="1" applyAlignment="1">
      <alignment horizontal="center"/>
    </xf>
    <xf numFmtId="43" fontId="55" fillId="0" borderId="0" xfId="1" applyFont="1" applyAlignment="1">
      <alignment horizontal="center" vertical="center" wrapText="1"/>
    </xf>
    <xf numFmtId="0" fontId="55" fillId="5" borderId="0" xfId="0" applyFont="1" applyFill="1" applyAlignment="1">
      <alignment horizontal="center" vertical="center"/>
    </xf>
    <xf numFmtId="0" fontId="157" fillId="0" borderId="0" xfId="0" applyFont="1"/>
    <xf numFmtId="0" fontId="161" fillId="0" borderId="9" xfId="0" applyFont="1" applyBorder="1"/>
    <xf numFmtId="0" fontId="161" fillId="0" borderId="36" xfId="0" applyFont="1" applyBorder="1"/>
    <xf numFmtId="0" fontId="161" fillId="0" borderId="22" xfId="0" applyFont="1" applyBorder="1"/>
    <xf numFmtId="0" fontId="161" fillId="0" borderId="20" xfId="0" applyFont="1" applyBorder="1"/>
    <xf numFmtId="0" fontId="157" fillId="0" borderId="23" xfId="0" applyFont="1" applyBorder="1"/>
    <xf numFmtId="0" fontId="157" fillId="0" borderId="14" xfId="0" applyFont="1" applyBorder="1"/>
    <xf numFmtId="0" fontId="162" fillId="0" borderId="14" xfId="0" applyFont="1" applyBorder="1" applyAlignment="1">
      <alignment horizontal="center"/>
    </xf>
    <xf numFmtId="0" fontId="162" fillId="0" borderId="24" xfId="0" applyFont="1" applyBorder="1" applyAlignment="1">
      <alignment horizontal="center"/>
    </xf>
    <xf numFmtId="0" fontId="161" fillId="0" borderId="21" xfId="0" applyFont="1" applyBorder="1" applyAlignment="1">
      <alignment vertical="top"/>
    </xf>
    <xf numFmtId="0" fontId="162" fillId="0" borderId="0" xfId="0" applyFont="1"/>
    <xf numFmtId="0" fontId="163" fillId="0" borderId="23" xfId="0" applyFont="1" applyBorder="1" applyAlignment="1">
      <alignment vertical="center"/>
    </xf>
    <xf numFmtId="0" fontId="161" fillId="0" borderId="14" xfId="0" applyFont="1" applyBorder="1"/>
    <xf numFmtId="0" fontId="163" fillId="0" borderId="14" xfId="0" applyFont="1" applyBorder="1" applyAlignment="1">
      <alignment horizontal="center"/>
    </xf>
    <xf numFmtId="0" fontId="163" fillId="0" borderId="9" xfId="0" applyFont="1" applyBorder="1" applyAlignment="1">
      <alignment horizontal="center"/>
    </xf>
    <xf numFmtId="0" fontId="163" fillId="0" borderId="36" xfId="0" applyFont="1" applyBorder="1" applyAlignment="1">
      <alignment horizontal="center"/>
    </xf>
    <xf numFmtId="0" fontId="161" fillId="0" borderId="21" xfId="0" applyFont="1" applyBorder="1"/>
    <xf numFmtId="0" fontId="165" fillId="0" borderId="21" xfId="0" applyFont="1" applyBorder="1"/>
    <xf numFmtId="0" fontId="165" fillId="0" borderId="0" xfId="0" applyFont="1"/>
    <xf numFmtId="0" fontId="161" fillId="0" borderId="14" xfId="0" applyFont="1" applyBorder="1" applyAlignment="1">
      <alignment horizontal="center"/>
    </xf>
    <xf numFmtId="0" fontId="159" fillId="0" borderId="24" xfId="0" applyFont="1" applyBorder="1" applyAlignment="1">
      <alignment horizontal="center"/>
    </xf>
    <xf numFmtId="0" fontId="165" fillId="0" borderId="36" xfId="0" applyFont="1" applyBorder="1"/>
    <xf numFmtId="0" fontId="163" fillId="0" borderId="21" xfId="0" applyFont="1" applyBorder="1"/>
    <xf numFmtId="0" fontId="163" fillId="0" borderId="22" xfId="0" applyFont="1" applyBorder="1"/>
    <xf numFmtId="0" fontId="161" fillId="0" borderId="21" xfId="0" applyFont="1" applyBorder="1" applyAlignment="1">
      <alignment horizontal="right"/>
    </xf>
    <xf numFmtId="0" fontId="161" fillId="0" borderId="22" xfId="0" applyFont="1" applyBorder="1" applyAlignment="1">
      <alignment horizontal="left"/>
    </xf>
    <xf numFmtId="0" fontId="161" fillId="0" borderId="23" xfId="0" applyFont="1" applyBorder="1"/>
    <xf numFmtId="0" fontId="165" fillId="0" borderId="24" xfId="0" applyFont="1" applyBorder="1"/>
    <xf numFmtId="0" fontId="166" fillId="0" borderId="0" xfId="0" applyFont="1"/>
    <xf numFmtId="0" fontId="163" fillId="0" borderId="41" xfId="0" applyFont="1" applyBorder="1" applyAlignment="1">
      <alignment horizontal="center" vertical="center" wrapText="1"/>
    </xf>
    <xf numFmtId="0" fontId="163" fillId="0" borderId="20" xfId="0" applyFont="1" applyBorder="1" applyAlignment="1">
      <alignment horizontal="center" vertical="center"/>
    </xf>
    <xf numFmtId="0" fontId="163" fillId="0" borderId="41" xfId="0" applyFont="1" applyBorder="1" applyAlignment="1">
      <alignment horizontal="center" vertical="center"/>
    </xf>
    <xf numFmtId="0" fontId="157" fillId="0" borderId="4" xfId="0" applyFont="1" applyBorder="1"/>
    <xf numFmtId="0" fontId="162" fillId="0" borderId="4" xfId="0" applyFont="1" applyBorder="1" applyAlignment="1">
      <alignment horizontal="center"/>
    </xf>
    <xf numFmtId="0" fontId="161" fillId="0" borderId="0" xfId="0" applyFont="1"/>
    <xf numFmtId="43" fontId="149" fillId="0" borderId="0" xfId="1" applyFont="1" applyBorder="1" applyAlignment="1">
      <alignment horizontal="center" wrapText="1"/>
    </xf>
    <xf numFmtId="0" fontId="66" fillId="0" borderId="0" xfId="0" applyFont="1" applyAlignment="1">
      <alignment horizontal="center"/>
    </xf>
    <xf numFmtId="0" fontId="147" fillId="0" borderId="11" xfId="0" applyFont="1" applyBorder="1" applyAlignment="1">
      <alignment vertical="center"/>
    </xf>
    <xf numFmtId="0" fontId="147" fillId="0" borderId="12" xfId="0" applyFont="1" applyBorder="1" applyAlignment="1">
      <alignment vertical="center"/>
    </xf>
    <xf numFmtId="0" fontId="151" fillId="0" borderId="0" xfId="0" applyFont="1"/>
    <xf numFmtId="0" fontId="151" fillId="0" borderId="13" xfId="0" applyFont="1" applyBorder="1"/>
    <xf numFmtId="168" fontId="151" fillId="0" borderId="0" xfId="0" applyNumberFormat="1" applyFont="1" applyAlignment="1">
      <alignment horizontal="center"/>
    </xf>
    <xf numFmtId="168" fontId="151" fillId="0" borderId="13" xfId="0" applyNumberFormat="1" applyFont="1" applyBorder="1" applyAlignment="1">
      <alignment horizontal="center"/>
    </xf>
    <xf numFmtId="14" fontId="151" fillId="0" borderId="13" xfId="0" applyNumberFormat="1" applyFont="1" applyBorder="1" applyAlignment="1">
      <alignment horizontal="left"/>
    </xf>
    <xf numFmtId="0" fontId="149" fillId="0" borderId="13" xfId="0" applyFont="1" applyBorder="1"/>
    <xf numFmtId="0" fontId="11" fillId="0" borderId="3" xfId="0" applyFont="1" applyBorder="1"/>
    <xf numFmtId="0" fontId="151" fillId="0" borderId="3" xfId="0" applyFont="1" applyBorder="1"/>
    <xf numFmtId="0" fontId="15" fillId="0" borderId="31" xfId="0" applyFont="1" applyBorder="1"/>
    <xf numFmtId="0" fontId="15" fillId="0" borderId="3" xfId="0" applyFont="1" applyBorder="1"/>
    <xf numFmtId="0" fontId="14" fillId="0" borderId="19" xfId="0" applyFont="1" applyBorder="1" applyAlignment="1">
      <alignment vertical="center" wrapText="1"/>
    </xf>
    <xf numFmtId="0" fontId="14" fillId="0" borderId="11" xfId="0" applyFont="1" applyBorder="1" applyAlignment="1">
      <alignment vertical="center" wrapText="1"/>
    </xf>
    <xf numFmtId="0" fontId="14" fillId="0" borderId="12" xfId="0" applyFont="1" applyBorder="1" applyAlignment="1">
      <alignment vertical="center" wrapText="1"/>
    </xf>
    <xf numFmtId="0" fontId="14" fillId="0" borderId="0" xfId="0" applyFont="1" applyAlignment="1">
      <alignment vertical="center" wrapText="1"/>
    </xf>
    <xf numFmtId="43" fontId="18" fillId="0" borderId="4" xfId="1" applyFont="1" applyBorder="1" applyAlignment="1">
      <alignment horizontal="right" vertical="center"/>
    </xf>
    <xf numFmtId="43" fontId="81" fillId="0" borderId="0" xfId="1" applyFont="1"/>
    <xf numFmtId="43" fontId="67" fillId="0" borderId="4" xfId="1" applyFont="1" applyBorder="1" applyAlignment="1">
      <alignment horizontal="right" vertical="center"/>
    </xf>
    <xf numFmtId="43" fontId="81" fillId="0" borderId="0" xfId="1" applyFont="1" applyAlignment="1">
      <alignment horizontal="center"/>
    </xf>
    <xf numFmtId="43" fontId="81" fillId="0" borderId="0" xfId="1" applyFont="1" applyAlignment="1">
      <alignment horizontal="left"/>
    </xf>
    <xf numFmtId="43" fontId="18" fillId="0" borderId="8" xfId="1" applyFont="1" applyBorder="1" applyAlignment="1">
      <alignment horizontal="center" vertical="center" wrapText="1"/>
    </xf>
    <xf numFmtId="43" fontId="18" fillId="0" borderId="43" xfId="1" applyFont="1" applyBorder="1" applyAlignment="1">
      <alignment horizontal="center" vertical="center" wrapText="1"/>
    </xf>
    <xf numFmtId="43" fontId="145" fillId="0" borderId="17" xfId="1" applyFont="1" applyBorder="1" applyAlignment="1">
      <alignment horizontal="center" vertical="center" wrapText="1"/>
    </xf>
    <xf numFmtId="43" fontId="111" fillId="0" borderId="17" xfId="1" applyFont="1" applyBorder="1" applyAlignment="1">
      <alignment vertical="center"/>
    </xf>
    <xf numFmtId="43" fontId="145" fillId="0" borderId="17" xfId="1" applyFont="1" applyBorder="1" applyAlignment="1">
      <alignment horizontal="right" vertical="center" wrapText="1"/>
    </xf>
    <xf numFmtId="43" fontId="114" fillId="0" borderId="17" xfId="1" applyFont="1" applyBorder="1" applyAlignment="1">
      <alignment horizontal="center" vertical="center" wrapText="1"/>
    </xf>
    <xf numFmtId="43" fontId="111" fillId="0" borderId="4" xfId="1" applyFont="1" applyBorder="1" applyAlignment="1">
      <alignment horizontal="right" vertical="center"/>
    </xf>
    <xf numFmtId="43" fontId="149" fillId="0" borderId="4" xfId="1" applyFont="1" applyBorder="1" applyAlignment="1">
      <alignment horizontal="right" vertical="center"/>
    </xf>
    <xf numFmtId="43" fontId="113" fillId="0" borderId="4" xfId="1" applyFont="1" applyBorder="1" applyAlignment="1">
      <alignment horizontal="center" vertical="center"/>
    </xf>
    <xf numFmtId="43" fontId="31" fillId="0" borderId="0" xfId="0" applyNumberFormat="1" applyFont="1" applyAlignment="1">
      <alignment horizontal="center"/>
    </xf>
    <xf numFmtId="43" fontId="149" fillId="0" borderId="11" xfId="1" applyFont="1" applyBorder="1" applyAlignment="1">
      <alignment wrapText="1"/>
    </xf>
    <xf numFmtId="43" fontId="149" fillId="0" borderId="11" xfId="1" applyFont="1" applyBorder="1" applyAlignment="1"/>
    <xf numFmtId="43" fontId="149" fillId="0" borderId="12" xfId="1" applyFont="1" applyBorder="1" applyAlignment="1">
      <alignment wrapText="1"/>
    </xf>
    <xf numFmtId="0" fontId="11" fillId="0" borderId="0" xfId="0" applyFont="1" applyAlignment="1">
      <alignment wrapText="1"/>
    </xf>
    <xf numFmtId="49" fontId="154" fillId="0" borderId="13" xfId="1" applyNumberFormat="1" applyFont="1" applyBorder="1" applyAlignment="1"/>
    <xf numFmtId="43" fontId="18" fillId="0" borderId="13" xfId="1" applyFont="1" applyBorder="1" applyAlignment="1"/>
    <xf numFmtId="0" fontId="18" fillId="0" borderId="0" xfId="0" applyFont="1"/>
    <xf numFmtId="0" fontId="18" fillId="0" borderId="13" xfId="0" applyFont="1" applyBorder="1"/>
    <xf numFmtId="0" fontId="154" fillId="0" borderId="13" xfId="0" applyFont="1" applyBorder="1" applyAlignment="1">
      <alignment vertical="center"/>
    </xf>
    <xf numFmtId="0" fontId="18" fillId="0" borderId="13" xfId="0" applyFont="1" applyBorder="1" applyAlignment="1">
      <alignment vertical="top"/>
    </xf>
    <xf numFmtId="0" fontId="18" fillId="0" borderId="31" xfId="0" applyFont="1" applyBorder="1"/>
    <xf numFmtId="0" fontId="66" fillId="0" borderId="31" xfId="0" applyFont="1" applyBorder="1"/>
    <xf numFmtId="0" fontId="15" fillId="0" borderId="0" xfId="0" applyFont="1" applyAlignment="1">
      <alignment horizontal="right"/>
    </xf>
    <xf numFmtId="49" fontId="2" fillId="0" borderId="0" xfId="0" applyNumberFormat="1" applyFont="1" applyAlignment="1">
      <alignment horizontal="center" vertical="center"/>
    </xf>
    <xf numFmtId="0" fontId="1" fillId="0" borderId="0" xfId="10"/>
    <xf numFmtId="0" fontId="57" fillId="0" borderId="0" xfId="10" applyFont="1"/>
    <xf numFmtId="0" fontId="85" fillId="0" borderId="0" xfId="10" applyFont="1"/>
    <xf numFmtId="0" fontId="41" fillId="0" borderId="0" xfId="10" applyFont="1"/>
    <xf numFmtId="0" fontId="41" fillId="0" borderId="0" xfId="10" quotePrefix="1" applyFont="1"/>
    <xf numFmtId="0" fontId="151" fillId="0" borderId="0" xfId="0" applyFont="1" applyAlignment="1">
      <alignment horizontal="left"/>
    </xf>
    <xf numFmtId="43" fontId="108" fillId="0" borderId="30" xfId="1" applyFont="1" applyBorder="1" applyAlignment="1">
      <alignment horizontal="center" vertical="center"/>
    </xf>
    <xf numFmtId="43" fontId="108" fillId="0" borderId="17" xfId="1" applyFont="1" applyBorder="1" applyAlignment="1">
      <alignment horizontal="center" vertical="center"/>
    </xf>
    <xf numFmtId="43" fontId="149" fillId="0" borderId="11" xfId="1" applyFont="1" applyBorder="1" applyAlignment="1">
      <alignment horizontal="center" wrapText="1"/>
    </xf>
    <xf numFmtId="0" fontId="48" fillId="3" borderId="0" xfId="0" applyFont="1" applyFill="1" applyAlignment="1">
      <alignment horizontal="center" vertical="center"/>
    </xf>
    <xf numFmtId="0" fontId="48" fillId="0" borderId="0" xfId="0" applyFont="1" applyAlignment="1">
      <alignment horizontal="left" vertical="center" wrapText="1"/>
    </xf>
    <xf numFmtId="43" fontId="48" fillId="0" borderId="0" xfId="1" applyFont="1" applyAlignment="1">
      <alignment horizontal="left" vertical="center"/>
    </xf>
    <xf numFmtId="165" fontId="48" fillId="0" borderId="0" xfId="0" applyNumberFormat="1" applyFont="1" applyAlignment="1">
      <alignment horizontal="center" vertical="center"/>
    </xf>
    <xf numFmtId="0" fontId="48" fillId="0" borderId="0" xfId="0" applyFont="1" applyAlignment="1">
      <alignment horizontal="center" vertical="center" wrapText="1"/>
    </xf>
    <xf numFmtId="0" fontId="4" fillId="3" borderId="0" xfId="0" applyFont="1" applyFill="1" applyAlignment="1">
      <alignment horizontal="center" vertical="center"/>
    </xf>
    <xf numFmtId="43" fontId="4" fillId="0" borderId="0" xfId="1" applyFont="1" applyAlignment="1">
      <alignment horizontal="center" vertical="center"/>
    </xf>
    <xf numFmtId="43" fontId="4" fillId="0" borderId="0" xfId="1" applyFont="1" applyAlignment="1">
      <alignment horizontal="left" vertical="center"/>
    </xf>
    <xf numFmtId="49" fontId="4" fillId="0" borderId="0" xfId="0" applyNumberFormat="1" applyFont="1" applyAlignment="1">
      <alignment horizontal="center" vertical="center"/>
    </xf>
    <xf numFmtId="0" fontId="24" fillId="3" borderId="0" xfId="0" applyFont="1" applyFill="1" applyAlignment="1">
      <alignment horizontal="center" vertical="center"/>
    </xf>
    <xf numFmtId="43" fontId="24" fillId="0" borderId="0" xfId="1" applyFont="1" applyBorder="1" applyAlignment="1">
      <alignment horizontal="left" vertical="center"/>
    </xf>
    <xf numFmtId="43" fontId="24" fillId="3" borderId="0" xfId="1" applyFont="1" applyFill="1" applyBorder="1" applyAlignment="1">
      <alignment horizontal="left" vertical="center"/>
    </xf>
    <xf numFmtId="43" fontId="24" fillId="2" borderId="0" xfId="1" applyFont="1" applyFill="1" applyAlignment="1">
      <alignment horizontal="left" vertical="center"/>
    </xf>
    <xf numFmtId="0" fontId="24" fillId="0" borderId="0" xfId="0" applyFont="1" applyAlignment="1">
      <alignment horizontal="left" wrapText="1"/>
    </xf>
    <xf numFmtId="0" fontId="84" fillId="0" borderId="0" xfId="0" applyFont="1" applyAlignment="1">
      <alignment horizontal="center"/>
    </xf>
    <xf numFmtId="0" fontId="14" fillId="0" borderId="4" xfId="0" applyFont="1" applyBorder="1" applyAlignment="1">
      <alignment horizontal="center" vertical="center" wrapText="1"/>
    </xf>
    <xf numFmtId="49" fontId="21" fillId="0" borderId="0" xfId="0" applyNumberFormat="1" applyFont="1" applyAlignment="1">
      <alignment horizontal="center" vertical="center"/>
    </xf>
    <xf numFmtId="0" fontId="11" fillId="0" borderId="22" xfId="0" applyFont="1" applyBorder="1"/>
    <xf numFmtId="0" fontId="14" fillId="0" borderId="30" xfId="0" applyFont="1" applyBorder="1" applyAlignment="1">
      <alignment vertical="center" wrapText="1"/>
    </xf>
    <xf numFmtId="0" fontId="14" fillId="0" borderId="1" xfId="0" applyFont="1" applyBorder="1" applyAlignment="1">
      <alignment vertical="center" wrapText="1"/>
    </xf>
    <xf numFmtId="165" fontId="171" fillId="0" borderId="0" xfId="0" applyNumberFormat="1" applyFont="1" applyAlignment="1">
      <alignment horizontal="center" vertical="center"/>
    </xf>
    <xf numFmtId="0" fontId="81" fillId="0" borderId="0" xfId="0" applyFont="1" applyAlignment="1">
      <alignment vertical="center" wrapText="1"/>
    </xf>
    <xf numFmtId="0" fontId="172" fillId="0" borderId="39" xfId="0" applyFont="1" applyBorder="1" applyAlignment="1">
      <alignment horizontal="center"/>
    </xf>
    <xf numFmtId="0" fontId="81" fillId="0" borderId="40" xfId="0" applyFont="1" applyBorder="1" applyAlignment="1">
      <alignment vertical="center" wrapText="1"/>
    </xf>
    <xf numFmtId="0" fontId="172" fillId="0" borderId="39" xfId="0" applyFont="1" applyBorder="1"/>
    <xf numFmtId="49" fontId="171" fillId="0" borderId="0" xfId="0" applyNumberFormat="1" applyFont="1" applyAlignment="1">
      <alignment horizontal="center" vertical="center"/>
    </xf>
    <xf numFmtId="49" fontId="55" fillId="0" borderId="0" xfId="0" applyNumberFormat="1" applyFont="1" applyAlignment="1">
      <alignment horizontal="left" vertical="center" wrapText="1"/>
    </xf>
    <xf numFmtId="49" fontId="4" fillId="0" borderId="0" xfId="0" applyNumberFormat="1" applyFont="1" applyAlignment="1">
      <alignment horizontal="left" vertical="center" wrapText="1"/>
    </xf>
    <xf numFmtId="0" fontId="4" fillId="0" borderId="0" xfId="0" applyFont="1" applyAlignment="1">
      <alignment horizontal="left" vertical="top" wrapText="1"/>
    </xf>
    <xf numFmtId="43" fontId="164" fillId="0" borderId="4" xfId="0" applyNumberFormat="1" applyFont="1" applyBorder="1" applyAlignment="1">
      <alignment horizontal="left"/>
    </xf>
    <xf numFmtId="0" fontId="164" fillId="0" borderId="4" xfId="0" applyFont="1" applyBorder="1" applyAlignment="1">
      <alignment horizontal="center"/>
    </xf>
    <xf numFmtId="0" fontId="161" fillId="0" borderId="4" xfId="0" applyFont="1" applyBorder="1"/>
    <xf numFmtId="43" fontId="160" fillId="0" borderId="26" xfId="0" applyNumberFormat="1" applyFont="1" applyBorder="1" applyAlignment="1">
      <alignment horizontal="center"/>
    </xf>
    <xf numFmtId="0" fontId="149" fillId="0" borderId="0" xfId="0" applyFont="1" applyAlignment="1">
      <alignment horizontal="left" vertical="center" wrapText="1"/>
    </xf>
    <xf numFmtId="0" fontId="152" fillId="0" borderId="4" xfId="0" applyFont="1" applyBorder="1" applyAlignment="1">
      <alignment horizontal="center" vertical="center"/>
    </xf>
    <xf numFmtId="43" fontId="149" fillId="0" borderId="4" xfId="0" applyNumberFormat="1" applyFont="1" applyBorder="1" applyAlignment="1">
      <alignment horizontal="center" vertical="center"/>
    </xf>
    <xf numFmtId="0" fontId="18" fillId="0" borderId="4" xfId="0" applyFont="1" applyBorder="1" applyAlignment="1">
      <alignment vertical="center"/>
    </xf>
    <xf numFmtId="166" fontId="149" fillId="0" borderId="4" xfId="0" applyNumberFormat="1" applyFont="1" applyBorder="1" applyAlignment="1">
      <alignment vertical="center"/>
    </xf>
    <xf numFmtId="166" fontId="149" fillId="0" borderId="4" xfId="0" applyNumberFormat="1" applyFont="1" applyBorder="1" applyAlignment="1">
      <alignment horizontal="right" vertical="center"/>
    </xf>
    <xf numFmtId="43" fontId="11" fillId="0" borderId="4" xfId="0" applyNumberFormat="1" applyFont="1" applyBorder="1" applyAlignment="1">
      <alignment horizontal="center" vertical="center"/>
    </xf>
    <xf numFmtId="0" fontId="18" fillId="0" borderId="4" xfId="0" applyFont="1" applyBorder="1" applyAlignment="1">
      <alignment horizontal="right"/>
    </xf>
    <xf numFmtId="43" fontId="55" fillId="0" borderId="0" xfId="1" applyFont="1" applyFill="1" applyAlignment="1">
      <alignment horizontal="center" vertical="center"/>
    </xf>
    <xf numFmtId="43" fontId="55" fillId="0" borderId="0" xfId="1" applyFont="1" applyFill="1" applyAlignment="1">
      <alignment horizontal="left" vertical="center"/>
    </xf>
    <xf numFmtId="43" fontId="2" fillId="0" borderId="0" xfId="1" applyFont="1" applyFill="1" applyAlignment="1">
      <alignment horizontal="left" vertical="center"/>
    </xf>
    <xf numFmtId="0" fontId="55" fillId="0" borderId="44" xfId="0" applyFont="1" applyBorder="1" applyAlignment="1">
      <alignment horizontal="left" vertical="center" wrapText="1"/>
    </xf>
    <xf numFmtId="0" fontId="4" fillId="0" borderId="44" xfId="0" applyFont="1" applyBorder="1" applyAlignment="1">
      <alignment horizontal="left" vertical="center" wrapText="1"/>
    </xf>
    <xf numFmtId="0" fontId="164" fillId="0" borderId="4" xfId="0" applyFont="1" applyBorder="1" applyAlignment="1">
      <alignment horizontal="left" wrapText="1"/>
    </xf>
    <xf numFmtId="0" fontId="163" fillId="0" borderId="22" xfId="0" applyFont="1" applyBorder="1" applyAlignment="1">
      <alignment horizontal="center"/>
    </xf>
    <xf numFmtId="0" fontId="163" fillId="0" borderId="0" xfId="0" applyFont="1" applyAlignment="1">
      <alignment horizontal="center"/>
    </xf>
    <xf numFmtId="49" fontId="48" fillId="0" borderId="0" xfId="0" applyNumberFormat="1" applyFont="1" applyAlignment="1">
      <alignment horizontal="left" vertical="center"/>
    </xf>
    <xf numFmtId="0" fontId="157" fillId="0" borderId="21" xfId="0" applyFont="1" applyBorder="1"/>
    <xf numFmtId="0" fontId="157" fillId="0" borderId="22" xfId="0" applyFont="1" applyBorder="1"/>
    <xf numFmtId="0" fontId="161" fillId="0" borderId="25" xfId="0" applyFont="1" applyBorder="1" applyAlignment="1">
      <alignment horizontal="left"/>
    </xf>
    <xf numFmtId="0" fontId="161" fillId="0" borderId="25" xfId="0" applyFont="1" applyBorder="1" applyAlignment="1">
      <alignment vertical="center"/>
    </xf>
    <xf numFmtId="0" fontId="164" fillId="0" borderId="25" xfId="0" applyFont="1" applyBorder="1" applyAlignment="1">
      <alignment horizontal="center"/>
    </xf>
    <xf numFmtId="0" fontId="164" fillId="0" borderId="42" xfId="0" applyFont="1" applyBorder="1" applyAlignment="1">
      <alignment horizontal="center"/>
    </xf>
    <xf numFmtId="0" fontId="161" fillId="0" borderId="25" xfId="0" applyFont="1" applyBorder="1" applyAlignment="1">
      <alignment horizontal="center"/>
    </xf>
    <xf numFmtId="43" fontId="160" fillId="0" borderId="26" xfId="1" applyFont="1" applyBorder="1" applyAlignment="1">
      <alignment horizontal="center"/>
    </xf>
    <xf numFmtId="0" fontId="163" fillId="0" borderId="0" xfId="0" applyFont="1"/>
    <xf numFmtId="0" fontId="160" fillId="0" borderId="0" xfId="0" applyFont="1"/>
    <xf numFmtId="0" fontId="163" fillId="0" borderId="0" xfId="0" applyFont="1" applyAlignment="1">
      <alignment vertical="center"/>
    </xf>
    <xf numFmtId="43" fontId="163" fillId="0" borderId="0" xfId="0" applyNumberFormat="1" applyFont="1"/>
    <xf numFmtId="0" fontId="161" fillId="0" borderId="0" xfId="0" applyFont="1" applyAlignment="1">
      <alignment horizontal="left"/>
    </xf>
    <xf numFmtId="0" fontId="151" fillId="0" borderId="1" xfId="0" applyFont="1" applyBorder="1"/>
    <xf numFmtId="14" fontId="151" fillId="0" borderId="1" xfId="0" applyNumberFormat="1" applyFont="1" applyBorder="1" applyAlignment="1">
      <alignment horizontal="left"/>
    </xf>
    <xf numFmtId="0" fontId="149" fillId="0" borderId="1" xfId="0" applyFont="1" applyBorder="1"/>
    <xf numFmtId="0" fontId="11" fillId="0" borderId="1" xfId="0" applyFont="1" applyBorder="1"/>
    <xf numFmtId="0" fontId="15" fillId="0" borderId="17" xfId="0" applyFont="1" applyBorder="1"/>
    <xf numFmtId="43" fontId="69" fillId="0" borderId="1" xfId="1" applyFont="1" applyBorder="1" applyAlignment="1">
      <alignment horizontal="center"/>
    </xf>
    <xf numFmtId="43" fontId="12" fillId="0" borderId="1" xfId="1" applyFont="1" applyBorder="1" applyAlignment="1">
      <alignment wrapText="1"/>
    </xf>
    <xf numFmtId="49" fontId="80" fillId="0" borderId="1" xfId="1" applyNumberFormat="1" applyFont="1" applyBorder="1" applyAlignment="1"/>
    <xf numFmtId="43" fontId="66" fillId="0" borderId="1" xfId="1" applyFont="1" applyBorder="1" applyAlignment="1"/>
    <xf numFmtId="0" fontId="66" fillId="0" borderId="1" xfId="0" applyFont="1" applyBorder="1" applyAlignment="1">
      <alignment horizontal="center"/>
    </xf>
    <xf numFmtId="0" fontId="116" fillId="0" borderId="1" xfId="0" applyFont="1" applyBorder="1" applyAlignment="1">
      <alignment vertical="center"/>
    </xf>
    <xf numFmtId="0" fontId="66" fillId="0" borderId="1" xfId="0" applyFont="1" applyBorder="1" applyAlignment="1">
      <alignment vertical="top"/>
    </xf>
    <xf numFmtId="0" fontId="147" fillId="0" borderId="30" xfId="0" applyFont="1" applyBorder="1" applyAlignment="1">
      <alignment vertical="center"/>
    </xf>
    <xf numFmtId="0" fontId="4" fillId="0" borderId="0" xfId="0" applyFont="1" applyAlignment="1">
      <alignment vertical="center"/>
    </xf>
    <xf numFmtId="0" fontId="4" fillId="0" borderId="0" xfId="0" applyFont="1" applyAlignment="1">
      <alignment horizontal="center" vertical="center" wrapText="1"/>
    </xf>
    <xf numFmtId="0" fontId="125" fillId="0" borderId="0" xfId="0" applyFont="1"/>
    <xf numFmtId="0" fontId="4" fillId="3" borderId="0" xfId="0" applyFont="1" applyFill="1"/>
    <xf numFmtId="49" fontId="2" fillId="3" borderId="0" xfId="0" applyNumberFormat="1" applyFont="1" applyFill="1" applyAlignment="1">
      <alignment horizontal="center" vertical="center"/>
    </xf>
    <xf numFmtId="49" fontId="2" fillId="0" borderId="0" xfId="0" applyNumberFormat="1" applyFont="1" applyAlignment="1">
      <alignment horizontal="center" vertical="center" wrapText="1"/>
    </xf>
    <xf numFmtId="0" fontId="24" fillId="5" borderId="0" xfId="0" applyFont="1" applyFill="1" applyAlignment="1">
      <alignment horizontal="center" vertical="center"/>
    </xf>
    <xf numFmtId="0" fontId="24" fillId="0" borderId="0" xfId="0" applyFont="1" applyAlignment="1">
      <alignment vertical="center"/>
    </xf>
    <xf numFmtId="49" fontId="24" fillId="0" borderId="0" xfId="0" applyNumberFormat="1" applyFont="1" applyAlignment="1">
      <alignment horizontal="left" vertical="center"/>
    </xf>
    <xf numFmtId="49" fontId="24" fillId="0" borderId="0" xfId="0" applyNumberFormat="1" applyFont="1" applyAlignment="1">
      <alignment horizontal="center" vertical="center"/>
    </xf>
    <xf numFmtId="0" fontId="24" fillId="6" borderId="0" xfId="0" applyFont="1" applyFill="1" applyAlignment="1">
      <alignment horizontal="center" vertical="center"/>
    </xf>
    <xf numFmtId="9" fontId="55" fillId="0" borderId="0" xfId="0" applyNumberFormat="1" applyFont="1" applyAlignment="1">
      <alignment horizontal="center" vertical="center"/>
    </xf>
    <xf numFmtId="49" fontId="55" fillId="3" borderId="0" xfId="0" applyNumberFormat="1" applyFont="1" applyFill="1" applyAlignment="1">
      <alignment horizontal="left" vertical="center"/>
    </xf>
    <xf numFmtId="49" fontId="21" fillId="3" borderId="0" xfId="0" applyNumberFormat="1" applyFont="1" applyFill="1" applyAlignment="1">
      <alignment horizontal="center" vertical="center"/>
    </xf>
    <xf numFmtId="0" fontId="164" fillId="0" borderId="4" xfId="0" applyFont="1" applyBorder="1" applyAlignment="1">
      <alignment horizontal="center" wrapText="1"/>
    </xf>
    <xf numFmtId="0" fontId="0" fillId="0" borderId="0" xfId="0" applyAlignment="1">
      <alignment horizontal="center"/>
    </xf>
    <xf numFmtId="0" fontId="11" fillId="0" borderId="5" xfId="1" applyNumberFormat="1" applyFont="1" applyBorder="1" applyAlignment="1">
      <alignment horizontal="center" vertical="center"/>
    </xf>
    <xf numFmtId="0" fontId="11" fillId="0" borderId="7" xfId="1" applyNumberFormat="1" applyFont="1" applyBorder="1" applyAlignment="1">
      <alignment horizontal="center" vertical="center"/>
    </xf>
    <xf numFmtId="0" fontId="11" fillId="0" borderId="5" xfId="0" applyFont="1" applyBorder="1" applyAlignment="1">
      <alignment horizontal="center" vertical="center" wrapText="1"/>
    </xf>
    <xf numFmtId="0" fontId="11" fillId="0" borderId="7" xfId="0" applyFont="1" applyBorder="1" applyAlignment="1">
      <alignment horizontal="center" vertical="center" wrapText="1"/>
    </xf>
    <xf numFmtId="0" fontId="11" fillId="0" borderId="5" xfId="0" applyFont="1" applyBorder="1" applyAlignment="1">
      <alignment horizontal="center"/>
    </xf>
    <xf numFmtId="0" fontId="11" fillId="0" borderId="6" xfId="0" applyFont="1" applyBorder="1" applyAlignment="1">
      <alignment horizontal="center"/>
    </xf>
    <xf numFmtId="0" fontId="11" fillId="0" borderId="7" xfId="0" applyFont="1" applyBorder="1" applyAlignment="1">
      <alignment horizontal="center"/>
    </xf>
    <xf numFmtId="0" fontId="14" fillId="0" borderId="4" xfId="0" applyFont="1" applyBorder="1" applyAlignment="1">
      <alignment horizontal="center" vertical="center" wrapText="1"/>
    </xf>
    <xf numFmtId="0" fontId="14" fillId="0" borderId="4" xfId="0" applyFont="1" applyBorder="1" applyAlignment="1">
      <alignment horizontal="center"/>
    </xf>
    <xf numFmtId="0" fontId="15" fillId="0" borderId="0" xfId="0" applyFont="1" applyAlignment="1">
      <alignment horizontal="center" vertical="center"/>
    </xf>
    <xf numFmtId="0" fontId="61" fillId="0" borderId="0" xfId="0" applyFont="1" applyAlignment="1">
      <alignment horizontal="center" vertical="center"/>
    </xf>
    <xf numFmtId="0" fontId="62" fillId="0" borderId="0" xfId="0" applyFont="1" applyAlignment="1">
      <alignment horizontal="center"/>
    </xf>
    <xf numFmtId="0" fontId="11" fillId="0" borderId="4" xfId="0" applyFont="1" applyBorder="1" applyAlignment="1">
      <alignment horizontal="center"/>
    </xf>
    <xf numFmtId="171" fontId="11" fillId="0" borderId="5" xfId="0" applyNumberFormat="1" applyFont="1" applyBorder="1" applyAlignment="1">
      <alignment horizontal="center"/>
    </xf>
    <xf numFmtId="171" fontId="11" fillId="0" borderId="7" xfId="0" applyNumberFormat="1" applyFont="1" applyBorder="1" applyAlignment="1">
      <alignment horizontal="center"/>
    </xf>
    <xf numFmtId="0" fontId="14" fillId="0" borderId="4" xfId="0" quotePrefix="1" applyFont="1" applyBorder="1" applyAlignment="1">
      <alignment horizontal="left"/>
    </xf>
    <xf numFmtId="0" fontId="11" fillId="0" borderId="4" xfId="0" quotePrefix="1" applyFont="1" applyBorder="1" applyAlignment="1">
      <alignment horizontal="left"/>
    </xf>
    <xf numFmtId="0" fontId="11" fillId="0" borderId="4" xfId="0" quotePrefix="1" applyFont="1" applyBorder="1" applyAlignment="1">
      <alignment horizontal="left" wrapText="1"/>
    </xf>
    <xf numFmtId="0" fontId="11" fillId="0" borderId="4" xfId="0" applyFont="1" applyBorder="1" applyAlignment="1">
      <alignment horizontal="left" wrapText="1"/>
    </xf>
    <xf numFmtId="14" fontId="11" fillId="0" borderId="5" xfId="0" applyNumberFormat="1" applyFont="1" applyBorder="1" applyAlignment="1">
      <alignment horizontal="center"/>
    </xf>
    <xf numFmtId="14" fontId="11" fillId="0" borderId="7" xfId="0" applyNumberFormat="1" applyFont="1" applyBorder="1" applyAlignment="1">
      <alignment horizontal="center"/>
    </xf>
    <xf numFmtId="0" fontId="14" fillId="0" borderId="4" xfId="0" applyFont="1" applyBorder="1" applyAlignment="1">
      <alignment horizontal="center" vertical="center"/>
    </xf>
    <xf numFmtId="0" fontId="11" fillId="0" borderId="5" xfId="0" quotePrefix="1" applyFont="1" applyBorder="1" applyAlignment="1">
      <alignment horizontal="left"/>
    </xf>
    <xf numFmtId="0" fontId="11" fillId="0" borderId="6" xfId="0" quotePrefix="1" applyFont="1" applyBorder="1" applyAlignment="1">
      <alignment horizontal="left"/>
    </xf>
    <xf numFmtId="0" fontId="11" fillId="0" borderId="7" xfId="0" quotePrefix="1" applyFont="1" applyBorder="1" applyAlignment="1">
      <alignment horizontal="left"/>
    </xf>
    <xf numFmtId="0" fontId="11" fillId="0" borderId="3" xfId="0" applyFont="1" applyBorder="1" applyAlignment="1">
      <alignment horizontal="center"/>
    </xf>
    <xf numFmtId="0" fontId="11" fillId="0" borderId="31" xfId="0" applyFont="1" applyBorder="1" applyAlignment="1">
      <alignment horizontal="center"/>
    </xf>
    <xf numFmtId="14" fontId="11" fillId="0" borderId="17" xfId="0" applyNumberFormat="1" applyFont="1" applyBorder="1" applyAlignment="1">
      <alignment horizontal="center"/>
    </xf>
    <xf numFmtId="0" fontId="11" fillId="0" borderId="17" xfId="0" applyFont="1" applyBorder="1" applyAlignment="1">
      <alignment horizontal="center"/>
    </xf>
    <xf numFmtId="0" fontId="10" fillId="0" borderId="1" xfId="0" applyFont="1" applyBorder="1" applyAlignment="1">
      <alignment horizontal="center"/>
    </xf>
    <xf numFmtId="0" fontId="9" fillId="0" borderId="5" xfId="0" applyFont="1" applyBorder="1" applyAlignment="1">
      <alignment horizontal="center"/>
    </xf>
    <xf numFmtId="0" fontId="9" fillId="0" borderId="6" xfId="0" applyFont="1" applyBorder="1" applyAlignment="1">
      <alignment horizontal="center"/>
    </xf>
    <xf numFmtId="0" fontId="9" fillId="0" borderId="7" xfId="0" applyFont="1" applyBorder="1" applyAlignment="1">
      <alignment horizontal="center"/>
    </xf>
    <xf numFmtId="0" fontId="11" fillId="0" borderId="19" xfId="0" applyFont="1" applyBorder="1" applyAlignment="1">
      <alignment horizontal="center"/>
    </xf>
    <xf numFmtId="0" fontId="11" fillId="0" borderId="11" xfId="0" applyFont="1" applyBorder="1" applyAlignment="1">
      <alignment horizontal="center"/>
    </xf>
    <xf numFmtId="0" fontId="11" fillId="0" borderId="12" xfId="0" applyFont="1" applyBorder="1" applyAlignment="1">
      <alignment horizontal="center"/>
    </xf>
    <xf numFmtId="0" fontId="65" fillId="0" borderId="1" xfId="0" applyFont="1" applyBorder="1" applyAlignment="1">
      <alignment horizontal="center"/>
    </xf>
    <xf numFmtId="0" fontId="11" fillId="0" borderId="5" xfId="0" applyFont="1" applyBorder="1" applyAlignment="1">
      <alignment horizontal="left"/>
    </xf>
    <xf numFmtId="0" fontId="11" fillId="0" borderId="6" xfId="0" applyFont="1" applyBorder="1" applyAlignment="1">
      <alignment horizontal="left"/>
    </xf>
    <xf numFmtId="0" fontId="11" fillId="0" borderId="7" xfId="0" applyFont="1" applyBorder="1" applyAlignment="1">
      <alignment horizontal="left"/>
    </xf>
    <xf numFmtId="0" fontId="7" fillId="0" borderId="5" xfId="0" applyFont="1" applyBorder="1" applyAlignment="1">
      <alignment horizontal="left" vertical="center" wrapText="1"/>
    </xf>
    <xf numFmtId="0" fontId="7" fillId="0" borderId="6" xfId="0" applyFont="1" applyBorder="1" applyAlignment="1">
      <alignment horizontal="left" vertical="center" wrapText="1"/>
    </xf>
    <xf numFmtId="0" fontId="7" fillId="0" borderId="7" xfId="0" applyFont="1" applyBorder="1" applyAlignment="1">
      <alignment horizontal="left" vertical="center" wrapText="1"/>
    </xf>
    <xf numFmtId="0" fontId="64" fillId="0" borderId="5" xfId="0" applyFont="1" applyBorder="1" applyAlignment="1">
      <alignment horizontal="center" vertical="center"/>
    </xf>
    <xf numFmtId="0" fontId="64" fillId="0" borderId="6" xfId="0" applyFont="1" applyBorder="1" applyAlignment="1">
      <alignment horizontal="center" vertical="center"/>
    </xf>
    <xf numFmtId="0" fontId="64" fillId="0" borderId="7" xfId="0" applyFont="1" applyBorder="1" applyAlignment="1">
      <alignment horizontal="center" vertical="center"/>
    </xf>
    <xf numFmtId="0" fontId="15" fillId="0" borderId="13" xfId="0" applyFont="1" applyBorder="1" applyAlignment="1">
      <alignment horizontal="center"/>
    </xf>
    <xf numFmtId="0" fontId="15" fillId="0" borderId="1" xfId="0" applyFont="1" applyBorder="1" applyAlignment="1">
      <alignment horizontal="center"/>
    </xf>
    <xf numFmtId="0" fontId="65" fillId="0" borderId="13" xfId="0" applyFont="1" applyBorder="1" applyAlignment="1">
      <alignment horizontal="center"/>
    </xf>
    <xf numFmtId="0" fontId="14" fillId="0" borderId="0" xfId="0" applyFont="1" applyAlignment="1">
      <alignment horizontal="center"/>
    </xf>
    <xf numFmtId="0" fontId="15" fillId="0" borderId="0" xfId="0" applyFont="1" applyAlignment="1">
      <alignment horizontal="center"/>
    </xf>
    <xf numFmtId="0" fontId="14" fillId="0" borderId="13" xfId="0" applyFont="1" applyBorder="1" applyAlignment="1">
      <alignment horizontal="center"/>
    </xf>
    <xf numFmtId="0" fontId="72" fillId="0" borderId="0" xfId="0" applyFont="1" applyAlignment="1">
      <alignment horizontal="center"/>
    </xf>
    <xf numFmtId="0" fontId="15" fillId="0" borderId="0" xfId="0" applyFont="1" applyAlignment="1">
      <alignment horizontal="center" vertical="top" wrapText="1"/>
    </xf>
    <xf numFmtId="0" fontId="15" fillId="0" borderId="0" xfId="0" applyFont="1" applyAlignment="1">
      <alignment horizontal="center" vertical="top"/>
    </xf>
    <xf numFmtId="166" fontId="11" fillId="0" borderId="0" xfId="0" applyNumberFormat="1" applyFont="1" applyAlignment="1">
      <alignment horizontal="center" vertical="center"/>
    </xf>
    <xf numFmtId="0" fontId="11" fillId="0" borderId="0" xfId="0" applyFont="1" applyAlignment="1">
      <alignment horizontal="left" vertical="top" wrapText="1"/>
    </xf>
    <xf numFmtId="166" fontId="55" fillId="0" borderId="0" xfId="0" applyNumberFormat="1" applyFont="1" applyAlignment="1">
      <alignment horizontal="justify" vertical="top" wrapText="1"/>
    </xf>
    <xf numFmtId="166" fontId="55" fillId="0" borderId="0" xfId="0" applyNumberFormat="1" applyFont="1" applyAlignment="1">
      <alignment horizontal="center" vertical="center" wrapText="1"/>
    </xf>
    <xf numFmtId="166" fontId="55" fillId="0" borderId="0" xfId="0" applyNumberFormat="1" applyFont="1" applyAlignment="1">
      <alignment vertical="center"/>
    </xf>
    <xf numFmtId="170" fontId="55" fillId="0" borderId="0" xfId="5" applyNumberFormat="1" applyFont="1" applyAlignment="1">
      <alignment horizontal="center" vertical="center"/>
    </xf>
    <xf numFmtId="166" fontId="55" fillId="0" borderId="0" xfId="0" applyNumberFormat="1" applyFont="1" applyAlignment="1">
      <alignment horizontal="center"/>
    </xf>
    <xf numFmtId="0" fontId="138" fillId="0" borderId="0" xfId="0" applyFont="1" applyAlignment="1">
      <alignment horizontal="right"/>
    </xf>
    <xf numFmtId="0" fontId="71" fillId="0" borderId="0" xfId="0" applyFont="1" applyAlignment="1">
      <alignment horizontal="left"/>
    </xf>
    <xf numFmtId="0" fontId="17" fillId="0" borderId="0" xfId="0" applyFont="1" applyAlignment="1">
      <alignment horizontal="center"/>
    </xf>
    <xf numFmtId="0" fontId="11" fillId="0" borderId="0" xfId="0" applyFont="1" applyAlignment="1">
      <alignment horizontal="center"/>
    </xf>
    <xf numFmtId="0" fontId="131" fillId="0" borderId="0" xfId="0" applyFont="1" applyAlignment="1">
      <alignment horizontal="center" vertical="center" wrapText="1"/>
    </xf>
    <xf numFmtId="0" fontId="131" fillId="0" borderId="0" xfId="0" applyFont="1" applyAlignment="1">
      <alignment horizontal="center"/>
    </xf>
    <xf numFmtId="0" fontId="14" fillId="0" borderId="10" xfId="0" applyFont="1" applyBorder="1" applyAlignment="1">
      <alignment horizontal="center"/>
    </xf>
    <xf numFmtId="0" fontId="71" fillId="0" borderId="0" xfId="0" applyFont="1" applyAlignment="1">
      <alignment horizontal="center"/>
    </xf>
    <xf numFmtId="0" fontId="134" fillId="0" borderId="0" xfId="0" applyFont="1" applyAlignment="1">
      <alignment horizontal="center"/>
    </xf>
    <xf numFmtId="0" fontId="123" fillId="0" borderId="0" xfId="0" applyFont="1" applyAlignment="1">
      <alignment horizontal="center"/>
    </xf>
    <xf numFmtId="166" fontId="55" fillId="0" borderId="0" xfId="0" applyNumberFormat="1" applyFont="1" applyAlignment="1">
      <alignment horizontal="center" vertical="center"/>
    </xf>
    <xf numFmtId="166" fontId="55" fillId="0" borderId="0" xfId="0" applyNumberFormat="1" applyFont="1" applyAlignment="1">
      <alignment horizontal="center" vertical="top" wrapText="1"/>
    </xf>
    <xf numFmtId="166" fontId="55" fillId="0" borderId="0" xfId="0" applyNumberFormat="1" applyFont="1" applyAlignment="1">
      <alignment horizontal="left" vertical="center"/>
    </xf>
    <xf numFmtId="170" fontId="55" fillId="0" borderId="0" xfId="6" applyNumberFormat="1" applyFont="1" applyAlignment="1">
      <alignment horizontal="center" vertical="center"/>
    </xf>
    <xf numFmtId="0" fontId="55" fillId="0" borderId="0" xfId="0" applyFont="1" applyAlignment="1">
      <alignment horizontal="center" vertical="top" wrapText="1"/>
    </xf>
    <xf numFmtId="0" fontId="74" fillId="0" borderId="0" xfId="0" applyFont="1" applyAlignment="1">
      <alignment horizontal="right"/>
    </xf>
    <xf numFmtId="0" fontId="71" fillId="0" borderId="0" xfId="0" applyFont="1"/>
    <xf numFmtId="0" fontId="148" fillId="0" borderId="0" xfId="0" applyFont="1" applyAlignment="1">
      <alignment horizontal="left" vertical="top" wrapText="1"/>
    </xf>
    <xf numFmtId="0" fontId="147" fillId="0" borderId="0" xfId="0" applyFont="1" applyAlignment="1">
      <alignment horizontal="center"/>
    </xf>
    <xf numFmtId="0" fontId="27" fillId="0" borderId="0" xfId="0" applyFont="1" applyAlignment="1">
      <alignment horizontal="left" wrapText="1"/>
    </xf>
    <xf numFmtId="43" fontId="12" fillId="0" borderId="0" xfId="1" applyFont="1" applyBorder="1" applyAlignment="1">
      <alignment horizontal="center"/>
    </xf>
    <xf numFmtId="0" fontId="149" fillId="0" borderId="0" xfId="0" applyFont="1" applyAlignment="1">
      <alignment horizontal="left" vertical="center" wrapText="1"/>
    </xf>
    <xf numFmtId="0" fontId="149" fillId="0" borderId="0" xfId="0" applyFont="1" applyAlignment="1">
      <alignment horizontal="left" vertical="center"/>
    </xf>
    <xf numFmtId="167" fontId="152" fillId="0" borderId="0" xfId="0" applyNumberFormat="1" applyFont="1" applyAlignment="1">
      <alignment horizontal="left" vertical="center"/>
    </xf>
    <xf numFmtId="166" fontId="12" fillId="0" borderId="0" xfId="0" applyNumberFormat="1" applyFont="1" applyAlignment="1">
      <alignment horizontal="center" wrapText="1"/>
    </xf>
    <xf numFmtId="0" fontId="149" fillId="0" borderId="0" xfId="0" applyFont="1" applyAlignment="1">
      <alignment horizontal="center" wrapText="1"/>
    </xf>
    <xf numFmtId="0" fontId="149" fillId="0" borderId="0" xfId="0" applyFont="1" applyAlignment="1">
      <alignment horizontal="center"/>
    </xf>
    <xf numFmtId="0" fontId="149" fillId="0" borderId="0" xfId="0" applyFont="1" applyAlignment="1">
      <alignment horizontal="left"/>
    </xf>
    <xf numFmtId="0" fontId="12" fillId="0" borderId="9" xfId="0" applyFont="1" applyBorder="1" applyAlignment="1">
      <alignment horizontal="center" vertical="center"/>
    </xf>
    <xf numFmtId="0" fontId="175" fillId="0" borderId="0" xfId="0" applyFont="1" applyAlignment="1">
      <alignment horizontal="center"/>
    </xf>
    <xf numFmtId="0" fontId="152" fillId="0" borderId="0" xfId="0" applyFont="1" applyAlignment="1">
      <alignment horizontal="center"/>
    </xf>
    <xf numFmtId="0" fontId="151" fillId="0" borderId="0" xfId="0" applyFont="1" applyAlignment="1">
      <alignment horizontal="center"/>
    </xf>
    <xf numFmtId="0" fontId="25" fillId="0" borderId="0" xfId="0" applyFont="1" applyAlignment="1">
      <alignment horizontal="left" vertical="center" wrapText="1"/>
    </xf>
    <xf numFmtId="0" fontId="26" fillId="0" borderId="0" xfId="0" applyFont="1" applyAlignment="1">
      <alignment horizontal="left" wrapText="1"/>
    </xf>
    <xf numFmtId="0" fontId="28" fillId="0" borderId="0" xfId="0" applyFont="1" applyAlignment="1">
      <alignment horizontal="left" vertical="top" wrapText="1"/>
    </xf>
    <xf numFmtId="0" fontId="25" fillId="0" borderId="0" xfId="0" applyFont="1" applyAlignment="1">
      <alignment horizontal="left" vertical="center"/>
    </xf>
    <xf numFmtId="167" fontId="31" fillId="0" borderId="0" xfId="0" applyNumberFormat="1" applyFont="1" applyAlignment="1">
      <alignment horizontal="left" vertical="center"/>
    </xf>
    <xf numFmtId="0" fontId="16" fillId="0" borderId="0" xfId="0" applyFont="1" applyAlignment="1">
      <alignment horizontal="center"/>
    </xf>
    <xf numFmtId="0" fontId="65" fillId="0" borderId="0" xfId="0" applyFont="1" applyAlignment="1">
      <alignment horizontal="center"/>
    </xf>
    <xf numFmtId="0" fontId="12" fillId="0" borderId="0" xfId="0" applyFont="1" applyAlignment="1">
      <alignment horizontal="center"/>
    </xf>
    <xf numFmtId="0" fontId="13" fillId="0" borderId="0" xfId="0" applyFont="1" applyAlignment="1">
      <alignment horizontal="center"/>
    </xf>
    <xf numFmtId="0" fontId="12" fillId="0" borderId="18" xfId="0" applyFont="1" applyBorder="1" applyAlignment="1">
      <alignment horizontal="center"/>
    </xf>
    <xf numFmtId="0" fontId="12" fillId="0" borderId="0" xfId="0" applyFont="1" applyAlignment="1">
      <alignment horizontal="left"/>
    </xf>
    <xf numFmtId="166" fontId="38" fillId="0" borderId="5" xfId="2" applyFont="1" applyBorder="1" applyAlignment="1">
      <alignment horizontal="left"/>
    </xf>
    <xf numFmtId="166" fontId="38" fillId="0" borderId="6" xfId="2" applyFont="1" applyBorder="1" applyAlignment="1">
      <alignment horizontal="left"/>
    </xf>
    <xf numFmtId="166" fontId="38" fillId="0" borderId="7" xfId="2" applyFont="1" applyBorder="1" applyAlignment="1">
      <alignment horizontal="left"/>
    </xf>
    <xf numFmtId="166" fontId="37" fillId="0" borderId="4" xfId="2" applyFont="1" applyBorder="1" applyAlignment="1">
      <alignment horizontal="left" vertical="center" wrapText="1"/>
    </xf>
    <xf numFmtId="166" fontId="32" fillId="0" borderId="0" xfId="2" applyFont="1" applyAlignment="1">
      <alignment horizontal="center"/>
    </xf>
    <xf numFmtId="166" fontId="35" fillId="0" borderId="0" xfId="2" applyFont="1" applyAlignment="1">
      <alignment horizontal="center"/>
    </xf>
    <xf numFmtId="166" fontId="35" fillId="0" borderId="4" xfId="2" applyFont="1" applyBorder="1" applyAlignment="1">
      <alignment horizontal="center"/>
    </xf>
    <xf numFmtId="166" fontId="38" fillId="0" borderId="4" xfId="2" applyFont="1" applyBorder="1"/>
    <xf numFmtId="166" fontId="41" fillId="0" borderId="0" xfId="2" applyFont="1" applyAlignment="1">
      <alignment horizontal="left" vertical="top" wrapText="1"/>
    </xf>
    <xf numFmtId="166" fontId="27" fillId="0" borderId="0" xfId="2" applyFont="1" applyAlignment="1">
      <alignment horizontal="right"/>
    </xf>
    <xf numFmtId="166" fontId="41" fillId="0" borderId="0" xfId="2" applyFont="1" applyAlignment="1">
      <alignment horizontal="left"/>
    </xf>
    <xf numFmtId="166" fontId="41" fillId="0" borderId="0" xfId="2" applyFont="1" applyAlignment="1">
      <alignment horizontal="left" wrapText="1"/>
    </xf>
    <xf numFmtId="166" fontId="35" fillId="0" borderId="5" xfId="2" applyFont="1" applyBorder="1" applyAlignment="1">
      <alignment horizontal="center"/>
    </xf>
    <xf numFmtId="166" fontId="35" fillId="0" borderId="6" xfId="2" applyFont="1" applyBorder="1" applyAlignment="1">
      <alignment horizontal="center"/>
    </xf>
    <xf numFmtId="166" fontId="35" fillId="0" borderId="7" xfId="2" applyFont="1" applyBorder="1" applyAlignment="1">
      <alignment horizontal="center"/>
    </xf>
    <xf numFmtId="166" fontId="38" fillId="0" borderId="4" xfId="2" applyFont="1" applyBorder="1" applyAlignment="1">
      <alignment horizontal="left"/>
    </xf>
    <xf numFmtId="166" fontId="38" fillId="0" borderId="4" xfId="2" applyFont="1" applyBorder="1" applyAlignment="1">
      <alignment horizontal="left" wrapText="1"/>
    </xf>
    <xf numFmtId="166" fontId="37" fillId="0" borderId="0" xfId="2" applyFont="1" applyAlignment="1">
      <alignment horizontal="left" vertical="center" wrapText="1"/>
    </xf>
    <xf numFmtId="166" fontId="33" fillId="0" borderId="0" xfId="2" applyFont="1" applyAlignment="1">
      <alignment horizontal="center"/>
    </xf>
    <xf numFmtId="166" fontId="38" fillId="0" borderId="0" xfId="2" applyFont="1"/>
    <xf numFmtId="166" fontId="39" fillId="0" borderId="0" xfId="2" applyFont="1"/>
    <xf numFmtId="0" fontId="18" fillId="0" borderId="3" xfId="0" applyFont="1" applyBorder="1" applyAlignment="1">
      <alignment horizontal="right"/>
    </xf>
    <xf numFmtId="0" fontId="18" fillId="0" borderId="3" xfId="0" applyFont="1" applyBorder="1" applyAlignment="1">
      <alignment horizontal="left"/>
    </xf>
    <xf numFmtId="0" fontId="18" fillId="0" borderId="10" xfId="0" applyFont="1" applyBorder="1" applyAlignment="1">
      <alignment horizontal="center"/>
    </xf>
    <xf numFmtId="0" fontId="18" fillId="0" borderId="0" xfId="0" applyFont="1" applyAlignment="1">
      <alignment horizontal="center"/>
    </xf>
    <xf numFmtId="0" fontId="153" fillId="0" borderId="10" xfId="0" applyFont="1" applyBorder="1" applyAlignment="1">
      <alignment horizontal="center"/>
    </xf>
    <xf numFmtId="0" fontId="153" fillId="0" borderId="0" xfId="0" applyFont="1" applyAlignment="1">
      <alignment horizontal="center"/>
    </xf>
    <xf numFmtId="0" fontId="154" fillId="0" borderId="0" xfId="0" applyFont="1" applyAlignment="1">
      <alignment horizontal="center"/>
    </xf>
    <xf numFmtId="0" fontId="168" fillId="0" borderId="0" xfId="0" applyFont="1" applyAlignment="1">
      <alignment horizontal="center"/>
    </xf>
    <xf numFmtId="0" fontId="154" fillId="0" borderId="0" xfId="0" applyFont="1" applyAlignment="1">
      <alignment horizontal="center" vertical="center"/>
    </xf>
    <xf numFmtId="0" fontId="151" fillId="0" borderId="10" xfId="0" applyFont="1" applyBorder="1" applyAlignment="1">
      <alignment horizontal="center" vertical="top" wrapText="1"/>
    </xf>
    <xf numFmtId="0" fontId="151" fillId="0" borderId="0" xfId="0" applyFont="1" applyAlignment="1">
      <alignment horizontal="center" vertical="top" wrapText="1"/>
    </xf>
    <xf numFmtId="0" fontId="151" fillId="0" borderId="0" xfId="0" applyFont="1" applyAlignment="1">
      <alignment horizontal="center" vertical="top"/>
    </xf>
    <xf numFmtId="0" fontId="18" fillId="0" borderId="0" xfId="0" applyFont="1" applyAlignment="1">
      <alignment horizontal="center" vertical="top"/>
    </xf>
    <xf numFmtId="43" fontId="152" fillId="0" borderId="19" xfId="1" applyFont="1" applyBorder="1" applyAlignment="1">
      <alignment horizontal="center" wrapText="1"/>
    </xf>
    <xf numFmtId="43" fontId="152" fillId="0" borderId="11" xfId="1" applyFont="1" applyBorder="1" applyAlignment="1">
      <alignment horizontal="center" wrapText="1"/>
    </xf>
    <xf numFmtId="43" fontId="149" fillId="0" borderId="11" xfId="1" applyFont="1" applyBorder="1" applyAlignment="1">
      <alignment horizontal="center" wrapText="1"/>
    </xf>
    <xf numFmtId="43" fontId="153" fillId="0" borderId="10" xfId="1" applyFont="1" applyBorder="1" applyAlignment="1">
      <alignment horizontal="center"/>
    </xf>
    <xf numFmtId="43" fontId="153" fillId="0" borderId="0" xfId="1" applyFont="1" applyBorder="1" applyAlignment="1">
      <alignment horizontal="center"/>
    </xf>
    <xf numFmtId="49" fontId="154" fillId="0" borderId="0" xfId="1" applyNumberFormat="1" applyFont="1" applyBorder="1" applyAlignment="1">
      <alignment horizontal="center"/>
    </xf>
    <xf numFmtId="43" fontId="151" fillId="0" borderId="10" xfId="1" applyFont="1" applyBorder="1" applyAlignment="1">
      <alignment horizontal="center"/>
    </xf>
    <xf numFmtId="43" fontId="151" fillId="0" borderId="0" xfId="1" applyFont="1" applyBorder="1" applyAlignment="1">
      <alignment horizontal="center"/>
    </xf>
    <xf numFmtId="43" fontId="18" fillId="0" borderId="0" xfId="1" applyFont="1" applyBorder="1" applyAlignment="1">
      <alignment horizontal="center"/>
    </xf>
    <xf numFmtId="43" fontId="106" fillId="0" borderId="4" xfId="1" applyFont="1" applyBorder="1" applyAlignment="1">
      <alignment horizontal="center" vertical="top" wrapText="1"/>
    </xf>
    <xf numFmtId="43" fontId="113" fillId="0" borderId="4" xfId="1" applyFont="1" applyBorder="1" applyAlignment="1">
      <alignment horizontal="center" vertical="center" wrapText="1"/>
    </xf>
    <xf numFmtId="43" fontId="108" fillId="0" borderId="30" xfId="1" applyFont="1" applyBorder="1" applyAlignment="1">
      <alignment horizontal="center" vertical="center"/>
    </xf>
    <xf numFmtId="43" fontId="108" fillId="0" borderId="17" xfId="1" applyFont="1" applyBorder="1" applyAlignment="1">
      <alignment horizontal="center" vertical="center"/>
    </xf>
    <xf numFmtId="0" fontId="18" fillId="0" borderId="4" xfId="1" applyNumberFormat="1" applyFont="1" applyBorder="1" applyAlignment="1">
      <alignment horizontal="center" vertical="center" wrapText="1"/>
    </xf>
    <xf numFmtId="0" fontId="18" fillId="0" borderId="5" xfId="1" applyNumberFormat="1" applyFont="1" applyBorder="1" applyAlignment="1">
      <alignment horizontal="center" vertical="center" wrapText="1"/>
    </xf>
    <xf numFmtId="0" fontId="18" fillId="0" borderId="6" xfId="1" applyNumberFormat="1" applyFont="1" applyBorder="1" applyAlignment="1">
      <alignment horizontal="center" vertical="center" wrapText="1"/>
    </xf>
    <xf numFmtId="0" fontId="18" fillId="0" borderId="7" xfId="1" applyNumberFormat="1" applyFont="1" applyBorder="1" applyAlignment="1">
      <alignment horizontal="center" vertical="center" wrapText="1"/>
    </xf>
    <xf numFmtId="0" fontId="113" fillId="0" borderId="12" xfId="0" applyFont="1" applyBorder="1" applyAlignment="1">
      <alignment horizontal="center" vertical="center" wrapText="1"/>
    </xf>
    <xf numFmtId="0" fontId="113" fillId="0" borderId="31" xfId="0" applyFont="1" applyBorder="1" applyAlignment="1">
      <alignment horizontal="center" vertical="center" wrapText="1"/>
    </xf>
    <xf numFmtId="0" fontId="113" fillId="0" borderId="30" xfId="0" applyFont="1" applyBorder="1" applyAlignment="1">
      <alignment horizontal="center" vertical="center" wrapText="1"/>
    </xf>
    <xf numFmtId="0" fontId="113" fillId="0" borderId="17" xfId="0" applyFont="1" applyBorder="1" applyAlignment="1">
      <alignment horizontal="center" vertical="center" wrapText="1"/>
    </xf>
    <xf numFmtId="0" fontId="80" fillId="0" borderId="30" xfId="0" applyFont="1" applyBorder="1" applyAlignment="1">
      <alignment horizontal="center" vertical="center" wrapText="1"/>
    </xf>
    <xf numFmtId="0" fontId="80" fillId="0" borderId="17" xfId="0" applyFont="1" applyBorder="1" applyAlignment="1">
      <alignment horizontal="center" vertical="center" wrapText="1"/>
    </xf>
    <xf numFmtId="0" fontId="147" fillId="0" borderId="19" xfId="0" applyFont="1" applyBorder="1" applyAlignment="1">
      <alignment horizontal="center" vertical="center"/>
    </xf>
    <xf numFmtId="0" fontId="147" fillId="0" borderId="11" xfId="0" applyFont="1" applyBorder="1" applyAlignment="1">
      <alignment horizontal="center" vertical="center"/>
    </xf>
    <xf numFmtId="0" fontId="151" fillId="0" borderId="0" xfId="0" applyFont="1" applyAlignment="1">
      <alignment horizontal="left" wrapText="1"/>
    </xf>
    <xf numFmtId="0" fontId="151" fillId="0" borderId="0" xfId="0" applyFont="1" applyAlignment="1">
      <alignment horizontal="left"/>
    </xf>
    <xf numFmtId="0" fontId="152" fillId="0" borderId="30" xfId="0" applyFont="1" applyBorder="1" applyAlignment="1">
      <alignment horizontal="center" vertical="center" wrapText="1"/>
    </xf>
    <xf numFmtId="0" fontId="152" fillId="0" borderId="1" xfId="0" applyFont="1" applyBorder="1" applyAlignment="1">
      <alignment horizontal="center" vertical="center" wrapText="1"/>
    </xf>
    <xf numFmtId="0" fontId="152" fillId="0" borderId="17" xfId="0" applyFont="1" applyBorder="1" applyAlignment="1">
      <alignment horizontal="center" vertical="center" wrapText="1"/>
    </xf>
    <xf numFmtId="0" fontId="147" fillId="0" borderId="12" xfId="0" applyFont="1" applyBorder="1" applyAlignment="1">
      <alignment horizontal="center" vertical="center"/>
    </xf>
    <xf numFmtId="0" fontId="151" fillId="0" borderId="13" xfId="0" applyFont="1" applyBorder="1" applyAlignment="1">
      <alignment horizontal="center"/>
    </xf>
    <xf numFmtId="0" fontId="152" fillId="0" borderId="32" xfId="0" applyFont="1" applyBorder="1" applyAlignment="1">
      <alignment horizontal="center" vertical="center" wrapText="1"/>
    </xf>
    <xf numFmtId="0" fontId="152" fillId="0" borderId="33" xfId="0" applyFont="1" applyBorder="1" applyAlignment="1">
      <alignment horizontal="center" vertical="center" wrapText="1"/>
    </xf>
    <xf numFmtId="0" fontId="152" fillId="0" borderId="34" xfId="0" applyFont="1" applyBorder="1" applyAlignment="1">
      <alignment horizontal="center" vertical="center" wrapText="1"/>
    </xf>
    <xf numFmtId="0" fontId="152" fillId="0" borderId="10" xfId="0" applyFont="1" applyBorder="1" applyAlignment="1">
      <alignment horizontal="center" vertical="center" wrapText="1"/>
    </xf>
    <xf numFmtId="0" fontId="152" fillId="0" borderId="0" xfId="0" applyFont="1" applyAlignment="1">
      <alignment horizontal="center" vertical="center" wrapText="1"/>
    </xf>
    <xf numFmtId="0" fontId="152" fillId="0" borderId="13" xfId="0" applyFont="1" applyBorder="1" applyAlignment="1">
      <alignment horizontal="center" vertical="center" wrapText="1"/>
    </xf>
    <xf numFmtId="0" fontId="152" fillId="0" borderId="2" xfId="0" applyFont="1" applyBorder="1" applyAlignment="1">
      <alignment horizontal="center" vertical="center" wrapText="1"/>
    </xf>
    <xf numFmtId="0" fontId="152" fillId="0" borderId="3" xfId="0" applyFont="1" applyBorder="1" applyAlignment="1">
      <alignment horizontal="center" vertical="center" wrapText="1"/>
    </xf>
    <xf numFmtId="0" fontId="152" fillId="0" borderId="31" xfId="0" applyFont="1" applyBorder="1" applyAlignment="1">
      <alignment horizontal="center" vertical="center" wrapText="1"/>
    </xf>
    <xf numFmtId="0" fontId="145" fillId="0" borderId="5" xfId="1" applyNumberFormat="1" applyFont="1" applyBorder="1" applyAlignment="1">
      <alignment horizontal="center" vertical="center" wrapText="1"/>
    </xf>
    <xf numFmtId="0" fontId="145" fillId="0" borderId="6" xfId="1" applyNumberFormat="1" applyFont="1" applyBorder="1" applyAlignment="1">
      <alignment horizontal="center" vertical="center" wrapText="1"/>
    </xf>
    <xf numFmtId="0" fontId="145" fillId="0" borderId="7" xfId="1" applyNumberFormat="1" applyFont="1" applyBorder="1" applyAlignment="1">
      <alignment horizontal="center" vertical="center" wrapText="1"/>
    </xf>
    <xf numFmtId="43" fontId="106" fillId="0" borderId="5" xfId="1" applyFont="1" applyBorder="1" applyAlignment="1">
      <alignment horizontal="center" vertical="top" wrapText="1"/>
    </xf>
    <xf numFmtId="43" fontId="106" fillId="0" borderId="6" xfId="1" applyFont="1" applyBorder="1" applyAlignment="1">
      <alignment horizontal="center" vertical="top" wrapText="1"/>
    </xf>
    <xf numFmtId="43" fontId="149" fillId="0" borderId="12" xfId="1" applyFont="1" applyBorder="1" applyAlignment="1">
      <alignment horizontal="center" wrapText="1"/>
    </xf>
    <xf numFmtId="49" fontId="154" fillId="0" borderId="13" xfId="1" applyNumberFormat="1" applyFont="1" applyBorder="1" applyAlignment="1">
      <alignment horizontal="center"/>
    </xf>
    <xf numFmtId="43" fontId="18" fillId="0" borderId="13" xfId="1" applyFont="1" applyBorder="1" applyAlignment="1">
      <alignment horizontal="center"/>
    </xf>
    <xf numFmtId="43" fontId="113" fillId="0" borderId="5" xfId="1" applyFont="1" applyBorder="1" applyAlignment="1">
      <alignment horizontal="center" vertical="center" wrapText="1"/>
    </xf>
    <xf numFmtId="43" fontId="113" fillId="0" borderId="6" xfId="1" applyFont="1" applyBorder="1" applyAlignment="1">
      <alignment horizontal="center" vertical="center" wrapText="1"/>
    </xf>
    <xf numFmtId="43" fontId="113" fillId="0" borderId="7" xfId="1" applyFont="1" applyBorder="1" applyAlignment="1">
      <alignment horizontal="center" vertical="center" wrapText="1"/>
    </xf>
    <xf numFmtId="43" fontId="68" fillId="4" borderId="10" xfId="1" applyFont="1" applyFill="1" applyBorder="1" applyAlignment="1">
      <alignment horizontal="center"/>
    </xf>
    <xf numFmtId="43" fontId="68" fillId="4" borderId="0" xfId="1" applyFont="1" applyFill="1" applyBorder="1" applyAlignment="1">
      <alignment horizontal="center"/>
    </xf>
    <xf numFmtId="43" fontId="68" fillId="4" borderId="13" xfId="1" applyFont="1" applyFill="1" applyBorder="1" applyAlignment="1">
      <alignment horizontal="center"/>
    </xf>
    <xf numFmtId="43" fontId="70" fillId="0" borderId="10" xfId="1" applyFont="1" applyBorder="1" applyAlignment="1">
      <alignment horizontal="center"/>
    </xf>
    <xf numFmtId="43" fontId="70" fillId="0" borderId="0" xfId="1" applyFont="1" applyBorder="1" applyAlignment="1">
      <alignment horizontal="center"/>
    </xf>
    <xf numFmtId="43" fontId="9" fillId="4" borderId="0" xfId="1" applyFont="1" applyFill="1" applyBorder="1" applyAlignment="1">
      <alignment horizontal="center" vertical="center"/>
    </xf>
    <xf numFmtId="43" fontId="9" fillId="4" borderId="13" xfId="1" applyFont="1" applyFill="1" applyBorder="1" applyAlignment="1">
      <alignment horizontal="center" vertical="center"/>
    </xf>
    <xf numFmtId="0" fontId="18" fillId="0" borderId="31" xfId="0" applyFont="1" applyBorder="1" applyAlignment="1">
      <alignment horizontal="left"/>
    </xf>
    <xf numFmtId="0" fontId="154" fillId="0" borderId="13" xfId="0" applyFont="1" applyBorder="1" applyAlignment="1">
      <alignment horizontal="center" vertical="center"/>
    </xf>
    <xf numFmtId="0" fontId="18" fillId="0" borderId="13" xfId="0" applyFont="1" applyBorder="1" applyAlignment="1">
      <alignment horizontal="center" vertical="top"/>
    </xf>
    <xf numFmtId="0" fontId="80" fillId="0" borderId="0" xfId="0" applyFont="1" applyAlignment="1">
      <alignment horizontal="left" vertical="top" wrapText="1"/>
    </xf>
    <xf numFmtId="0" fontId="66" fillId="0" borderId="0" xfId="0" applyFont="1" applyAlignment="1">
      <alignment horizontal="left" vertical="top" wrapText="1"/>
    </xf>
    <xf numFmtId="0" fontId="86" fillId="0" borderId="0" xfId="0" applyFont="1" applyAlignment="1">
      <alignment horizontal="center" vertical="center"/>
    </xf>
    <xf numFmtId="0" fontId="87" fillId="0" borderId="0" xfId="0" applyFont="1" applyAlignment="1">
      <alignment horizontal="center" vertical="center"/>
    </xf>
    <xf numFmtId="0" fontId="66" fillId="0" borderId="0" xfId="0" applyFont="1" applyAlignment="1">
      <alignment horizontal="center" vertical="center"/>
    </xf>
    <xf numFmtId="0" fontId="88" fillId="0" borderId="0" xfId="0" applyFont="1" applyAlignment="1">
      <alignment horizontal="center" vertical="center"/>
    </xf>
    <xf numFmtId="0" fontId="66" fillId="0" borderId="0" xfId="0" applyFont="1" applyAlignment="1">
      <alignment wrapText="1"/>
    </xf>
    <xf numFmtId="0" fontId="66" fillId="0" borderId="0" xfId="0" applyFont="1" applyAlignment="1">
      <alignment horizontal="left" vertical="center" wrapText="1"/>
    </xf>
    <xf numFmtId="0" fontId="66" fillId="0" borderId="0" xfId="0" applyFont="1" applyAlignment="1">
      <alignment horizontal="left"/>
    </xf>
    <xf numFmtId="0" fontId="66" fillId="0" borderId="0" xfId="0" applyFont="1" applyAlignment="1">
      <alignment horizontal="left" wrapText="1"/>
    </xf>
    <xf numFmtId="0" fontId="86" fillId="0" borderId="0" xfId="0" applyFont="1" applyAlignment="1">
      <alignment horizontal="left" vertical="center"/>
    </xf>
    <xf numFmtId="0" fontId="66" fillId="0" borderId="0" xfId="0" applyFont="1" applyAlignment="1">
      <alignment horizontal="left" vertical="center"/>
    </xf>
    <xf numFmtId="0" fontId="89" fillId="0" borderId="0" xfId="0" applyFont="1" applyAlignment="1">
      <alignment horizontal="left" wrapText="1"/>
    </xf>
    <xf numFmtId="0" fontId="80" fillId="0" borderId="0" xfId="0" applyFont="1" applyAlignment="1">
      <alignment horizontal="left" vertical="center"/>
    </xf>
    <xf numFmtId="0" fontId="80" fillId="0" borderId="0" xfId="0" applyFont="1" applyAlignment="1">
      <alignment horizontal="center"/>
    </xf>
    <xf numFmtId="0" fontId="66" fillId="0" borderId="0" xfId="0" applyFont="1" applyAlignment="1">
      <alignment horizontal="center"/>
    </xf>
    <xf numFmtId="0" fontId="116" fillId="0" borderId="0" xfId="0" applyFont="1" applyAlignment="1">
      <alignment horizontal="center"/>
    </xf>
    <xf numFmtId="0" fontId="86" fillId="0" borderId="0" xfId="0" applyFont="1" applyAlignment="1">
      <alignment horizontal="center"/>
    </xf>
    <xf numFmtId="0" fontId="101" fillId="0" borderId="0" xfId="0" applyFont="1" applyAlignment="1">
      <alignment horizontal="left"/>
    </xf>
    <xf numFmtId="0" fontId="92" fillId="0" borderId="0" xfId="0" applyFont="1" applyAlignment="1">
      <alignment horizontal="center"/>
    </xf>
    <xf numFmtId="0" fontId="97" fillId="0" borderId="0" xfId="0" applyFont="1" applyAlignment="1">
      <alignment horizontal="left" vertical="center" wrapText="1"/>
    </xf>
    <xf numFmtId="0" fontId="92" fillId="0" borderId="0" xfId="0" applyFont="1" applyAlignment="1">
      <alignment horizontal="center" vertical="center"/>
    </xf>
    <xf numFmtId="0" fontId="97" fillId="0" borderId="0" xfId="0" applyFont="1" applyAlignment="1">
      <alignment horizontal="left" wrapText="1"/>
    </xf>
    <xf numFmtId="0" fontId="99" fillId="0" borderId="4" xfId="0" applyFont="1" applyBorder="1" applyAlignment="1">
      <alignment horizontal="center" vertical="center" wrapText="1"/>
    </xf>
    <xf numFmtId="0" fontId="99" fillId="0" borderId="5" xfId="0" applyFont="1" applyBorder="1" applyAlignment="1">
      <alignment horizontal="center" vertical="center" wrapText="1"/>
    </xf>
    <xf numFmtId="0" fontId="99" fillId="0" borderId="6" xfId="0" applyFont="1" applyBorder="1" applyAlignment="1">
      <alignment horizontal="center" vertical="center" wrapText="1"/>
    </xf>
    <xf numFmtId="0" fontId="99" fillId="0" borderId="7" xfId="0" applyFont="1" applyBorder="1" applyAlignment="1">
      <alignment horizontal="center" vertical="center" wrapText="1"/>
    </xf>
    <xf numFmtId="4" fontId="100" fillId="0" borderId="5" xfId="0" applyNumberFormat="1" applyFont="1" applyBorder="1" applyAlignment="1">
      <alignment horizontal="center" vertical="center" wrapText="1"/>
    </xf>
    <xf numFmtId="4" fontId="100" fillId="0" borderId="7" xfId="0" applyNumberFormat="1" applyFont="1" applyBorder="1" applyAlignment="1">
      <alignment horizontal="center" vertical="center" wrapText="1"/>
    </xf>
    <xf numFmtId="0" fontId="99" fillId="0" borderId="5" xfId="0" applyFont="1" applyBorder="1" applyAlignment="1">
      <alignment horizontal="center" vertical="center"/>
    </xf>
    <xf numFmtId="0" fontId="99" fillId="0" borderId="6" xfId="0" applyFont="1" applyBorder="1" applyAlignment="1">
      <alignment horizontal="center" vertical="center"/>
    </xf>
    <xf numFmtId="0" fontId="99" fillId="0" borderId="7" xfId="0" applyFont="1" applyBorder="1" applyAlignment="1">
      <alignment horizontal="center" vertical="center"/>
    </xf>
    <xf numFmtId="0" fontId="99" fillId="0" borderId="4" xfId="0" applyFont="1" applyBorder="1" applyAlignment="1">
      <alignment horizontal="center" vertical="center"/>
    </xf>
    <xf numFmtId="0" fontId="84" fillId="0" borderId="0" xfId="0" applyFont="1" applyAlignment="1">
      <alignment horizontal="center"/>
    </xf>
    <xf numFmtId="0" fontId="99" fillId="0" borderId="17" xfId="0" applyFont="1" applyBorder="1" applyAlignment="1">
      <alignment horizontal="center" vertical="center" wrapText="1"/>
    </xf>
    <xf numFmtId="4" fontId="0" fillId="0" borderId="5" xfId="0" applyNumberFormat="1" applyBorder="1" applyAlignment="1">
      <alignment horizontal="center"/>
    </xf>
    <xf numFmtId="4" fontId="0" fillId="0" borderId="7" xfId="0" applyNumberFormat="1" applyBorder="1" applyAlignment="1">
      <alignment horizontal="center"/>
    </xf>
    <xf numFmtId="0" fontId="97" fillId="0" borderId="0" xfId="0" applyFont="1" applyAlignment="1">
      <alignment vertical="center" wrapText="1"/>
    </xf>
    <xf numFmtId="0" fontId="101" fillId="0" borderId="0" xfId="0" applyFont="1" applyAlignment="1">
      <alignment horizontal="left" vertical="center" wrapText="1"/>
    </xf>
    <xf numFmtId="0" fontId="101" fillId="0" borderId="11" xfId="0" applyFont="1" applyBorder="1" applyAlignment="1">
      <alignment horizontal="left" vertical="center" wrapText="1"/>
    </xf>
    <xf numFmtId="0" fontId="98" fillId="0" borderId="0" xfId="0" applyFont="1" applyAlignment="1">
      <alignment horizontal="left" wrapText="1"/>
    </xf>
    <xf numFmtId="0" fontId="98" fillId="0" borderId="0" xfId="0" applyFont="1" applyAlignment="1">
      <alignment horizontal="left" vertical="center" wrapText="1"/>
    </xf>
    <xf numFmtId="0" fontId="98" fillId="0" borderId="0" xfId="0" applyFont="1" applyAlignment="1">
      <alignment horizontal="center" vertical="center" wrapText="1"/>
    </xf>
    <xf numFmtId="0" fontId="102" fillId="0" borderId="0" xfId="0" applyFont="1" applyAlignment="1">
      <alignment horizontal="left" vertical="center" wrapText="1"/>
    </xf>
    <xf numFmtId="0" fontId="67" fillId="0" borderId="0" xfId="0" applyFont="1" applyAlignment="1">
      <alignment horizontal="left" wrapText="1"/>
    </xf>
    <xf numFmtId="0" fontId="102" fillId="0" borderId="0" xfId="0" applyFont="1" applyAlignment="1">
      <alignment horizontal="left" wrapText="1"/>
    </xf>
    <xf numFmtId="0" fontId="103" fillId="0" borderId="0" xfId="0" applyFont="1" applyAlignment="1">
      <alignment horizontal="center" vertical="center" wrapText="1"/>
    </xf>
    <xf numFmtId="0" fontId="103" fillId="0" borderId="0" xfId="0" applyFont="1" applyAlignment="1">
      <alignment horizontal="left" vertical="center" wrapText="1"/>
    </xf>
    <xf numFmtId="0" fontId="103" fillId="0" borderId="0" xfId="0" applyFont="1" applyAlignment="1">
      <alignment vertical="center" wrapText="1"/>
    </xf>
    <xf numFmtId="0" fontId="102" fillId="0" borderId="0" xfId="0" applyFont="1" applyAlignment="1">
      <alignment horizontal="center" vertical="center" wrapText="1"/>
    </xf>
    <xf numFmtId="0" fontId="102" fillId="0" borderId="11" xfId="0" applyFont="1" applyBorder="1" applyAlignment="1">
      <alignment horizontal="left" vertical="center" wrapText="1"/>
    </xf>
    <xf numFmtId="0" fontId="80" fillId="0" borderId="0" xfId="0" applyFont="1" applyAlignment="1">
      <alignment horizontal="center" wrapText="1"/>
    </xf>
    <xf numFmtId="0" fontId="66" fillId="0" borderId="0" xfId="0" applyFont="1" applyAlignment="1">
      <alignment horizontal="center" wrapText="1"/>
    </xf>
    <xf numFmtId="0" fontId="161" fillId="0" borderId="21" xfId="0" applyFont="1" applyBorder="1" applyAlignment="1">
      <alignment horizontal="center" vertical="top"/>
    </xf>
    <xf numFmtId="0" fontId="161" fillId="0" borderId="0" xfId="0" applyFont="1" applyAlignment="1">
      <alignment horizontal="center" vertical="top"/>
    </xf>
    <xf numFmtId="0" fontId="161" fillId="0" borderId="0" xfId="0" applyFont="1" applyAlignment="1">
      <alignment horizontal="center" vertical="center" wrapText="1"/>
    </xf>
    <xf numFmtId="0" fontId="161" fillId="0" borderId="22" xfId="0" applyFont="1" applyBorder="1" applyAlignment="1">
      <alignment horizontal="center" vertical="center" wrapText="1"/>
    </xf>
    <xf numFmtId="0" fontId="161" fillId="0" borderId="0" xfId="0" applyFont="1" applyAlignment="1">
      <alignment horizontal="center" vertical="top" wrapText="1"/>
    </xf>
    <xf numFmtId="0" fontId="161" fillId="0" borderId="22" xfId="0" applyFont="1" applyBorder="1" applyAlignment="1">
      <alignment horizontal="center" vertical="top" wrapText="1"/>
    </xf>
    <xf numFmtId="0" fontId="161" fillId="0" borderId="14" xfId="0" applyFont="1" applyBorder="1" applyAlignment="1">
      <alignment horizontal="center" vertical="top" wrapText="1"/>
    </xf>
    <xf numFmtId="0" fontId="161" fillId="0" borderId="24" xfId="0" applyFont="1" applyBorder="1" applyAlignment="1">
      <alignment horizontal="center" vertical="top" wrapText="1"/>
    </xf>
    <xf numFmtId="0" fontId="161" fillId="0" borderId="21" xfId="0" applyFont="1" applyBorder="1" applyAlignment="1">
      <alignment horizontal="center"/>
    </xf>
    <xf numFmtId="0" fontId="161" fillId="0" borderId="0" xfId="0" applyFont="1" applyAlignment="1">
      <alignment horizontal="center"/>
    </xf>
    <xf numFmtId="0" fontId="161" fillId="0" borderId="22" xfId="0" applyFont="1" applyBorder="1" applyAlignment="1">
      <alignment horizontal="center"/>
    </xf>
    <xf numFmtId="0" fontId="164" fillId="0" borderId="27" xfId="0" applyFont="1" applyBorder="1" applyAlignment="1">
      <alignment horizontal="center" vertical="top"/>
    </xf>
    <xf numFmtId="0" fontId="164" fillId="0" borderId="3" xfId="0" applyFont="1" applyBorder="1" applyAlignment="1">
      <alignment horizontal="center" vertical="top"/>
    </xf>
    <xf numFmtId="0" fontId="161" fillId="0" borderId="3" xfId="0" applyFont="1" applyBorder="1" applyAlignment="1">
      <alignment horizontal="center" vertical="top"/>
    </xf>
    <xf numFmtId="0" fontId="161" fillId="0" borderId="35" xfId="0" applyFont="1" applyBorder="1" applyAlignment="1">
      <alignment horizontal="center" vertical="top"/>
    </xf>
    <xf numFmtId="0" fontId="161" fillId="0" borderId="23" xfId="0" applyFont="1" applyBorder="1" applyAlignment="1">
      <alignment horizontal="center" vertical="top"/>
    </xf>
    <xf numFmtId="0" fontId="161" fillId="0" borderId="14" xfId="0" applyFont="1" applyBorder="1" applyAlignment="1">
      <alignment horizontal="center" vertical="top"/>
    </xf>
    <xf numFmtId="0" fontId="174" fillId="0" borderId="0" xfId="0" applyFont="1" applyAlignment="1">
      <alignment horizontal="center"/>
    </xf>
    <xf numFmtId="0" fontId="163" fillId="0" borderId="22" xfId="0" applyFont="1" applyBorder="1" applyAlignment="1">
      <alignment horizontal="center"/>
    </xf>
    <xf numFmtId="0" fontId="161" fillId="0" borderId="21" xfId="0" applyFont="1" applyBorder="1" applyAlignment="1">
      <alignment horizontal="left" vertical="top"/>
    </xf>
    <xf numFmtId="0" fontId="161" fillId="0" borderId="0" xfId="0" applyFont="1" applyAlignment="1">
      <alignment horizontal="left" vertical="top"/>
    </xf>
    <xf numFmtId="0" fontId="161" fillId="0" borderId="22" xfId="0" applyFont="1" applyBorder="1" applyAlignment="1">
      <alignment horizontal="left" vertical="top"/>
    </xf>
    <xf numFmtId="0" fontId="161" fillId="0" borderId="21" xfId="0" applyFont="1" applyBorder="1" applyAlignment="1">
      <alignment horizontal="left" indent="2"/>
    </xf>
    <xf numFmtId="0" fontId="161" fillId="0" borderId="0" xfId="0" applyFont="1" applyAlignment="1">
      <alignment horizontal="left" indent="2"/>
    </xf>
    <xf numFmtId="0" fontId="161" fillId="0" borderId="0" xfId="0" applyFont="1" applyAlignment="1">
      <alignment horizontal="left"/>
    </xf>
    <xf numFmtId="0" fontId="165" fillId="0" borderId="21" xfId="0" applyFont="1" applyBorder="1" applyAlignment="1">
      <alignment horizontal="center"/>
    </xf>
    <xf numFmtId="0" fontId="165" fillId="0" borderId="0" xfId="0" applyFont="1" applyAlignment="1">
      <alignment horizontal="center"/>
    </xf>
    <xf numFmtId="0" fontId="163" fillId="0" borderId="0" xfId="0" applyFont="1" applyAlignment="1">
      <alignment horizontal="center"/>
    </xf>
    <xf numFmtId="0" fontId="161" fillId="0" borderId="21" xfId="0" applyFont="1" applyBorder="1" applyAlignment="1">
      <alignment horizontal="left" wrapText="1"/>
    </xf>
    <xf numFmtId="0" fontId="161" fillId="0" borderId="0" xfId="0" applyFont="1" applyAlignment="1">
      <alignment horizontal="left" wrapText="1"/>
    </xf>
    <xf numFmtId="0" fontId="161" fillId="0" borderId="22" xfId="0" applyFont="1" applyBorder="1" applyAlignment="1">
      <alignment horizontal="left" wrapText="1"/>
    </xf>
    <xf numFmtId="0" fontId="161" fillId="0" borderId="14" xfId="0" applyFont="1" applyBorder="1" applyAlignment="1">
      <alignment horizontal="left" vertical="top"/>
    </xf>
    <xf numFmtId="0" fontId="161" fillId="0" borderId="24" xfId="0" applyFont="1" applyBorder="1" applyAlignment="1">
      <alignment horizontal="left" vertical="top"/>
    </xf>
    <xf numFmtId="0" fontId="161" fillId="0" borderId="14" xfId="0" applyFont="1" applyBorder="1" applyAlignment="1">
      <alignment horizontal="center"/>
    </xf>
    <xf numFmtId="0" fontId="161" fillId="0" borderId="24" xfId="0" applyFont="1" applyBorder="1" applyAlignment="1">
      <alignment horizontal="center"/>
    </xf>
    <xf numFmtId="0" fontId="158" fillId="0" borderId="0" xfId="0" applyFont="1" applyAlignment="1">
      <alignment horizontal="right" vertical="top" wrapText="1"/>
    </xf>
    <xf numFmtId="0" fontId="167" fillId="0" borderId="20" xfId="0" applyFont="1" applyBorder="1" applyAlignment="1">
      <alignment horizontal="center" vertical="center"/>
    </xf>
    <xf numFmtId="0" fontId="167" fillId="0" borderId="9" xfId="0" applyFont="1" applyBorder="1" applyAlignment="1">
      <alignment horizontal="center" vertical="center"/>
    </xf>
    <xf numFmtId="0" fontId="167" fillId="0" borderId="36" xfId="0" applyFont="1" applyBorder="1" applyAlignment="1">
      <alignment horizontal="center" vertical="center"/>
    </xf>
    <xf numFmtId="0" fontId="165" fillId="0" borderId="22" xfId="0" applyFont="1" applyBorder="1" applyAlignment="1">
      <alignment horizontal="center"/>
    </xf>
    <xf numFmtId="0" fontId="160" fillId="0" borderId="21" xfId="0" applyFont="1" applyBorder="1" applyAlignment="1">
      <alignment horizontal="center"/>
    </xf>
    <xf numFmtId="0" fontId="160" fillId="0" borderId="0" xfId="0" applyFont="1" applyAlignment="1">
      <alignment horizontal="center"/>
    </xf>
    <xf numFmtId="0" fontId="160" fillId="0" borderId="22" xfId="0" applyFont="1" applyBorder="1" applyAlignment="1">
      <alignment horizontal="center"/>
    </xf>
    <xf numFmtId="0" fontId="161" fillId="0" borderId="4" xfId="0" applyFont="1" applyBorder="1" applyAlignment="1">
      <alignment horizontal="center"/>
    </xf>
    <xf numFmtId="0" fontId="161" fillId="0" borderId="4" xfId="0" applyFont="1" applyBorder="1" applyAlignment="1">
      <alignment horizontal="center" vertical="center"/>
    </xf>
    <xf numFmtId="0" fontId="161" fillId="0" borderId="26" xfId="0" applyFont="1" applyBorder="1" applyAlignment="1">
      <alignment horizontal="center"/>
    </xf>
    <xf numFmtId="165" fontId="161" fillId="0" borderId="4" xfId="0" applyNumberFormat="1" applyFont="1" applyBorder="1" applyAlignment="1">
      <alignment horizontal="center"/>
    </xf>
    <xf numFmtId="165" fontId="161" fillId="0" borderId="26" xfId="0" applyNumberFormat="1" applyFont="1" applyBorder="1" applyAlignment="1">
      <alignment horizontal="center"/>
    </xf>
    <xf numFmtId="0" fontId="161" fillId="0" borderId="9" xfId="0" applyFont="1" applyBorder="1" applyAlignment="1">
      <alignment horizontal="left" vertical="top"/>
    </xf>
    <xf numFmtId="0" fontId="161" fillId="0" borderId="36" xfId="0" applyFont="1" applyBorder="1" applyAlignment="1">
      <alignment horizontal="left" vertical="top"/>
    </xf>
    <xf numFmtId="0" fontId="161" fillId="0" borderId="14" xfId="0" applyFont="1" applyBorder="1" applyAlignment="1">
      <alignment horizontal="left" vertical="center"/>
    </xf>
    <xf numFmtId="0" fontId="161" fillId="0" borderId="24" xfId="0" applyFont="1" applyBorder="1" applyAlignment="1">
      <alignment horizontal="left" vertical="center"/>
    </xf>
    <xf numFmtId="0" fontId="161" fillId="0" borderId="21" xfId="0" applyFont="1" applyBorder="1" applyAlignment="1">
      <alignment horizontal="left" indent="4"/>
    </xf>
    <xf numFmtId="0" fontId="161" fillId="0" borderId="0" xfId="0" applyFont="1" applyAlignment="1">
      <alignment horizontal="left" indent="4"/>
    </xf>
    <xf numFmtId="0" fontId="161" fillId="0" borderId="22" xfId="0" applyFont="1" applyBorder="1" applyAlignment="1">
      <alignment horizontal="left" indent="4"/>
    </xf>
    <xf numFmtId="0" fontId="161" fillId="0" borderId="20" xfId="0" applyFont="1" applyBorder="1" applyAlignment="1">
      <alignment horizontal="left"/>
    </xf>
    <xf numFmtId="0" fontId="161" fillId="0" borderId="9" xfId="0" applyFont="1" applyBorder="1" applyAlignment="1">
      <alignment horizontal="left"/>
    </xf>
    <xf numFmtId="0" fontId="161" fillId="0" borderId="36" xfId="0" applyFont="1" applyBorder="1" applyAlignment="1">
      <alignment horizontal="left"/>
    </xf>
    <xf numFmtId="0" fontId="41" fillId="0" borderId="0" xfId="10" applyFont="1" applyAlignment="1">
      <alignment horizontal="left" wrapText="1"/>
    </xf>
    <xf numFmtId="0" fontId="58" fillId="0" borderId="0" xfId="10" applyFont="1" applyAlignment="1">
      <alignment horizontal="center"/>
    </xf>
    <xf numFmtId="0" fontId="41" fillId="0" borderId="0" xfId="10" applyFont="1" applyAlignment="1">
      <alignment horizontal="left"/>
    </xf>
    <xf numFmtId="0" fontId="41" fillId="0" borderId="0" xfId="10" applyFont="1" applyAlignment="1">
      <alignment horizontal="left" vertical="top" wrapText="1"/>
    </xf>
    <xf numFmtId="0" fontId="41" fillId="0" borderId="0" xfId="10" applyFont="1" applyAlignment="1">
      <alignment horizontal="center" wrapText="1"/>
    </xf>
    <xf numFmtId="0" fontId="40" fillId="0" borderId="0" xfId="3" quotePrefix="1" applyNumberFormat="1" applyFont="1" applyAlignment="1">
      <alignment horizontal="center" textRotation="180"/>
    </xf>
    <xf numFmtId="0" fontId="40" fillId="0" borderId="0" xfId="3" applyNumberFormat="1" applyFont="1" applyAlignment="1">
      <alignment horizontal="center" textRotation="180"/>
    </xf>
    <xf numFmtId="0" fontId="51" fillId="0" borderId="0" xfId="3" applyNumberFormat="1" applyFont="1" applyAlignment="1">
      <alignment horizontal="left" wrapText="1"/>
    </xf>
    <xf numFmtId="166" fontId="11" fillId="0" borderId="0" xfId="0" applyNumberFormat="1" applyFont="1" applyAlignment="1">
      <alignment horizontal="center" vertical="center" wrapText="1"/>
    </xf>
    <xf numFmtId="0" fontId="14" fillId="0" borderId="0" xfId="0" applyFont="1" applyAlignment="1">
      <alignment horizontal="center" vertical="center" wrapText="1"/>
    </xf>
    <xf numFmtId="0" fontId="75" fillId="0" borderId="0" xfId="0" applyFont="1"/>
    <xf numFmtId="166" fontId="11" fillId="0" borderId="0" xfId="0" applyNumberFormat="1" applyFont="1" applyAlignment="1">
      <alignment horizontal="center" vertical="top" wrapText="1"/>
    </xf>
    <xf numFmtId="170" fontId="11" fillId="0" borderId="0" xfId="6" applyNumberFormat="1" applyFont="1" applyAlignment="1">
      <alignment horizontal="center" vertical="center"/>
    </xf>
    <xf numFmtId="0" fontId="11" fillId="0" borderId="0" xfId="0" applyFont="1" applyAlignment="1">
      <alignment horizontal="center" wrapText="1"/>
    </xf>
    <xf numFmtId="166" fontId="11" fillId="0" borderId="0" xfId="0" applyNumberFormat="1" applyFont="1" applyAlignment="1">
      <alignment horizontal="left" vertical="center"/>
    </xf>
    <xf numFmtId="166" fontId="14" fillId="0" borderId="0" xfId="0" applyNumberFormat="1" applyFont="1" applyAlignment="1">
      <alignment horizontal="center" vertical="center" wrapText="1"/>
    </xf>
    <xf numFmtId="0" fontId="75" fillId="0" borderId="0" xfId="0" applyFont="1" applyAlignment="1">
      <alignment horizontal="left"/>
    </xf>
    <xf numFmtId="166" fontId="11" fillId="0" borderId="0" xfId="0" applyNumberFormat="1" applyFont="1" applyAlignment="1">
      <alignment horizontal="justify" vertical="top" wrapText="1"/>
    </xf>
    <xf numFmtId="166" fontId="11" fillId="0" borderId="0" xfId="0" applyNumberFormat="1" applyFont="1" applyAlignment="1">
      <alignment vertical="center"/>
    </xf>
    <xf numFmtId="166" fontId="11" fillId="0" borderId="0" xfId="0" applyNumberFormat="1" applyFont="1" applyAlignment="1">
      <alignment horizontal="center"/>
    </xf>
    <xf numFmtId="170" fontId="11" fillId="0" borderId="0" xfId="6" applyNumberFormat="1" applyFont="1" applyAlignment="1">
      <alignment horizontal="left" vertical="center"/>
    </xf>
    <xf numFmtId="0" fontId="11" fillId="0" borderId="0" xfId="0" applyFont="1" applyAlignment="1">
      <alignment horizontal="center" vertical="top" wrapText="1"/>
    </xf>
  </cellXfs>
  <cellStyles count="11">
    <cellStyle name="Comma" xfId="1" builtinId="3"/>
    <cellStyle name="Comma 2 2 2" xfId="6" xr:uid="{00000000-0005-0000-0000-000001000000}"/>
    <cellStyle name="Comma 2 3" xfId="5" xr:uid="{00000000-0005-0000-0000-000002000000}"/>
    <cellStyle name="Comma 3" xfId="9" xr:uid="{00000000-0005-0000-0000-000003000000}"/>
    <cellStyle name="Comma 4" xfId="4" xr:uid="{00000000-0005-0000-0000-000004000000}"/>
    <cellStyle name="Normal" xfId="0" builtinId="0"/>
    <cellStyle name="Normal 2" xfId="2" xr:uid="{00000000-0005-0000-0000-000006000000}"/>
    <cellStyle name="Normal 3" xfId="3" xr:uid="{00000000-0005-0000-0000-000007000000}"/>
    <cellStyle name="Normal 4" xfId="10" xr:uid="{4EBD7652-2B28-47DF-961C-9EE625268A59}"/>
    <cellStyle name="Normal 5" xfId="8" xr:uid="{00000000-0005-0000-0000-000008000000}"/>
    <cellStyle name="Percent" xfId="7" builtinId="5"/>
  </cellStyles>
  <dxfs count="1182">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
      <font>
        <name val="Bahnschrift SemiBold"/>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pivotCacheDefinition" Target="pivotCache/pivotCacheDefinition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vmlDrawing3.v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vmlDrawing4.v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png"/></Relationships>
</file>

<file path=xl/drawings/_rels/vmlDrawing5.v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6.jpeg"/></Relationships>
</file>

<file path=xl/drawings/_rels/vmlDrawing6.v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vmlDrawing7.v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vmlDrawing8.v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vmlDrawing9.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4.png"/></Relationships>
</file>

<file path=xl/drawings/_rels/vmlDrawing10.v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2</xdr:col>
      <xdr:colOff>101495</xdr:colOff>
      <xdr:row>1</xdr:row>
      <xdr:rowOff>165603</xdr:rowOff>
    </xdr:from>
    <xdr:to>
      <xdr:col>3</xdr:col>
      <xdr:colOff>435395</xdr:colOff>
      <xdr:row>4</xdr:row>
      <xdr:rowOff>183226</xdr:rowOff>
    </xdr:to>
    <xdr:pic>
      <xdr:nvPicPr>
        <xdr:cNvPr id="6" name="Picture 5" descr="C:\Documents and Settings\Administrator\Desktop\logo.bmp2.bmp">
          <a:extLst>
            <a:ext uri="{FF2B5EF4-FFF2-40B4-BE49-F238E27FC236}">
              <a16:creationId xmlns:a16="http://schemas.microsoft.com/office/drawing/2014/main" id="{00000000-0008-0000-0400-00000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561475" y="376402"/>
          <a:ext cx="599350" cy="642213"/>
        </a:xfrm>
        <a:prstGeom prst="rect">
          <a:avLst/>
        </a:prstGeom>
        <a:noFill/>
        <a:ln w="9525">
          <a:noFill/>
          <a:miter lim="800000"/>
          <a:headEnd/>
          <a:tailEnd/>
        </a:ln>
      </xdr:spPr>
    </xdr:pic>
    <xdr:clientData/>
  </xdr:twoCellAnchor>
  <xdr:twoCellAnchor editAs="oneCell">
    <xdr:from>
      <xdr:col>5</xdr:col>
      <xdr:colOff>559947</xdr:colOff>
      <xdr:row>1</xdr:row>
      <xdr:rowOff>110411</xdr:rowOff>
    </xdr:from>
    <xdr:to>
      <xdr:col>7</xdr:col>
      <xdr:colOff>163955</xdr:colOff>
      <xdr:row>4</xdr:row>
      <xdr:rowOff>61045</xdr:rowOff>
    </xdr:to>
    <xdr:pic>
      <xdr:nvPicPr>
        <xdr:cNvPr id="7" name="Picture 6">
          <a:extLst>
            <a:ext uri="{FF2B5EF4-FFF2-40B4-BE49-F238E27FC236}">
              <a16:creationId xmlns:a16="http://schemas.microsoft.com/office/drawing/2014/main" id="{00000000-0008-0000-0400-000007000000}"/>
            </a:ext>
          </a:extLst>
        </xdr:cNvPr>
        <xdr:cNvPicPr/>
      </xdr:nvPicPr>
      <xdr:blipFill>
        <a:blip xmlns:r="http://schemas.openxmlformats.org/officeDocument/2006/relationships" r:embed="rId2"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729086" y="321210"/>
          <a:ext cx="1290402" cy="575224"/>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14653</xdr:colOff>
      <xdr:row>19</xdr:row>
      <xdr:rowOff>190500</xdr:rowOff>
    </xdr:from>
    <xdr:to>
      <xdr:col>5</xdr:col>
      <xdr:colOff>1304192</xdr:colOff>
      <xdr:row>19</xdr:row>
      <xdr:rowOff>197827</xdr:rowOff>
    </xdr:to>
    <xdr:cxnSp macro="">
      <xdr:nvCxnSpPr>
        <xdr:cNvPr id="2" name="Straight Connector 1">
          <a:extLst>
            <a:ext uri="{FF2B5EF4-FFF2-40B4-BE49-F238E27FC236}">
              <a16:creationId xmlns:a16="http://schemas.microsoft.com/office/drawing/2014/main" id="{00000000-0008-0000-0500-000002000000}"/>
            </a:ext>
          </a:extLst>
        </xdr:cNvPr>
        <xdr:cNvCxnSpPr/>
      </xdr:nvCxnSpPr>
      <xdr:spPr>
        <a:xfrm flipV="1">
          <a:off x="5569633" y="7117080"/>
          <a:ext cx="1289539" cy="7327"/>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oneCellAnchor>
    <xdr:from>
      <xdr:col>6</xdr:col>
      <xdr:colOff>52588</xdr:colOff>
      <xdr:row>9</xdr:row>
      <xdr:rowOff>92835</xdr:rowOff>
    </xdr:from>
    <xdr:ext cx="65" cy="172227"/>
    <xdr:sp macro="" textlink="">
      <xdr:nvSpPr>
        <xdr:cNvPr id="4" name="TextBox 3">
          <a:extLst>
            <a:ext uri="{FF2B5EF4-FFF2-40B4-BE49-F238E27FC236}">
              <a16:creationId xmlns:a16="http://schemas.microsoft.com/office/drawing/2014/main" id="{00000000-0008-0000-0B00-000004000000}"/>
            </a:ext>
          </a:extLst>
        </xdr:cNvPr>
        <xdr:cNvSpPr txBox="1"/>
      </xdr:nvSpPr>
      <xdr:spPr>
        <a:xfrm>
          <a:off x="4624588" y="152024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PH" sz="1100"/>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3</xdr:col>
      <xdr:colOff>0</xdr:colOff>
      <xdr:row>87</xdr:row>
      <xdr:rowOff>0</xdr:rowOff>
    </xdr:from>
    <xdr:to>
      <xdr:col>3</xdr:col>
      <xdr:colOff>0</xdr:colOff>
      <xdr:row>87</xdr:row>
      <xdr:rowOff>0</xdr:rowOff>
    </xdr:to>
    <xdr:sp macro="" textlink="">
      <xdr:nvSpPr>
        <xdr:cNvPr id="2" name="Line 78">
          <a:extLst>
            <a:ext uri="{FF2B5EF4-FFF2-40B4-BE49-F238E27FC236}">
              <a16:creationId xmlns:a16="http://schemas.microsoft.com/office/drawing/2014/main" id="{A055C2FB-6CF8-4C68-80C6-C35F1B291C41}"/>
            </a:ext>
          </a:extLst>
        </xdr:cNvPr>
        <xdr:cNvSpPr>
          <a:spLocks noChangeShapeType="1"/>
        </xdr:cNvSpPr>
      </xdr:nvSpPr>
      <xdr:spPr bwMode="auto">
        <a:xfrm flipH="1">
          <a:off x="4274820" y="116052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0</xdr:colOff>
      <xdr:row>87</xdr:row>
      <xdr:rowOff>0</xdr:rowOff>
    </xdr:from>
    <xdr:to>
      <xdr:col>4</xdr:col>
      <xdr:colOff>0</xdr:colOff>
      <xdr:row>87</xdr:row>
      <xdr:rowOff>0</xdr:rowOff>
    </xdr:to>
    <xdr:sp macro="" textlink="">
      <xdr:nvSpPr>
        <xdr:cNvPr id="3" name="Line 79">
          <a:extLst>
            <a:ext uri="{FF2B5EF4-FFF2-40B4-BE49-F238E27FC236}">
              <a16:creationId xmlns:a16="http://schemas.microsoft.com/office/drawing/2014/main" id="{D9BB2DC0-BB4C-41EA-927C-F40CEBFBAC3F}"/>
            </a:ext>
          </a:extLst>
        </xdr:cNvPr>
        <xdr:cNvSpPr>
          <a:spLocks noChangeShapeType="1"/>
        </xdr:cNvSpPr>
      </xdr:nvSpPr>
      <xdr:spPr bwMode="auto">
        <a:xfrm flipH="1">
          <a:off x="5158740" y="116052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114300</xdr:colOff>
      <xdr:row>87</xdr:row>
      <xdr:rowOff>0</xdr:rowOff>
    </xdr:from>
    <xdr:to>
      <xdr:col>4</xdr:col>
      <xdr:colOff>114300</xdr:colOff>
      <xdr:row>87</xdr:row>
      <xdr:rowOff>0</xdr:rowOff>
    </xdr:to>
    <xdr:sp macro="" textlink="">
      <xdr:nvSpPr>
        <xdr:cNvPr id="4" name="Line 80">
          <a:extLst>
            <a:ext uri="{FF2B5EF4-FFF2-40B4-BE49-F238E27FC236}">
              <a16:creationId xmlns:a16="http://schemas.microsoft.com/office/drawing/2014/main" id="{D63CFE15-BA0F-4C4B-9413-8A33561CE474}"/>
            </a:ext>
          </a:extLst>
        </xdr:cNvPr>
        <xdr:cNvSpPr>
          <a:spLocks noChangeShapeType="1"/>
        </xdr:cNvSpPr>
      </xdr:nvSpPr>
      <xdr:spPr bwMode="auto">
        <a:xfrm flipH="1">
          <a:off x="5273040" y="116052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274320</xdr:colOff>
      <xdr:row>87</xdr:row>
      <xdr:rowOff>0</xdr:rowOff>
    </xdr:from>
    <xdr:to>
      <xdr:col>1</xdr:col>
      <xdr:colOff>274320</xdr:colOff>
      <xdr:row>87</xdr:row>
      <xdr:rowOff>0</xdr:rowOff>
    </xdr:to>
    <xdr:sp macro="" textlink="">
      <xdr:nvSpPr>
        <xdr:cNvPr id="5" name="Line 81">
          <a:extLst>
            <a:ext uri="{FF2B5EF4-FFF2-40B4-BE49-F238E27FC236}">
              <a16:creationId xmlns:a16="http://schemas.microsoft.com/office/drawing/2014/main" id="{D5D711EA-89A6-4B1F-BB77-6EF68712CCEE}"/>
            </a:ext>
          </a:extLst>
        </xdr:cNvPr>
        <xdr:cNvSpPr>
          <a:spLocks noChangeShapeType="1"/>
        </xdr:cNvSpPr>
      </xdr:nvSpPr>
      <xdr:spPr bwMode="auto">
        <a:xfrm flipH="1">
          <a:off x="1196340" y="116052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editAs="oneCell">
    <xdr:from>
      <xdr:col>1</xdr:col>
      <xdr:colOff>1165860</xdr:colOff>
      <xdr:row>14</xdr:row>
      <xdr:rowOff>0</xdr:rowOff>
    </xdr:from>
    <xdr:to>
      <xdr:col>2</xdr:col>
      <xdr:colOff>76200</xdr:colOff>
      <xdr:row>14</xdr:row>
      <xdr:rowOff>198120</xdr:rowOff>
    </xdr:to>
    <xdr:sp macro="" textlink="">
      <xdr:nvSpPr>
        <xdr:cNvPr id="6" name="Text Box 109">
          <a:extLst>
            <a:ext uri="{FF2B5EF4-FFF2-40B4-BE49-F238E27FC236}">
              <a16:creationId xmlns:a16="http://schemas.microsoft.com/office/drawing/2014/main" id="{FAB9FE76-5F28-4DB3-9D1B-EBB275EC66D0}"/>
            </a:ext>
          </a:extLst>
        </xdr:cNvPr>
        <xdr:cNvSpPr txBox="1">
          <a:spLocks noChangeArrowheads="1"/>
        </xdr:cNvSpPr>
      </xdr:nvSpPr>
      <xdr:spPr bwMode="auto">
        <a:xfrm>
          <a:off x="1874520" y="2583180"/>
          <a:ext cx="76200" cy="198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206375</xdr:colOff>
      <xdr:row>8</xdr:row>
      <xdr:rowOff>79375</xdr:rowOff>
    </xdr:from>
    <xdr:to>
      <xdr:col>3</xdr:col>
      <xdr:colOff>793750</xdr:colOff>
      <xdr:row>9</xdr:row>
      <xdr:rowOff>103188</xdr:rowOff>
    </xdr:to>
    <xdr:cxnSp macro="">
      <xdr:nvCxnSpPr>
        <xdr:cNvPr id="2" name="Elbow Connector 1">
          <a:extLst>
            <a:ext uri="{FF2B5EF4-FFF2-40B4-BE49-F238E27FC236}">
              <a16:creationId xmlns:a16="http://schemas.microsoft.com/office/drawing/2014/main" id="{5BB7F4F9-28F6-454D-B124-1E81729DB445}"/>
            </a:ext>
          </a:extLst>
        </xdr:cNvPr>
        <xdr:cNvCxnSpPr/>
      </xdr:nvCxnSpPr>
      <xdr:spPr>
        <a:xfrm>
          <a:off x="1440815" y="1793875"/>
          <a:ext cx="1029335" cy="206693"/>
        </a:xfrm>
        <a:prstGeom prst="bentConnector3">
          <a:avLst>
            <a:gd name="adj1" fmla="val -617"/>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484188</xdr:colOff>
      <xdr:row>8</xdr:row>
      <xdr:rowOff>39687</xdr:rowOff>
    </xdr:from>
    <xdr:to>
      <xdr:col>3</xdr:col>
      <xdr:colOff>801688</xdr:colOff>
      <xdr:row>8</xdr:row>
      <xdr:rowOff>111125</xdr:rowOff>
    </xdr:to>
    <xdr:cxnSp macro="">
      <xdr:nvCxnSpPr>
        <xdr:cNvPr id="3" name="Elbow Connector 2">
          <a:extLst>
            <a:ext uri="{FF2B5EF4-FFF2-40B4-BE49-F238E27FC236}">
              <a16:creationId xmlns:a16="http://schemas.microsoft.com/office/drawing/2014/main" id="{5A054235-5521-47F5-A1D5-DEE73D54CEB5}"/>
            </a:ext>
          </a:extLst>
        </xdr:cNvPr>
        <xdr:cNvCxnSpPr/>
      </xdr:nvCxnSpPr>
      <xdr:spPr>
        <a:xfrm>
          <a:off x="1718628" y="1754187"/>
          <a:ext cx="751840" cy="71438"/>
        </a:xfrm>
        <a:prstGeom prst="bentConnector3">
          <a:avLst>
            <a:gd name="adj1" fmla="val 0"/>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341313</xdr:colOff>
      <xdr:row>7</xdr:row>
      <xdr:rowOff>111125</xdr:rowOff>
    </xdr:from>
    <xdr:to>
      <xdr:col>3</xdr:col>
      <xdr:colOff>801688</xdr:colOff>
      <xdr:row>7</xdr:row>
      <xdr:rowOff>111125</xdr:rowOff>
    </xdr:to>
    <xdr:cxnSp macro="">
      <xdr:nvCxnSpPr>
        <xdr:cNvPr id="4" name="Straight Arrow Connector 3">
          <a:extLst>
            <a:ext uri="{FF2B5EF4-FFF2-40B4-BE49-F238E27FC236}">
              <a16:creationId xmlns:a16="http://schemas.microsoft.com/office/drawing/2014/main" id="{382A2353-D8EF-4D35-AC24-2E261EEAC7EE}"/>
            </a:ext>
          </a:extLst>
        </xdr:cNvPr>
        <xdr:cNvCxnSpPr/>
      </xdr:nvCxnSpPr>
      <xdr:spPr>
        <a:xfrm>
          <a:off x="2192973" y="1642745"/>
          <a:ext cx="277495"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oneCellAnchor>
    <xdr:from>
      <xdr:col>4</xdr:col>
      <xdr:colOff>314805</xdr:colOff>
      <xdr:row>0</xdr:row>
      <xdr:rowOff>57979</xdr:rowOff>
    </xdr:from>
    <xdr:ext cx="935868" cy="524809"/>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05780" y="57979"/>
          <a:ext cx="935868" cy="524809"/>
        </a:xfrm>
        <a:prstGeom prst="rect">
          <a:avLst/>
        </a:prstGeom>
        <a:noFill/>
        <a:ln>
          <a:noFill/>
        </a:ln>
      </xdr:spPr>
    </xdr:pic>
    <xdr:clientData/>
  </xdr:oneCellAnchor>
  <xdr:twoCellAnchor>
    <xdr:from>
      <xdr:col>1</xdr:col>
      <xdr:colOff>570315</xdr:colOff>
      <xdr:row>0</xdr:row>
      <xdr:rowOff>16566</xdr:rowOff>
    </xdr:from>
    <xdr:to>
      <xdr:col>2</xdr:col>
      <xdr:colOff>298682</xdr:colOff>
      <xdr:row>2</xdr:row>
      <xdr:rowOff>215348</xdr:rowOff>
    </xdr:to>
    <xdr:pic>
      <xdr:nvPicPr>
        <xdr:cNvPr id="3" name="Picture 1" descr="C:\Documents and Settings\Administrator\Desktop\logo.bmp2.bmp">
          <a:extLst>
            <a:ext uri="{FF2B5EF4-FFF2-40B4-BE49-F238E27FC236}">
              <a16:creationId xmlns:a16="http://schemas.microsoft.com/office/drawing/2014/main" id="{00000000-0008-0000-1100-000003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465665" y="16566"/>
          <a:ext cx="709442" cy="617882"/>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oneCellAnchor>
    <xdr:from>
      <xdr:col>4</xdr:col>
      <xdr:colOff>314805</xdr:colOff>
      <xdr:row>0</xdr:row>
      <xdr:rowOff>57979</xdr:rowOff>
    </xdr:from>
    <xdr:ext cx="935868" cy="524809"/>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05780" y="57979"/>
          <a:ext cx="935868" cy="524809"/>
        </a:xfrm>
        <a:prstGeom prst="rect">
          <a:avLst/>
        </a:prstGeom>
        <a:noFill/>
        <a:ln>
          <a:noFill/>
        </a:ln>
      </xdr:spPr>
    </xdr:pic>
    <xdr:clientData/>
  </xdr:oneCellAnchor>
  <xdr:twoCellAnchor>
    <xdr:from>
      <xdr:col>1</xdr:col>
      <xdr:colOff>570315</xdr:colOff>
      <xdr:row>0</xdr:row>
      <xdr:rowOff>16566</xdr:rowOff>
    </xdr:from>
    <xdr:to>
      <xdr:col>2</xdr:col>
      <xdr:colOff>298682</xdr:colOff>
      <xdr:row>2</xdr:row>
      <xdr:rowOff>215348</xdr:rowOff>
    </xdr:to>
    <xdr:pic>
      <xdr:nvPicPr>
        <xdr:cNvPr id="3" name="Picture 1" descr="C:\Documents and Settings\Administrator\Desktop\logo.bmp2.bmp">
          <a:extLst>
            <a:ext uri="{FF2B5EF4-FFF2-40B4-BE49-F238E27FC236}">
              <a16:creationId xmlns:a16="http://schemas.microsoft.com/office/drawing/2014/main" id="{00000000-0008-0000-1200-000003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465665" y="16566"/>
          <a:ext cx="709442" cy="617882"/>
        </a:xfrm>
        <a:prstGeom prst="rect">
          <a:avLst/>
        </a:prstGeom>
        <a:noFill/>
        <a:ln w="9525">
          <a:noFill/>
          <a:miter lim="800000"/>
          <a:headEnd/>
          <a:tailEnd/>
        </a:ln>
      </xdr:spPr>
    </xdr:pic>
    <xdr:clientData/>
  </xdr:twoCellAnchor>
  <xdr:twoCellAnchor>
    <xdr:from>
      <xdr:col>5</xdr:col>
      <xdr:colOff>14653</xdr:colOff>
      <xdr:row>32</xdr:row>
      <xdr:rowOff>190500</xdr:rowOff>
    </xdr:from>
    <xdr:to>
      <xdr:col>5</xdr:col>
      <xdr:colOff>1304192</xdr:colOff>
      <xdr:row>32</xdr:row>
      <xdr:rowOff>197827</xdr:rowOff>
    </xdr:to>
    <xdr:cxnSp macro="">
      <xdr:nvCxnSpPr>
        <xdr:cNvPr id="4" name="Straight Connector 3">
          <a:extLst>
            <a:ext uri="{FF2B5EF4-FFF2-40B4-BE49-F238E27FC236}">
              <a16:creationId xmlns:a16="http://schemas.microsoft.com/office/drawing/2014/main" id="{00000000-0008-0000-1200-000004000000}"/>
            </a:ext>
          </a:extLst>
        </xdr:cNvPr>
        <xdr:cNvCxnSpPr/>
      </xdr:nvCxnSpPr>
      <xdr:spPr>
        <a:xfrm flipV="1">
          <a:off x="5415328" y="7705725"/>
          <a:ext cx="1222864" cy="7327"/>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oneCellAnchor>
    <xdr:from>
      <xdr:col>4</xdr:col>
      <xdr:colOff>314805</xdr:colOff>
      <xdr:row>0</xdr:row>
      <xdr:rowOff>57979</xdr:rowOff>
    </xdr:from>
    <xdr:ext cx="935868" cy="524809"/>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14365" y="57979"/>
          <a:ext cx="935868" cy="524809"/>
        </a:xfrm>
        <a:prstGeom prst="rect">
          <a:avLst/>
        </a:prstGeom>
        <a:noFill/>
        <a:ln>
          <a:noFill/>
        </a:ln>
      </xdr:spPr>
    </xdr:pic>
    <xdr:clientData/>
  </xdr:oneCellAnchor>
  <xdr:twoCellAnchor>
    <xdr:from>
      <xdr:col>1</xdr:col>
      <xdr:colOff>570315</xdr:colOff>
      <xdr:row>0</xdr:row>
      <xdr:rowOff>16566</xdr:rowOff>
    </xdr:from>
    <xdr:to>
      <xdr:col>2</xdr:col>
      <xdr:colOff>298682</xdr:colOff>
      <xdr:row>2</xdr:row>
      <xdr:rowOff>215348</xdr:rowOff>
    </xdr:to>
    <xdr:pic>
      <xdr:nvPicPr>
        <xdr:cNvPr id="3" name="Picture 1" descr="C:\Documents and Settings\Administrator\Desktop\logo.bmp2.bmp">
          <a:extLst>
            <a:ext uri="{FF2B5EF4-FFF2-40B4-BE49-F238E27FC236}">
              <a16:creationId xmlns:a16="http://schemas.microsoft.com/office/drawing/2014/main" id="{00000000-0008-0000-1300-000003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492335" y="16566"/>
          <a:ext cx="734207" cy="549302"/>
        </a:xfrm>
        <a:prstGeom prst="rect">
          <a:avLst/>
        </a:prstGeom>
        <a:noFill/>
        <a:ln w="9525">
          <a:noFill/>
          <a:miter lim="800000"/>
          <a:headEnd/>
          <a:tailEnd/>
        </a:ln>
      </xdr:spPr>
    </xdr:pic>
    <xdr:clientData/>
  </xdr:twoCellAnchor>
  <xdr:twoCellAnchor>
    <xdr:from>
      <xdr:col>5</xdr:col>
      <xdr:colOff>14653</xdr:colOff>
      <xdr:row>32</xdr:row>
      <xdr:rowOff>190500</xdr:rowOff>
    </xdr:from>
    <xdr:to>
      <xdr:col>5</xdr:col>
      <xdr:colOff>1304192</xdr:colOff>
      <xdr:row>32</xdr:row>
      <xdr:rowOff>197827</xdr:rowOff>
    </xdr:to>
    <xdr:cxnSp macro="">
      <xdr:nvCxnSpPr>
        <xdr:cNvPr id="4" name="Straight Connector 3">
          <a:extLst>
            <a:ext uri="{FF2B5EF4-FFF2-40B4-BE49-F238E27FC236}">
              <a16:creationId xmlns:a16="http://schemas.microsoft.com/office/drawing/2014/main" id="{00000000-0008-0000-1300-000004000000}"/>
            </a:ext>
          </a:extLst>
        </xdr:cNvPr>
        <xdr:cNvCxnSpPr/>
      </xdr:nvCxnSpPr>
      <xdr:spPr>
        <a:xfrm flipV="1">
          <a:off x="5341033" y="7368540"/>
          <a:ext cx="1289539" cy="7327"/>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oneCellAnchor>
    <xdr:from>
      <xdr:col>4</xdr:col>
      <xdr:colOff>314805</xdr:colOff>
      <xdr:row>0</xdr:row>
      <xdr:rowOff>57979</xdr:rowOff>
    </xdr:from>
    <xdr:ext cx="935868" cy="524809"/>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14365" y="57979"/>
          <a:ext cx="935868" cy="524809"/>
        </a:xfrm>
        <a:prstGeom prst="rect">
          <a:avLst/>
        </a:prstGeom>
        <a:noFill/>
        <a:ln>
          <a:noFill/>
        </a:ln>
      </xdr:spPr>
    </xdr:pic>
    <xdr:clientData/>
  </xdr:oneCellAnchor>
  <xdr:twoCellAnchor>
    <xdr:from>
      <xdr:col>1</xdr:col>
      <xdr:colOff>570315</xdr:colOff>
      <xdr:row>0</xdr:row>
      <xdr:rowOff>16566</xdr:rowOff>
    </xdr:from>
    <xdr:to>
      <xdr:col>2</xdr:col>
      <xdr:colOff>298682</xdr:colOff>
      <xdr:row>2</xdr:row>
      <xdr:rowOff>215348</xdr:rowOff>
    </xdr:to>
    <xdr:pic>
      <xdr:nvPicPr>
        <xdr:cNvPr id="3" name="Picture 1" descr="C:\Documents and Settings\Administrator\Desktop\logo.bmp2.bmp">
          <a:extLst>
            <a:ext uri="{FF2B5EF4-FFF2-40B4-BE49-F238E27FC236}">
              <a16:creationId xmlns:a16="http://schemas.microsoft.com/office/drawing/2014/main" id="{00000000-0008-0000-1400-000003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492335" y="16566"/>
          <a:ext cx="734207" cy="549302"/>
        </a:xfrm>
        <a:prstGeom prst="rect">
          <a:avLst/>
        </a:prstGeom>
        <a:noFill/>
        <a:ln w="9525">
          <a:noFill/>
          <a:miter lim="800000"/>
          <a:headEnd/>
          <a:tailEnd/>
        </a:ln>
      </xdr:spPr>
    </xdr:pic>
    <xdr:clientData/>
  </xdr:twoCellAnchor>
  <xdr:twoCellAnchor>
    <xdr:from>
      <xdr:col>7</xdr:col>
      <xdr:colOff>525517</xdr:colOff>
      <xdr:row>33</xdr:row>
      <xdr:rowOff>26276</xdr:rowOff>
    </xdr:from>
    <xdr:to>
      <xdr:col>9</xdr:col>
      <xdr:colOff>89338</xdr:colOff>
      <xdr:row>33</xdr:row>
      <xdr:rowOff>84084</xdr:rowOff>
    </xdr:to>
    <xdr:cxnSp macro="">
      <xdr:nvCxnSpPr>
        <xdr:cNvPr id="4" name="Straight Connector 3">
          <a:extLst>
            <a:ext uri="{FF2B5EF4-FFF2-40B4-BE49-F238E27FC236}">
              <a16:creationId xmlns:a16="http://schemas.microsoft.com/office/drawing/2014/main" id="{00000000-0008-0000-1400-000004000000}"/>
            </a:ext>
          </a:extLst>
        </xdr:cNvPr>
        <xdr:cNvCxnSpPr/>
      </xdr:nvCxnSpPr>
      <xdr:spPr>
        <a:xfrm flipH="1" flipV="1">
          <a:off x="7903779" y="6868510"/>
          <a:ext cx="846083" cy="57808"/>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oneCellAnchor>
    <xdr:from>
      <xdr:col>4</xdr:col>
      <xdr:colOff>302455</xdr:colOff>
      <xdr:row>0</xdr:row>
      <xdr:rowOff>35169</xdr:rowOff>
    </xdr:from>
    <xdr:ext cx="935160" cy="637442"/>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30615" y="35169"/>
          <a:ext cx="935160" cy="637442"/>
        </a:xfrm>
        <a:prstGeom prst="rect">
          <a:avLst/>
        </a:prstGeom>
        <a:noFill/>
        <a:ln>
          <a:noFill/>
        </a:ln>
      </xdr:spPr>
    </xdr:pic>
    <xdr:clientData/>
  </xdr:oneCellAnchor>
  <xdr:twoCellAnchor>
    <xdr:from>
      <xdr:col>1</xdr:col>
      <xdr:colOff>378392</xdr:colOff>
      <xdr:row>0</xdr:row>
      <xdr:rowOff>67407</xdr:rowOff>
    </xdr:from>
    <xdr:to>
      <xdr:col>2</xdr:col>
      <xdr:colOff>150202</xdr:colOff>
      <xdr:row>3</xdr:row>
      <xdr:rowOff>161192</xdr:rowOff>
    </xdr:to>
    <xdr:pic>
      <xdr:nvPicPr>
        <xdr:cNvPr id="3" name="Picture 1" descr="C:\Documents and Settings\Administrator\Desktop\logo.bmp2.bmp">
          <a:extLst>
            <a:ext uri="{FF2B5EF4-FFF2-40B4-BE49-F238E27FC236}">
              <a16:creationId xmlns:a16="http://schemas.microsoft.com/office/drawing/2014/main" id="{00000000-0008-0000-1600-000003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300412" y="67407"/>
          <a:ext cx="808130" cy="619565"/>
        </a:xfrm>
        <a:prstGeom prst="rect">
          <a:avLst/>
        </a:prstGeom>
        <a:noFill/>
        <a:ln w="9525">
          <a:noFill/>
          <a:miter lim="800000"/>
          <a:headEnd/>
          <a:tailEnd/>
        </a:ln>
      </xdr:spPr>
    </xdr:pic>
    <xdr:clientData/>
  </xdr:twoCellAnchor>
  <xdr:twoCellAnchor>
    <xdr:from>
      <xdr:col>5</xdr:col>
      <xdr:colOff>14653</xdr:colOff>
      <xdr:row>19</xdr:row>
      <xdr:rowOff>190500</xdr:rowOff>
    </xdr:from>
    <xdr:to>
      <xdr:col>5</xdr:col>
      <xdr:colOff>1304192</xdr:colOff>
      <xdr:row>19</xdr:row>
      <xdr:rowOff>197827</xdr:rowOff>
    </xdr:to>
    <xdr:cxnSp macro="">
      <xdr:nvCxnSpPr>
        <xdr:cNvPr id="4" name="Straight Connector 3">
          <a:extLst>
            <a:ext uri="{FF2B5EF4-FFF2-40B4-BE49-F238E27FC236}">
              <a16:creationId xmlns:a16="http://schemas.microsoft.com/office/drawing/2014/main" id="{00000000-0008-0000-1600-000004000000}"/>
            </a:ext>
          </a:extLst>
        </xdr:cNvPr>
        <xdr:cNvCxnSpPr/>
      </xdr:nvCxnSpPr>
      <xdr:spPr>
        <a:xfrm flipV="1">
          <a:off x="5569633" y="7444740"/>
          <a:ext cx="1259059" cy="7327"/>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oneCellAnchor>
    <xdr:from>
      <xdr:col>4</xdr:col>
      <xdr:colOff>314805</xdr:colOff>
      <xdr:row>0</xdr:row>
      <xdr:rowOff>57979</xdr:rowOff>
    </xdr:from>
    <xdr:ext cx="935868" cy="524809"/>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14365" y="57979"/>
          <a:ext cx="935868" cy="524809"/>
        </a:xfrm>
        <a:prstGeom prst="rect">
          <a:avLst/>
        </a:prstGeom>
        <a:noFill/>
        <a:ln>
          <a:noFill/>
        </a:ln>
      </xdr:spPr>
    </xdr:pic>
    <xdr:clientData/>
  </xdr:oneCellAnchor>
  <xdr:twoCellAnchor>
    <xdr:from>
      <xdr:col>1</xdr:col>
      <xdr:colOff>570315</xdr:colOff>
      <xdr:row>0</xdr:row>
      <xdr:rowOff>16566</xdr:rowOff>
    </xdr:from>
    <xdr:to>
      <xdr:col>2</xdr:col>
      <xdr:colOff>298682</xdr:colOff>
      <xdr:row>2</xdr:row>
      <xdr:rowOff>215348</xdr:rowOff>
    </xdr:to>
    <xdr:pic>
      <xdr:nvPicPr>
        <xdr:cNvPr id="3" name="Picture 1" descr="C:\Documents and Settings\Administrator\Desktop\logo.bmp2.bmp">
          <a:extLst>
            <a:ext uri="{FF2B5EF4-FFF2-40B4-BE49-F238E27FC236}">
              <a16:creationId xmlns:a16="http://schemas.microsoft.com/office/drawing/2014/main" id="{00000000-0008-0000-1700-000003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1492335" y="16566"/>
          <a:ext cx="734207" cy="549302"/>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Len%20Falcis\Desktop\PMR%202025\PMR-SVP%202025-Lhen\8.%20SVP%202025-August%20(277-297).xlsx" TargetMode="External"/><Relationship Id="rId1" Type="http://schemas.openxmlformats.org/officeDocument/2006/relationships/externalLinkPath" Target="8.%20SVP%202025-August%20(277-297).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Len%20Falcis\Desktop\PMR%202025\PMR-SVP%202025-Lhen\7.%20SVP%202025-July%20(234-276).xlsx" TargetMode="External"/><Relationship Id="rId1" Type="http://schemas.openxmlformats.org/officeDocument/2006/relationships/externalLinkPath" Target="7.%20SVP%202025-July%20(234-276).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Len%20Falcis\Desktop\PMR%202025\PMR-SVP%202025-Lhen\6.%20SVP%202025-June%20(212-233).xlsx" TargetMode="External"/><Relationship Id="rId1" Type="http://schemas.openxmlformats.org/officeDocument/2006/relationships/externalLinkPath" Target="6.%20SVP%202025-June%20(212-233).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SUPPLY%20OFFICE/Desktop/PR%2020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MR-Data"/>
      <sheetName val="Suppliers TIN"/>
      <sheetName val="FundCodes"/>
      <sheetName val="DATA"/>
      <sheetName val="PR"/>
      <sheetName val="Direct Acq.-Res"/>
      <sheetName val="ResoSVP (3)"/>
      <sheetName val="Direct Acq.-App"/>
      <sheetName val="AResoSVP"/>
      <sheetName val="RFQ_ (2)"/>
      <sheetName val="RFQ"/>
      <sheetName val="AckReceipt"/>
      <sheetName val="Abstract "/>
      <sheetName val="LON"/>
      <sheetName val="BAC RESO 2022"/>
      <sheetName val="BAC RESO 2022 (Toss Coin)"/>
      <sheetName val="PO"/>
      <sheetName val="POback"/>
      <sheetName val="ChkDocs"/>
      <sheetName val="AResoSVP -Emergency"/>
      <sheetName val="ResoSVP -Emergency"/>
      <sheetName val="ResoSoSVP(Direct Contracting)"/>
      <sheetName val="BAC Award - Direct Con. "/>
      <sheetName val="AResoSoSVP(Direct Contractin (2"/>
      <sheetName val="Abstract (Failed)"/>
      <sheetName val="Reso-Repeat Order"/>
      <sheetName val="AReso-Repeat Order"/>
    </sheetNames>
    <sheetDataSet>
      <sheetData sheetId="0"/>
      <sheetData sheetId="1"/>
      <sheetData sheetId="2"/>
      <sheetData sheetId="3">
        <row r="29">
          <cell r="O29">
            <v>1400</v>
          </cell>
        </row>
        <row r="30">
          <cell r="O30">
            <v>1300</v>
          </cell>
        </row>
        <row r="31">
          <cell r="O31">
            <v>3600</v>
          </cell>
        </row>
        <row r="33">
          <cell r="O33">
            <v>2400</v>
          </cell>
        </row>
        <row r="34">
          <cell r="O34">
            <v>150</v>
          </cell>
        </row>
        <row r="35">
          <cell r="O35">
            <v>165</v>
          </cell>
        </row>
        <row r="36">
          <cell r="O36">
            <v>1225</v>
          </cell>
        </row>
        <row r="37">
          <cell r="O37">
            <v>1350</v>
          </cell>
        </row>
        <row r="38">
          <cell r="O38">
            <v>1225</v>
          </cell>
        </row>
        <row r="39">
          <cell r="O39">
            <v>2200</v>
          </cell>
        </row>
        <row r="40">
          <cell r="O40">
            <v>1050</v>
          </cell>
        </row>
        <row r="41">
          <cell r="O41">
            <v>440</v>
          </cell>
        </row>
        <row r="42">
          <cell r="O42">
            <v>1500</v>
          </cell>
        </row>
        <row r="43">
          <cell r="O43">
            <v>2200</v>
          </cell>
        </row>
        <row r="44">
          <cell r="O44">
            <v>2040</v>
          </cell>
        </row>
        <row r="45">
          <cell r="O45">
            <v>80</v>
          </cell>
        </row>
        <row r="46">
          <cell r="O46">
            <v>760</v>
          </cell>
        </row>
        <row r="47">
          <cell r="O47">
            <v>85</v>
          </cell>
        </row>
        <row r="48">
          <cell r="O48">
            <v>650</v>
          </cell>
        </row>
        <row r="49">
          <cell r="O49">
            <v>630</v>
          </cell>
        </row>
        <row r="50">
          <cell r="O50">
            <v>630</v>
          </cell>
        </row>
        <row r="51">
          <cell r="O51">
            <v>4200</v>
          </cell>
        </row>
        <row r="52">
          <cell r="O52">
            <v>3840</v>
          </cell>
        </row>
        <row r="53">
          <cell r="O53">
            <v>760</v>
          </cell>
        </row>
        <row r="105">
          <cell r="I105"/>
        </row>
        <row r="1228">
          <cell r="O1228"/>
        </row>
        <row r="1229">
          <cell r="O1229"/>
        </row>
        <row r="1230">
          <cell r="O1230"/>
        </row>
        <row r="1231">
          <cell r="O1231"/>
        </row>
        <row r="1232">
          <cell r="O1232"/>
        </row>
        <row r="1233">
          <cell r="O1233"/>
        </row>
        <row r="1234">
          <cell r="O1234"/>
        </row>
        <row r="1235">
          <cell r="O1235"/>
        </row>
        <row r="1236">
          <cell r="O1236"/>
        </row>
        <row r="1237">
          <cell r="O1237"/>
        </row>
        <row r="1238">
          <cell r="O1238"/>
        </row>
        <row r="1239">
          <cell r="O1239"/>
        </row>
        <row r="1240">
          <cell r="O1240"/>
        </row>
        <row r="1241">
          <cell r="O1241"/>
        </row>
        <row r="1242">
          <cell r="O1242"/>
        </row>
        <row r="1243">
          <cell r="O1243"/>
        </row>
        <row r="1244">
          <cell r="O1244"/>
        </row>
        <row r="1245">
          <cell r="O1245"/>
        </row>
        <row r="1246">
          <cell r="O1246"/>
        </row>
        <row r="1247">
          <cell r="O1247"/>
        </row>
        <row r="1248">
          <cell r="O1248"/>
        </row>
        <row r="1249">
          <cell r="O1249"/>
        </row>
        <row r="1250">
          <cell r="O1250"/>
        </row>
        <row r="1251">
          <cell r="O1251"/>
        </row>
        <row r="1252">
          <cell r="O1252"/>
        </row>
        <row r="1253">
          <cell r="O1253"/>
        </row>
        <row r="1254">
          <cell r="O1254"/>
        </row>
        <row r="1255">
          <cell r="O1255"/>
        </row>
        <row r="1256">
          <cell r="O1256"/>
        </row>
        <row r="1257">
          <cell r="O1257"/>
        </row>
        <row r="1258">
          <cell r="O1258"/>
        </row>
        <row r="1259">
          <cell r="O1259"/>
        </row>
        <row r="1260">
          <cell r="O1260"/>
        </row>
        <row r="1261">
          <cell r="O1261"/>
        </row>
        <row r="1262">
          <cell r="O1262"/>
        </row>
        <row r="1263">
          <cell r="O1263"/>
        </row>
        <row r="1264">
          <cell r="O1264"/>
        </row>
        <row r="1265">
          <cell r="O1265"/>
        </row>
        <row r="1266">
          <cell r="O1266"/>
        </row>
        <row r="1267">
          <cell r="O1267"/>
        </row>
        <row r="1268">
          <cell r="O1268"/>
        </row>
        <row r="1269">
          <cell r="O1269"/>
        </row>
        <row r="1270">
          <cell r="O1270"/>
        </row>
        <row r="1271">
          <cell r="O1271"/>
        </row>
        <row r="1272">
          <cell r="O1272"/>
        </row>
        <row r="1273">
          <cell r="O1273"/>
        </row>
        <row r="1274">
          <cell r="O1274"/>
        </row>
        <row r="1275">
          <cell r="O1275"/>
        </row>
        <row r="1276">
          <cell r="O1276"/>
        </row>
        <row r="1277">
          <cell r="O1277"/>
        </row>
        <row r="1278">
          <cell r="O1278"/>
        </row>
        <row r="1279">
          <cell r="O1279"/>
        </row>
        <row r="1280">
          <cell r="O1280"/>
        </row>
        <row r="1281">
          <cell r="O1281"/>
        </row>
        <row r="1282">
          <cell r="O1282"/>
        </row>
        <row r="1283">
          <cell r="O1283"/>
        </row>
        <row r="1284">
          <cell r="O1284"/>
        </row>
        <row r="1285">
          <cell r="O1285"/>
        </row>
        <row r="1286">
          <cell r="O1286"/>
        </row>
        <row r="1287">
          <cell r="O1287"/>
        </row>
        <row r="1288">
          <cell r="O1288"/>
        </row>
        <row r="1289">
          <cell r="O1289"/>
        </row>
        <row r="1290">
          <cell r="O1290"/>
        </row>
        <row r="1291">
          <cell r="O1291"/>
        </row>
        <row r="1292">
          <cell r="O1292"/>
        </row>
        <row r="1294">
          <cell r="O1294"/>
        </row>
        <row r="1295">
          <cell r="O1295"/>
        </row>
        <row r="1296">
          <cell r="O1296"/>
        </row>
        <row r="1297">
          <cell r="O1297"/>
        </row>
        <row r="1298">
          <cell r="O1298"/>
        </row>
        <row r="1299">
          <cell r="O1299"/>
        </row>
        <row r="1300">
          <cell r="O1300"/>
        </row>
        <row r="1301">
          <cell r="O1301"/>
        </row>
        <row r="1302">
          <cell r="O1302"/>
        </row>
        <row r="1303">
          <cell r="O1303"/>
        </row>
        <row r="1304">
          <cell r="O1304"/>
        </row>
        <row r="1305">
          <cell r="O1305"/>
        </row>
        <row r="1306">
          <cell r="O1306"/>
        </row>
        <row r="1307">
          <cell r="O1307"/>
        </row>
        <row r="1308">
          <cell r="O1308"/>
        </row>
        <row r="1309">
          <cell r="O1309"/>
        </row>
        <row r="1310">
          <cell r="O1310"/>
        </row>
        <row r="1311">
          <cell r="O1311"/>
        </row>
        <row r="1312">
          <cell r="O1312"/>
        </row>
        <row r="1313">
          <cell r="O1313"/>
        </row>
        <row r="1314">
          <cell r="O1314"/>
        </row>
        <row r="1315">
          <cell r="O1315"/>
        </row>
        <row r="1316">
          <cell r="O1316"/>
        </row>
        <row r="1317">
          <cell r="O1317"/>
        </row>
        <row r="1318">
          <cell r="O1318"/>
        </row>
        <row r="1319">
          <cell r="O1319"/>
        </row>
        <row r="1320">
          <cell r="O1320"/>
        </row>
        <row r="1321">
          <cell r="O1321"/>
        </row>
        <row r="1322">
          <cell r="O1322"/>
        </row>
        <row r="1323">
          <cell r="O1323"/>
        </row>
        <row r="1324">
          <cell r="O1324"/>
        </row>
        <row r="1325">
          <cell r="O1325"/>
        </row>
        <row r="1326">
          <cell r="O1326"/>
        </row>
        <row r="1327">
          <cell r="O1327"/>
        </row>
        <row r="1328">
          <cell r="O1328"/>
        </row>
        <row r="1329">
          <cell r="O1329"/>
        </row>
        <row r="1331">
          <cell r="O1331"/>
        </row>
      </sheetData>
      <sheetData sheetId="4">
        <row r="30">
          <cell r="D30"/>
        </row>
        <row r="31">
          <cell r="A31"/>
          <cell r="B31"/>
          <cell r="D31"/>
        </row>
        <row r="32">
          <cell r="A32"/>
          <cell r="B32"/>
          <cell r="D32"/>
        </row>
        <row r="33">
          <cell r="A33"/>
          <cell r="B33"/>
          <cell r="D33"/>
        </row>
        <row r="34">
          <cell r="A34"/>
          <cell r="B34"/>
          <cell r="D34"/>
        </row>
        <row r="35">
          <cell r="A35"/>
          <cell r="B35"/>
          <cell r="D35"/>
        </row>
        <row r="36">
          <cell r="A36"/>
          <cell r="B36"/>
          <cell r="D36"/>
        </row>
        <row r="37">
          <cell r="A37"/>
          <cell r="B37"/>
          <cell r="D37"/>
        </row>
        <row r="38">
          <cell r="A38"/>
          <cell r="B38"/>
          <cell r="D38"/>
        </row>
        <row r="39">
          <cell r="A39"/>
          <cell r="B39"/>
          <cell r="D39"/>
        </row>
        <row r="40">
          <cell r="A40"/>
          <cell r="B40"/>
          <cell r="D40"/>
        </row>
        <row r="41">
          <cell r="A41"/>
          <cell r="B41"/>
          <cell r="D41"/>
        </row>
        <row r="42">
          <cell r="A42"/>
          <cell r="B42"/>
          <cell r="D42"/>
        </row>
        <row r="43">
          <cell r="A43"/>
          <cell r="B43"/>
          <cell r="D43"/>
        </row>
        <row r="44">
          <cell r="A44"/>
          <cell r="B44"/>
          <cell r="D44"/>
        </row>
        <row r="45">
          <cell r="A45"/>
          <cell r="B45"/>
          <cell r="D45"/>
        </row>
        <row r="46">
          <cell r="A46"/>
          <cell r="B46"/>
          <cell r="D46"/>
        </row>
        <row r="47">
          <cell r="A47"/>
          <cell r="B47"/>
          <cell r="D47"/>
        </row>
        <row r="48">
          <cell r="A48"/>
          <cell r="B48"/>
          <cell r="D48"/>
        </row>
        <row r="49">
          <cell r="A49"/>
          <cell r="B49"/>
          <cell r="D49"/>
        </row>
        <row r="50">
          <cell r="A50"/>
          <cell r="B50"/>
          <cell r="D50"/>
        </row>
        <row r="51">
          <cell r="A51"/>
          <cell r="B51"/>
          <cell r="D51"/>
        </row>
        <row r="52">
          <cell r="A52"/>
          <cell r="B52"/>
          <cell r="D52"/>
        </row>
        <row r="53">
          <cell r="A53"/>
          <cell r="B53"/>
          <cell r="D53"/>
        </row>
        <row r="54">
          <cell r="A54"/>
          <cell r="B54"/>
          <cell r="D54"/>
        </row>
        <row r="55">
          <cell r="D55" t="str">
            <v>Single Face P4 HD Outdoor LED Screen (rear maintenance, Full Set Up including controller (Novastar) &amp; receiving card (Novastar) warranty, after sales support &amp; training controller (Novastar) &amp; receiving card (Novastar) warranty, after sales support &amp; training size: 2.88M x 2.88M (9 panels) screen resolution: 720 pixels (W) x 720 pixels (H) Type, movable frame Accessories,replacement module, replacement power supply, replacement receiving card power cable, signal cable</v>
          </cell>
        </row>
        <row r="56">
          <cell r="D56" t="str">
            <v>Motorcycle Fuel Injection type, min. 125cc,  Specs; a) 4 stroke, SOHC, air cooled b) with electric/ kick start c) 0.9 L engine oil capacity d) N-1-2-3 rotary gear shift pattern e) with disc break for front, drum  brake for rear f) wire spoke wheel type g) with 3.8L min. tank fuel capacity h) with digital meter panel i) with manual, constant mesh transmission  Inclusion:  1) LTO Registration for 3 years,lisence plate and Insurance  2) Full Face Helmets with clear visor (2 pcs.)</v>
          </cell>
        </row>
        <row r="57">
          <cell r="D57" t="str">
            <v>Paint (white gloss latex) 16L</v>
          </cell>
        </row>
        <row r="58">
          <cell r="D58" t="str">
            <v>Paint Roller #7</v>
          </cell>
        </row>
        <row r="59">
          <cell r="D59" t="str">
            <v>Paint Pan</v>
          </cell>
        </row>
        <row r="60">
          <cell r="D60" t="str">
            <v>Contact Cement Adhesive</v>
          </cell>
        </row>
        <row r="61">
          <cell r="D61" t="str">
            <v>FDA Approved 5 in 1 PH meter water quality tester  TDS/EC/PH/salinity/thermometer digital water quality teste with manual.</v>
          </cell>
        </row>
        <row r="62">
          <cell r="D62" t="str">
            <v>Cube ice maker machine 220V 60Hz produce 40kg to 1000kg/24 hours with manual</v>
          </cell>
        </row>
        <row r="63">
          <cell r="D63" t="str">
            <v>Supply ,Delivery and Installation of UPVC Window,swing type,2 Panels Dimension: Width:0.9m, Height:1.7m</v>
          </cell>
        </row>
        <row r="64">
          <cell r="D64" t="str">
            <v>Supply ,Delivery and Installation of UPVC Window,swing type,6 Panels Dimension: Width:1.97m, Height:1.58m</v>
          </cell>
        </row>
        <row r="65">
          <cell r="D65" t="str">
            <v>Chicken Maintenance for dual type chicken</v>
          </cell>
        </row>
        <row r="66">
          <cell r="D66" t="str">
            <v>Motorized grass cutter(2 stroke)</v>
          </cell>
        </row>
        <row r="67">
          <cell r="D67">
            <v>0</v>
          </cell>
        </row>
        <row r="68">
          <cell r="D68">
            <v>0</v>
          </cell>
        </row>
        <row r="69">
          <cell r="D69">
            <v>0</v>
          </cell>
        </row>
        <row r="70">
          <cell r="D70">
            <v>0</v>
          </cell>
        </row>
        <row r="71">
          <cell r="D71">
            <v>0</v>
          </cell>
        </row>
        <row r="72">
          <cell r="D72">
            <v>0</v>
          </cell>
        </row>
        <row r="73">
          <cell r="D73">
            <v>0</v>
          </cell>
        </row>
        <row r="74">
          <cell r="D74">
            <v>0</v>
          </cell>
        </row>
        <row r="75">
          <cell r="D75">
            <v>0</v>
          </cell>
        </row>
        <row r="76">
          <cell r="D76">
            <v>0</v>
          </cell>
        </row>
        <row r="77">
          <cell r="D77">
            <v>0</v>
          </cell>
        </row>
        <row r="78">
          <cell r="D78">
            <v>0</v>
          </cell>
        </row>
        <row r="79">
          <cell r="D79">
            <v>0</v>
          </cell>
        </row>
        <row r="80">
          <cell r="D80">
            <v>0</v>
          </cell>
        </row>
        <row r="81">
          <cell r="D81">
            <v>0</v>
          </cell>
        </row>
        <row r="82">
          <cell r="D82">
            <v>0</v>
          </cell>
        </row>
        <row r="83">
          <cell r="D83">
            <v>0</v>
          </cell>
        </row>
        <row r="84">
          <cell r="D84">
            <v>0</v>
          </cell>
        </row>
        <row r="85">
          <cell r="D85">
            <v>0</v>
          </cell>
        </row>
        <row r="86">
          <cell r="D86">
            <v>0</v>
          </cell>
        </row>
        <row r="87">
          <cell r="D87">
            <v>0</v>
          </cell>
        </row>
        <row r="88">
          <cell r="D88">
            <v>0</v>
          </cell>
        </row>
        <row r="89">
          <cell r="D89">
            <v>0</v>
          </cell>
        </row>
        <row r="90">
          <cell r="D90">
            <v>0</v>
          </cell>
        </row>
        <row r="91">
          <cell r="D91">
            <v>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MR-Data"/>
      <sheetName val="Suppliers TIN"/>
      <sheetName val="FundCodes"/>
      <sheetName val="DATA"/>
      <sheetName val="PR"/>
      <sheetName val="Direct Acq.-Res"/>
      <sheetName val="ResoSVP (3)"/>
      <sheetName val="Direct Acq.-App"/>
      <sheetName val="AResoSVP"/>
      <sheetName val="RFQ_ (2)"/>
      <sheetName val="RFQ_"/>
      <sheetName val="AckReceipt"/>
      <sheetName val="Abstract "/>
      <sheetName val="LON"/>
      <sheetName val="BAC RESO 2022"/>
      <sheetName val="BAC RESO 2022 (Toss Coin)"/>
      <sheetName val="PO"/>
      <sheetName val="POback (2)"/>
      <sheetName val="ChkDocs"/>
      <sheetName val="Abstract (Failed)"/>
      <sheetName val="AResoSVP -Emergency"/>
      <sheetName val="ResoSVP -Emergency"/>
      <sheetName val="ResoSoSVP(Direct Contracting)"/>
      <sheetName val="AResoSoSVP(Direct Contractin (2"/>
      <sheetName val="Reso-Repeat Order"/>
      <sheetName val="AReso-Repeat Order"/>
    </sheetNames>
    <sheetDataSet>
      <sheetData sheetId="0"/>
      <sheetData sheetId="1"/>
      <sheetData sheetId="2"/>
      <sheetData sheetId="3"/>
      <sheetData sheetId="4">
        <row r="55">
          <cell r="A55">
            <v>2</v>
          </cell>
        </row>
        <row r="56">
          <cell r="A56">
            <v>1</v>
          </cell>
        </row>
        <row r="57">
          <cell r="A57">
            <v>2</v>
          </cell>
        </row>
        <row r="58">
          <cell r="A58">
            <v>2</v>
          </cell>
        </row>
        <row r="59">
          <cell r="A59">
            <v>50</v>
          </cell>
        </row>
        <row r="60">
          <cell r="A60">
            <v>4</v>
          </cell>
        </row>
        <row r="61">
          <cell r="A61">
            <v>10</v>
          </cell>
        </row>
        <row r="62">
          <cell r="A62">
            <v>1</v>
          </cell>
        </row>
        <row r="63">
          <cell r="A63">
            <v>1</v>
          </cell>
        </row>
        <row r="64">
          <cell r="A64">
            <v>1</v>
          </cell>
        </row>
        <row r="65">
          <cell r="A65">
            <v>1</v>
          </cell>
        </row>
        <row r="66">
          <cell r="A66">
            <v>1</v>
          </cell>
        </row>
        <row r="67">
          <cell r="A67">
            <v>1</v>
          </cell>
        </row>
        <row r="68">
          <cell r="A68">
            <v>1</v>
          </cell>
        </row>
        <row r="69">
          <cell r="A69">
            <v>1</v>
          </cell>
        </row>
        <row r="70">
          <cell r="A70">
            <v>1</v>
          </cell>
        </row>
        <row r="71">
          <cell r="A71">
            <v>1</v>
          </cell>
        </row>
        <row r="72">
          <cell r="A72">
            <v>1</v>
          </cell>
        </row>
        <row r="73">
          <cell r="A73">
            <v>1</v>
          </cell>
        </row>
        <row r="74">
          <cell r="A74">
            <v>1</v>
          </cell>
        </row>
        <row r="75">
          <cell r="A75">
            <v>1</v>
          </cell>
        </row>
        <row r="76">
          <cell r="A76">
            <v>1</v>
          </cell>
        </row>
        <row r="77">
          <cell r="A77">
            <v>1</v>
          </cell>
        </row>
        <row r="78">
          <cell r="A78">
            <v>1</v>
          </cell>
        </row>
        <row r="79">
          <cell r="A79">
            <v>1</v>
          </cell>
        </row>
        <row r="80">
          <cell r="A80">
            <v>1</v>
          </cell>
        </row>
        <row r="81">
          <cell r="A81">
            <v>1</v>
          </cell>
        </row>
        <row r="82">
          <cell r="A82">
            <v>1</v>
          </cell>
        </row>
        <row r="83">
          <cell r="A83">
            <v>1</v>
          </cell>
        </row>
        <row r="84">
          <cell r="A84">
            <v>1</v>
          </cell>
        </row>
        <row r="85">
          <cell r="A85">
            <v>1</v>
          </cell>
        </row>
        <row r="86">
          <cell r="A86">
            <v>1</v>
          </cell>
        </row>
        <row r="87">
          <cell r="A87">
            <v>1</v>
          </cell>
        </row>
        <row r="88">
          <cell r="A88">
            <v>1</v>
          </cell>
        </row>
        <row r="89">
          <cell r="A89">
            <v>1</v>
          </cell>
        </row>
        <row r="90">
          <cell r="A90">
            <v>1</v>
          </cell>
        </row>
        <row r="91">
          <cell r="A91">
            <v>1</v>
          </cell>
        </row>
        <row r="92">
          <cell r="A92">
            <v>1</v>
          </cell>
          <cell r="D92" t="str">
            <v>Food Tong 24.0cm</v>
          </cell>
        </row>
        <row r="93">
          <cell r="A93">
            <v>2</v>
          </cell>
          <cell r="D93" t="str">
            <v>Serving Spoon 9" stainless steel</v>
          </cell>
        </row>
        <row r="94">
          <cell r="A94">
            <v>1</v>
          </cell>
          <cell r="D94" t="str">
            <v>Serving Fork</v>
          </cell>
        </row>
        <row r="95">
          <cell r="A95">
            <v>1</v>
          </cell>
          <cell r="D95" t="str">
            <v>Rice Cooker 45cups 7.8L capacity</v>
          </cell>
        </row>
        <row r="96">
          <cell r="A96">
            <v>1</v>
          </cell>
          <cell r="D96" t="str">
            <v>Heavy Duty Coffee Perculator 100cups 15Liters</v>
          </cell>
        </row>
        <row r="97">
          <cell r="A97">
            <v>2</v>
          </cell>
          <cell r="D97" t="str">
            <v>Tissue Holder</v>
          </cell>
        </row>
        <row r="98">
          <cell r="A98">
            <v>1</v>
          </cell>
          <cell r="D98" t="str">
            <v>Coffee Spoon 17cm x 3.7cm 12's/10's</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MR-Data"/>
      <sheetName val="Suppliers TIN"/>
      <sheetName val="FundCodes"/>
      <sheetName val="DATA"/>
      <sheetName val="PR"/>
      <sheetName val="ResoSVP (2)"/>
      <sheetName val="Direct Acq.-Res"/>
      <sheetName val="Direct Acq.-App"/>
      <sheetName val="AResoSVP"/>
      <sheetName val="RFQ_"/>
      <sheetName val="RFQ_ (2)"/>
      <sheetName val="AckReceipt"/>
      <sheetName val="Abstract  (2)"/>
      <sheetName val="LON"/>
      <sheetName val="BAC RESO 2022"/>
      <sheetName val="BAC RESO 2022 (Toss Coin)"/>
      <sheetName val="PO"/>
      <sheetName val="POback (2)"/>
      <sheetName val="ChkDocs"/>
      <sheetName val="AResoSVP -Emergency"/>
      <sheetName val="ResoSVP -Emergency"/>
      <sheetName val="ResoSoSVP(Direct Contracting)"/>
      <sheetName val="AResoSoSVP(Direct Contractin (2"/>
      <sheetName val="Abstract (Failed)"/>
      <sheetName val="Reso-Repeat Order"/>
      <sheetName val="AReso-Repeat Order"/>
    </sheetNames>
    <sheetDataSet>
      <sheetData sheetId="0"/>
      <sheetData sheetId="1"/>
      <sheetData sheetId="2"/>
      <sheetData sheetId="3"/>
      <sheetData sheetId="4">
        <row r="56">
          <cell r="B56" t="str">
            <v>meter</v>
          </cell>
        </row>
        <row r="57">
          <cell r="B57" t="str">
            <v>pcs</v>
          </cell>
        </row>
        <row r="58">
          <cell r="B58" t="str">
            <v>can</v>
          </cell>
        </row>
        <row r="59">
          <cell r="B59" t="str">
            <v>pc</v>
          </cell>
        </row>
        <row r="60">
          <cell r="B60" t="str">
            <v>pc</v>
          </cell>
        </row>
        <row r="61">
          <cell r="B61" t="str">
            <v>pc</v>
          </cell>
        </row>
        <row r="62">
          <cell r="B62" t="str">
            <v>pc</v>
          </cell>
        </row>
        <row r="63">
          <cell r="B63" t="str">
            <v>pc</v>
          </cell>
        </row>
        <row r="64">
          <cell r="B64" t="str">
            <v>pc</v>
          </cell>
        </row>
        <row r="65">
          <cell r="B65" t="str">
            <v>pc</v>
          </cell>
        </row>
        <row r="66">
          <cell r="B66" t="str">
            <v>pc</v>
          </cell>
        </row>
        <row r="67">
          <cell r="B67" t="str">
            <v>pc</v>
          </cell>
        </row>
        <row r="68">
          <cell r="B68" t="str">
            <v>can</v>
          </cell>
        </row>
        <row r="69">
          <cell r="B69" t="str">
            <v>can</v>
          </cell>
        </row>
        <row r="70">
          <cell r="B70" t="str">
            <v>can</v>
          </cell>
        </row>
        <row r="71">
          <cell r="B71" t="str">
            <v>can</v>
          </cell>
        </row>
        <row r="72">
          <cell r="B72" t="str">
            <v>bag</v>
          </cell>
        </row>
        <row r="73">
          <cell r="B73" t="str">
            <v>set</v>
          </cell>
        </row>
        <row r="74">
          <cell r="B74" t="str">
            <v>can</v>
          </cell>
        </row>
        <row r="75">
          <cell r="B75" t="str">
            <v>pc</v>
          </cell>
        </row>
        <row r="76">
          <cell r="B76" t="str">
            <v>pc</v>
          </cell>
        </row>
        <row r="77">
          <cell r="B77" t="str">
            <v>pc</v>
          </cell>
        </row>
        <row r="78">
          <cell r="B78" t="str">
            <v>pc</v>
          </cell>
        </row>
        <row r="79">
          <cell r="B79" t="str">
            <v>set</v>
          </cell>
        </row>
        <row r="80">
          <cell r="B80" t="str">
            <v>pc</v>
          </cell>
        </row>
        <row r="81">
          <cell r="B81" t="str">
            <v>pc</v>
          </cell>
        </row>
        <row r="82">
          <cell r="B82" t="str">
            <v>pc</v>
          </cell>
        </row>
        <row r="83">
          <cell r="B83" t="str">
            <v>pc</v>
          </cell>
        </row>
        <row r="84">
          <cell r="B84" t="str">
            <v>pc</v>
          </cell>
        </row>
        <row r="85">
          <cell r="B85" t="str">
            <v>pcs</v>
          </cell>
        </row>
        <row r="86">
          <cell r="B86" t="str">
            <v>pack</v>
          </cell>
        </row>
        <row r="87">
          <cell r="B87" t="str">
            <v>packs</v>
          </cell>
        </row>
        <row r="88">
          <cell r="B88" t="str">
            <v>roll</v>
          </cell>
        </row>
        <row r="89">
          <cell r="B89" t="str">
            <v>reams</v>
          </cell>
        </row>
        <row r="90">
          <cell r="B90" t="str">
            <v>reams</v>
          </cell>
        </row>
        <row r="91">
          <cell r="B91" t="str">
            <v>pack</v>
          </cell>
        </row>
        <row r="92">
          <cell r="B92" t="str">
            <v>pcs</v>
          </cell>
        </row>
        <row r="93">
          <cell r="B93" t="str">
            <v>pcs</v>
          </cell>
        </row>
        <row r="94">
          <cell r="B94" t="str">
            <v>pcs</v>
          </cell>
        </row>
        <row r="95">
          <cell r="B95" t="str">
            <v>pcs</v>
          </cell>
        </row>
        <row r="96">
          <cell r="B96" t="str">
            <v>pcs</v>
          </cell>
        </row>
        <row r="97">
          <cell r="B97" t="str">
            <v>ream</v>
          </cell>
        </row>
        <row r="98">
          <cell r="B98" t="str">
            <v>ream</v>
          </cell>
        </row>
        <row r="99">
          <cell r="B99" t="str">
            <v>pcs</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urceData (2)"/>
      <sheetName val="SourceData 2021"/>
      <sheetName val="Abstract 2021"/>
      <sheetName val="BAC RESO 2021"/>
      <sheetName val="SourceData 2022"/>
      <sheetName val="PR"/>
      <sheetName val="ResoSVP"/>
      <sheetName val="AResoSVP"/>
      <sheetName val="Abstract"/>
      <sheetName val="LON"/>
      <sheetName val="BAC RESO 2022"/>
      <sheetName val="SUPPLIER"/>
      <sheetName val="Sheet3"/>
    </sheetNames>
    <sheetDataSet>
      <sheetData sheetId="0"/>
      <sheetData sheetId="1"/>
      <sheetData sheetId="2"/>
      <sheetData sheetId="3"/>
      <sheetData sheetId="4">
        <row r="423">
          <cell r="H423" t="str">
            <v>ipatropium bromide+salbutamol sulfate 200mcg/1mg/ml</v>
          </cell>
        </row>
        <row r="424">
          <cell r="H424" t="str">
            <v>Salbutamol 2mg/tablet</v>
          </cell>
        </row>
        <row r="425">
          <cell r="H425" t="str">
            <v>salbutamol inhaler 100mcg/dose</v>
          </cell>
        </row>
        <row r="426">
          <cell r="H426" t="str">
            <v>salbutamol+fluticasone inhaler 25mcg/125mcg meter dose inhaler</v>
          </cell>
        </row>
        <row r="427">
          <cell r="H427" t="str">
            <v xml:space="preserve">zinc oxide +calamine ointment 3.5g </v>
          </cell>
        </row>
        <row r="428">
          <cell r="H428" t="str">
            <v>cinnarizine 25mg/tablet</v>
          </cell>
        </row>
        <row r="429">
          <cell r="H429" t="str">
            <v>povidone iodine 60ml</v>
          </cell>
        </row>
        <row r="430">
          <cell r="H430" t="str">
            <v xml:space="preserve">gauze pad 4x4 </v>
          </cell>
        </row>
        <row r="431">
          <cell r="H431" t="str">
            <v>micropore 1 " 3m</v>
          </cell>
        </row>
        <row r="432">
          <cell r="H432" t="str">
            <v>micropore 1/2 "</v>
          </cell>
        </row>
        <row r="433">
          <cell r="H433" t="str">
            <v>baby oil 125ml</v>
          </cell>
        </row>
        <row r="434">
          <cell r="H434" t="str">
            <v>ethyl alochol 500ml 70%</v>
          </cell>
        </row>
        <row r="435">
          <cell r="H435" t="str">
            <v>ice bag (big) 9"</v>
          </cell>
        </row>
        <row r="436">
          <cell r="H436" t="str">
            <v>ice bag (small)</v>
          </cell>
        </row>
        <row r="437">
          <cell r="H437" t="str">
            <v>surgical mask (black)</v>
          </cell>
        </row>
        <row r="438">
          <cell r="H438" t="str">
            <v>clean gloves (large)</v>
          </cell>
        </row>
        <row r="439">
          <cell r="H439" t="str">
            <v>glucose autocode blood glucose test strip's 50's</v>
          </cell>
        </row>
        <row r="440">
          <cell r="H440" t="str">
            <v>high quality "AAA" battery</v>
          </cell>
        </row>
        <row r="441">
          <cell r="H441" t="str">
            <v>high quality "AAA" battery</v>
          </cell>
        </row>
        <row r="442">
          <cell r="H442">
            <v>0</v>
          </cell>
        </row>
        <row r="443">
          <cell r="H443" t="str">
            <v>50 KVA Transformer w/ accessories</v>
          </cell>
        </row>
        <row r="444">
          <cell r="H444" t="str">
            <v>installation of transformer</v>
          </cell>
        </row>
        <row r="445">
          <cell r="H445">
            <v>0</v>
          </cell>
        </row>
        <row r="446">
          <cell r="H446" t="str">
            <v>Repair of split type air conditioner (replace copper tubing and rechargefreon)</v>
          </cell>
        </row>
        <row r="447">
          <cell r="H447">
            <v>0</v>
          </cell>
        </row>
        <row r="448">
          <cell r="H448" t="str">
            <v>Isoprophyl alcohol</v>
          </cell>
        </row>
        <row r="449">
          <cell r="H449" t="str">
            <v xml:space="preserve">signing pen .4 (24 black, 24 blue) </v>
          </cell>
        </row>
        <row r="450">
          <cell r="H450" t="str">
            <v xml:space="preserve">garbage bag, XXL </v>
          </cell>
        </row>
        <row r="452">
          <cell r="H452" t="str">
            <v>PVC 20 mm water pipe</v>
          </cell>
        </row>
        <row r="453">
          <cell r="H453" t="str">
            <v>PVC 20 mm female adapter</v>
          </cell>
        </row>
        <row r="454">
          <cell r="H454" t="str">
            <v>PVC 20 mm tee</v>
          </cell>
        </row>
        <row r="455">
          <cell r="H455" t="str">
            <v>PVC 20 mm union patente</v>
          </cell>
        </row>
        <row r="456">
          <cell r="H456" t="str">
            <v>PVC 32 mm water pipe</v>
          </cell>
        </row>
        <row r="457">
          <cell r="H457" t="str">
            <v>PVC 32 mm male adapter</v>
          </cell>
        </row>
        <row r="458">
          <cell r="H458" t="str">
            <v>PVC 32 mm tee</v>
          </cell>
        </row>
        <row r="459">
          <cell r="H459" t="str">
            <v>PVC 32 mm ball valve</v>
          </cell>
        </row>
        <row r="460">
          <cell r="H460" t="str">
            <v>PVC 32 mm union patente</v>
          </cell>
        </row>
        <row r="461">
          <cell r="H461" t="str">
            <v>PVC 32 mm elbow</v>
          </cell>
        </row>
        <row r="462">
          <cell r="H462" t="str">
            <v>PVC reducer,1-3/4</v>
          </cell>
        </row>
        <row r="463">
          <cell r="H463" t="str">
            <v>PVC reducer,3/4-1/2</v>
          </cell>
        </row>
        <row r="464">
          <cell r="H464" t="str">
            <v>PVC 40 mm water pipe</v>
          </cell>
        </row>
        <row r="465">
          <cell r="H465" t="str">
            <v>PVC 40 mm tee</v>
          </cell>
        </row>
        <row r="466">
          <cell r="H466" t="str">
            <v>PVC 40 mm elbow</v>
          </cell>
        </row>
        <row r="467">
          <cell r="H467" t="str">
            <v>PVC reducer , 40mm- 32mm</v>
          </cell>
        </row>
        <row r="468">
          <cell r="H468" t="str">
            <v>uPVC 63 mm pipe</v>
          </cell>
        </row>
        <row r="469">
          <cell r="H469" t="str">
            <v>uPVC 63 mm elbow</v>
          </cell>
        </row>
        <row r="470">
          <cell r="H470" t="str">
            <v>ceiling cournice, 1.5"</v>
          </cell>
        </row>
        <row r="472">
          <cell r="H472" t="str">
            <v>angle bar, 1.5"</v>
          </cell>
        </row>
        <row r="473">
          <cell r="H473" t="str">
            <v>gring disc for  metal, 4"</v>
          </cell>
        </row>
        <row r="474">
          <cell r="H474" t="str">
            <v>cutting disc 14"</v>
          </cell>
        </row>
        <row r="475">
          <cell r="H475" t="str">
            <v>electric tape</v>
          </cell>
        </row>
        <row r="476">
          <cell r="H476" t="str">
            <v>flat nosed plier (8" min.)</v>
          </cell>
        </row>
        <row r="477">
          <cell r="H477" t="str">
            <v>long nosed plier (8" min.)</v>
          </cell>
        </row>
        <row r="478">
          <cell r="H478" t="str">
            <v>magnetic philip screw driver, heavy duty (10" min.)</v>
          </cell>
        </row>
        <row r="479">
          <cell r="H479" t="str">
            <v>tool belt</v>
          </cell>
        </row>
        <row r="480">
          <cell r="H480" t="str">
            <v>stainless wood screw (+), 1"</v>
          </cell>
        </row>
        <row r="482">
          <cell r="H482" t="str">
            <v>CCTV camera power supply, 12v</v>
          </cell>
        </row>
        <row r="483">
          <cell r="H483" t="str">
            <v xml:space="preserve">8mm cable clip </v>
          </cell>
        </row>
        <row r="484">
          <cell r="H484" t="str">
            <v>CAT 6 crimping tool</v>
          </cell>
        </row>
        <row r="485">
          <cell r="H485" t="str">
            <v>CAT 6 connector</v>
          </cell>
        </row>
        <row r="486">
          <cell r="H486" t="str">
            <v>Subscription of a web-based prepaid load portal service</v>
          </cell>
        </row>
        <row r="488">
          <cell r="H488" t="str">
            <v>Subscription of a web-based prepaid load portal service</v>
          </cell>
        </row>
        <row r="490">
          <cell r="H490" t="str">
            <v>Gold plated medal (7.9 cm diameter)</v>
          </cell>
        </row>
        <row r="491">
          <cell r="H491" t="str">
            <v>Mold for medal</v>
          </cell>
        </row>
        <row r="494">
          <cell r="H494" t="str">
            <v>Printer ink (Y003)</v>
          </cell>
        </row>
      </sheetData>
      <sheetData sheetId="5"/>
      <sheetData sheetId="6"/>
      <sheetData sheetId="7"/>
      <sheetData sheetId="8"/>
      <sheetData sheetId="9"/>
      <sheetData sheetId="10"/>
      <sheetData sheetId="11"/>
      <sheetData sheetId="1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OCUREMENT" refreshedDate="44420.568899305559" createdVersion="6" refreshedVersion="6" minRefreshableVersion="3" recordCount="902" xr:uid="{00000000-000A-0000-FFFF-FFFF1B000000}">
  <cacheSource type="worksheet">
    <worksheetSource ref="A1:AC1048576" sheet="DATA"/>
  </cacheSource>
  <cacheFields count="32">
    <cacheField name="YEAR" numFmtId="0">
      <sharedItems containsString="0" containsBlank="1" containsNumber="1" containsInteger="1" minValue="2020" maxValue="2021" count="3">
        <n v="2021"/>
        <n v="2020"/>
        <m/>
      </sharedItems>
    </cacheField>
    <cacheField name="MONTH" numFmtId="0">
      <sharedItems containsBlank="1" count="10">
        <s v="January"/>
        <s v="March"/>
        <s v="February"/>
        <s v="October"/>
        <s v="April"/>
        <s v="May"/>
        <s v="June"/>
        <s v="July"/>
        <s v="August"/>
        <m/>
      </sharedItems>
    </cacheField>
    <cacheField name="End-User" numFmtId="0">
      <sharedItems containsBlank="1" count="27">
        <s v="ROMINA KATRINA C. BAYARAS"/>
        <s v="ALETH A. MEORA"/>
        <s v="RANDALL G. CASTILLO"/>
        <s v="RHEA ANGELLICA B. ADDATU"/>
        <s v="DJOVI R. DURANTE"/>
        <s v="JERSHON RALPH F. CASTANO"/>
        <s v="ROMEL A. RATERTA"/>
        <s v="ANGELITA H. VARGAS"/>
        <s v="GERZON R. ABAD"/>
        <s v="JENNY S. ALINA"/>
        <s v="BRYAN DAVE P. REVILLA"/>
        <s v="WILLIAM POL M. MAGGAY"/>
        <s v="JANE S. CASTILLO"/>
        <s v="ANNE MARIELLE V. TEVES"/>
        <s v="WILLIAM JO SE M. BILLOTE"/>
        <s v="XINA V. VINALAY"/>
        <s v="ANDREI JOHN S. CORDOVA"/>
        <s v="MAGDALENA V. BALLES"/>
        <s v="FERDINAND BULUSAN"/>
        <s v="ELEIN T. ESPERANZA"/>
        <s v="DARYL ALVA C. BATIN"/>
        <s v="Ma. Niam Karla P. Delos Santos"/>
        <s v="JHOMAR D. CABANSAY"/>
        <s v="JERSHON RALPH F. CASATANO"/>
        <s v="ALETH  A. MEORA"/>
        <s v="RICHARD B. VINALAY"/>
        <m/>
      </sharedItems>
    </cacheField>
    <cacheField name="Position/Designation" numFmtId="0">
      <sharedItems containsBlank="1"/>
    </cacheField>
    <cacheField name="Fund Code" numFmtId="0">
      <sharedItems containsString="0" containsBlank="1" containsNumber="1" containsInteger="1" minValue="101" maxValue="165" count="4">
        <n v="164"/>
        <n v="101"/>
        <n v="165"/>
        <m/>
      </sharedItems>
    </cacheField>
    <cacheField name="Class" numFmtId="0">
      <sharedItems containsBlank="1" containsMixedTypes="1" containsNumber="1" containsInteger="1" minValue="165" maxValue="165" count="4">
        <s v="MOOE"/>
        <s v="CO"/>
        <m/>
        <n v="165" u="1"/>
      </sharedItems>
    </cacheField>
    <cacheField name="PR#" numFmtId="0">
      <sharedItems containsBlank="1" count="140">
        <s v="2021-001A"/>
        <s v="2021-002"/>
        <s v="2021-002A"/>
        <s v="2021-003"/>
        <s v="2021-003A"/>
        <s v="2021-004"/>
        <s v="2021-004A"/>
        <s v="2021-005"/>
        <s v="2021-005A"/>
        <s v="2021-006"/>
        <s v="2021-006A"/>
        <s v="2021-007A"/>
        <s v="2021-008A"/>
        <s v="2021-009"/>
        <s v="2021-009A"/>
        <s v="2021-010A"/>
        <s v="2021-011A"/>
        <s v="2021-012A"/>
        <s v="2021-013"/>
        <s v="202-013A"/>
        <s v="21-014"/>
        <s v="2021-014A"/>
        <s v="2021-015A"/>
        <s v="2021-016A"/>
        <s v="2021-017A"/>
        <s v="2021-018A"/>
        <s v="2021-019A"/>
        <s v="2021-020"/>
        <s v="2021-021"/>
        <s v="2021-022"/>
        <s v="2021-023"/>
        <s v="2021-024"/>
        <s v="2021-025"/>
        <s v="2021-026"/>
        <s v="2021-027"/>
        <s v="2021-028"/>
        <s v="2021-029"/>
        <s v="2021-030"/>
        <s v="2021-031"/>
        <s v="2021-032"/>
        <s v="2021-033"/>
        <s v="2021-034"/>
        <s v="2021-035"/>
        <s v="2021-036"/>
        <s v="2021-037"/>
        <s v="2021-038"/>
        <s v="2021-039"/>
        <s v="2021-040"/>
        <s v="2021-041"/>
        <s v="2021-042"/>
        <s v="2021-043"/>
        <s v="2021-044"/>
        <s v="2021-045"/>
        <s v="2021-046"/>
        <s v="2021-047"/>
        <s v="2021-048"/>
        <s v="2021-049"/>
        <s v="2021-050"/>
        <s v="2021-051"/>
        <s v="2021-052"/>
        <s v="2021-053"/>
        <s v="2021-054"/>
        <s v="2021-055"/>
        <s v="2021-056"/>
        <s v="2021-057"/>
        <s v="2021-058"/>
        <s v="2021-059"/>
        <s v="2021-060"/>
        <s v="2021-061"/>
        <s v="2021-062"/>
        <s v="2021-063"/>
        <s v="2021-064"/>
        <s v="2021-065"/>
        <s v="2021-066"/>
        <s v="2021-067"/>
        <s v="2021-068"/>
        <s v="2021-069"/>
        <s v="2021-070"/>
        <s v="2021-071"/>
        <s v="2021-072"/>
        <s v="2021-073"/>
        <s v="2021-074"/>
        <s v="2021-075"/>
        <s v="2021-076"/>
        <s v="2021-077"/>
        <s v="2021-078"/>
        <s v="2021-079"/>
        <s v="2021-080"/>
        <s v="2021-081"/>
        <s v="2021-082"/>
        <s v="2021-083"/>
        <s v="2021-084"/>
        <s v="2021-085"/>
        <s v="2021-086"/>
        <s v="2021-087"/>
        <s v="2021-088"/>
        <s v="2021-089"/>
        <s v="2021-090"/>
        <s v="2021-091"/>
        <s v="2021-092"/>
        <s v="2021-093"/>
        <s v="2021-094"/>
        <s v="2021-095"/>
        <s v="2021-096"/>
        <s v="2021-097"/>
        <s v="2021-098"/>
        <s v="2021-099"/>
        <s v="2021-0100"/>
        <s v="2021-0101"/>
        <s v="2021-0102"/>
        <s v="2021-0103"/>
        <s v="2021-0104"/>
        <s v="2021-0105"/>
        <s v="2021-0106"/>
        <s v="2021-0107"/>
        <s v="2021-0108"/>
        <s v="2021-0109"/>
        <s v="2021-0110"/>
        <s v="2021-0111"/>
        <s v="2021-0112"/>
        <s v="2021-0113"/>
        <s v="2021-0114"/>
        <s v="2021-0115"/>
        <s v="2021-0116"/>
        <s v="2021-0117"/>
        <s v="2021-0118"/>
        <s v="2021-0119"/>
        <s v="2021-0120"/>
        <s v="2021-0121"/>
        <s v="2021-0122"/>
        <s v="2021-0123"/>
        <s v="2021-0124"/>
        <s v="2021-0125"/>
        <s v="2021-0126"/>
        <s v="2021-0127"/>
        <s v="2021-0128"/>
        <s v="2021-0129"/>
        <s v="2021-0130"/>
        <s v="2021-0131"/>
        <m/>
      </sharedItems>
    </cacheField>
    <cacheField name="Modality" numFmtId="0">
      <sharedItems containsBlank="1" count="4">
        <s v="SVP"/>
        <s v="  SVP"/>
        <m/>
        <s v="Public Bidding"/>
      </sharedItems>
    </cacheField>
    <cacheField name="Item" numFmtId="0">
      <sharedItems containsBlank="1" longText="1"/>
    </cacheField>
    <cacheField name="Qty" numFmtId="0">
      <sharedItems containsString="0" containsBlank="1" containsNumber="1" containsInteger="1" minValue="1" maxValue="2000"/>
    </cacheField>
    <cacheField name="Unit of Issue" numFmtId="0">
      <sharedItems containsBlank="1"/>
    </cacheField>
    <cacheField name="Unit Budget" numFmtId="0">
      <sharedItems containsString="0" containsBlank="1" containsNumber="1" minValue="2" maxValue="492500"/>
    </cacheField>
    <cacheField name="Estimated Total" numFmtId="43">
      <sharedItems containsString="0" containsBlank="1" containsNumber="1" minValue="0" maxValue="985000"/>
    </cacheField>
    <cacheField name="Unit LCRB" numFmtId="0">
      <sharedItems containsString="0" containsBlank="1" containsNumber="1" minValue="0" maxValue="443250"/>
    </cacheField>
    <cacheField name="Total" numFmtId="43">
      <sharedItems containsString="0" containsBlank="1" containsNumber="1" minValue="0" maxValue="886500"/>
    </cacheField>
    <cacheField name="Purpose" numFmtId="0">
      <sharedItems containsBlank="1" count="117">
        <s v="snacks for the &quot;Internal Quality Audit&quot; on January 19-21, 2021"/>
        <s v="Supply and installation of CCTV for Academic Building, Dormitory and Agriculture Building"/>
        <s v="to be used in the different activities and internet communication needs of BSC"/>
        <s v="Purchase of Academic Equipment "/>
        <s v="for PBB compliance specifically transparency seal and BSC publication"/>
        <s v="for the purchase of Academic Equipments"/>
        <s v="for the purchase of enrollment forms"/>
        <s v="Supply and Delivery of Academic Equipment"/>
        <s v="for the ISO Activity Management Review on Feb. 3, 2021"/>
        <s v="Internet data/Regular load Allocation of Administrative &amp; Finance staff of the college to support online submission of reports &amp; other related activities for the Fiscal Year 2021"/>
        <s v="for the &quot;ISO Documentation&quot;"/>
        <s v="Purchase of Academic Furniture Fixtures  "/>
        <s v="stamp use for the filing of ISO documents"/>
        <s v="ink use for enrollment"/>
        <s v="for the Pre Assessment  Audit Plan on Feb. 10-11, 2021"/>
        <s v="supplies for the repair &amp; maintenance of transportation vehicle"/>
        <s v="Puchase of drafting tables and chairs for the Academiic Furnitures and Fixtures"/>
        <s v="supplies for the repair &amp; maintenance of the building"/>
        <s v="Purchase of Agricultural and Fisheries Tools and Fixtures"/>
        <s v="office machinery &amp; equipment"/>
        <s v="supplies for janitorial services"/>
        <s v="AM snacks for the meeting on the Assessment of the Conduct of Flexible Learning in the 1st Semester of SY 2020-2021"/>
        <s v="snacks &amp; meals for the Administrative &amp; Finance Conference on the finalization of FY 2021 targets and deliverables"/>
        <s v="snacks &amp; dinner for the 51st Board meeting on Feb. 24, 2021"/>
        <s v="use for National Women's Month Celebration"/>
        <s v="seed propagation for the Production of High Value Crop (HVC) Seess &amp; Seedling in Batanes under the Bayanihan II project"/>
        <s v="supplies for the National Women's Month Celebration"/>
        <s v="supplies &amp; materials for the installation of 3 units television"/>
        <s v="supplies &amp; materials for the connection of 3 units television"/>
        <s v="stamp to be used in the office of the President &amp; Office of the Board Sec"/>
        <s v="snacks &amp; lunch for the &quot;Records Management System Echo Seminar on March 23, 2021"/>
        <s v="meals &amp; snacks for the FY 2022 Budget Review &amp; Consultation on March 16, 2021"/>
        <s v="for preventive maintenance of BSC ICT Equipment"/>
        <s v="Snacks during the National Women's Month Celebration "/>
        <s v="for National Womens Month Celebration activity"/>
        <s v="Snacks and lunch during the Administrative Council meeting on March 31, 2021"/>
        <s v="Snacks and Lunch during the Academic Council meeting on March 30, 2021"/>
        <s v="for the purchase of Semi-Expendable Office Supply purposes"/>
        <s v="For the purchase of office equipment"/>
        <s v="For the purchase of semi-expendable equipment"/>
        <s v="for the purchase of Academic furnitures &amp; fixtures purposes"/>
        <s v="Snacks during the Expanded Finance Committee Meeting on April 13, 2021"/>
        <s v="for back-up and saving documents purposes"/>
        <s v="communication expenses in the implementation of the Learning Continuity Plan"/>
        <s v="Supplies and materials for Sports Development"/>
        <s v="supplies/materials use for product development"/>
        <s v="For President's Office use "/>
        <s v="Supplies for operational use of the Procurement Office"/>
        <s v="replacement of defective HDD of ACER ASPIRE 3"/>
        <s v="for office supplies"/>
        <s v="for office supply"/>
        <s v="use for office supplies"/>
        <s v="supplies &amp; equuipment for the installation of split type"/>
        <s v="food for the BSC employees during the Tree Planting Activity at &quot;Rakuh A Payaman&quot; in Mahatao, Batanes 7:00am"/>
        <s v="communication expenses"/>
        <s v="snacks &amp; lunch for the 2nd Quarter Performance Review &amp; Regular meeting (May 18, 2021)"/>
        <s v="to keep update on the development of training/program for sports development"/>
        <s v="Use for mailing report of grades to parents, request credentials, Form 137"/>
        <s v="lunch &amp; snacks for the Lab-Trip Training on May 6 and 7, 2021 at BSC"/>
        <s v="for office consumption (office supplies)"/>
        <s v="Installation of 2 units grrenhouse (4 x 12 sq. m)"/>
        <s v="repair &amp; maintenance of the cables  of old 16 channel CCTV located at Supply Office"/>
        <s v="materials for the National Higher Education Week Competition (May 17-21, 2021)"/>
        <s v="provision of WiFi Modems for internet connectivity (Admin. &amp; Finance units)"/>
        <s v="Health Insurance of students"/>
        <s v="for the Implementation of  &quot;ADOPT through varied R &amp; D of Ivatan Endemic Resources&quot; research project"/>
        <s v="for product packaging"/>
        <s v="for the Implementation of &quot;ADOPT through  Varied R &amp; D of Ivatan Endemic Resources&quot; research project"/>
        <s v="for CAO office use"/>
        <s v="breakfast for Coastal Cleaning on May 18, 2021 at 6:00 in the morning"/>
        <s v="for School Publication supplies &amp; purposes"/>
        <s v="Relocation &amp; Reinstallation of Split type air conditioners"/>
        <s v="for medical &amp; laboratory equiupments"/>
        <s v="snacks for the Technical Budget Hearing for FY 2022 Budget Proposals on June 8, 2021"/>
        <s v="office supplies"/>
        <s v="to be used as one year office supplies and for the upcoming research training and journal publication"/>
        <s v="for CAC office use"/>
        <s v="protective gears of maintenance services staff"/>
        <s v="internet data/Regular load Allocation of Administrative &amp; Finance staff of the college to support online submission of reports &amp; other related activities for the 3rd &amp; 4th quarter of the Fiscal Year 2021"/>
        <s v="agriculture books"/>
        <s v="for office use"/>
        <s v="curtains for SSO office use"/>
        <s v="supplies for security CCTV &amp; utility services"/>
        <s v="supplies for the rewiring of faculty room and repair of stairs at Admin. Offices"/>
        <s v="snacks &amp; lunch for Academic Council meeting on June 14, 2021 "/>
        <s v="lunch for the Re-orientation on the Implementing Rules &amp; Regulations (June 9)"/>
        <s v="for laboratory purposes"/>
        <s v="ink to be used for enrollment"/>
        <s v="for Admin. &amp; Finance unit's Locator Board"/>
        <s v="office supplies for the Administrative &amp; Finance Services Units"/>
        <s v="supplies for Budget office"/>
        <s v="supplies for the Budget office"/>
        <s v="repair of 2 units floor type airconditioner at Faculty Room"/>
        <s v="GSO Supplies"/>
        <s v="Snack for the Preparatory Board Meeting on June 25, 2021 at 10:00 a.m"/>
        <s v="PM snack and dinner for the 52nd Board of Trustees Meeting on June 25, 2021 "/>
        <s v="Lunch, PM Snack and Dinner of Commissioner Lilian A. De Las Llagas and Staff for the 52nd BOT Meeting on 25 June 2021"/>
        <s v="repair &amp; maintenance of A/C units of Registrar's, Cashier's, Accountant's &amp; President's office"/>
        <s v="supplies for the rewiring of faculty room electrical system"/>
        <s v="for the purchase of Semi-expendable equipments purposes"/>
        <s v="AM Snacks for Executive meeting on July 8, 2021 at the Library"/>
        <s v="for Records, Students Services &amp; Guidance Office use"/>
        <s v="for the Founding Anniversary for CY 2021"/>
        <s v="PM snacks for the meeting on the Smart Campus on July 15, 2021"/>
        <s v="for repair &amp; maintenance of duplicating machines"/>
        <s v="supplies for the cleaning of campus"/>
        <s v="Breakfast on the upcoming Founding Anniversary for CY 2021"/>
        <s v="fo office use purposes"/>
        <s v="for the purchase of Semi Expendable office supply purposes"/>
        <s v="PM snacks for the Smart Campus meeting on July 26, 2021"/>
        <s v="snacks for the 2nd Quarter CBAO meeting on July 30, 2021 1PM"/>
        <s v="office supplies for IGP"/>
        <s v="office supply"/>
        <m/>
        <s v="lunch for the Ad HOC Committee In-Charge for the Revision of the existing College Code on August 4, 2021 at 10:00AM."/>
        <s v="for thhe purchase of Semi-expendable equipments purposes" u="1"/>
        <s v="Supplies and materials for Product Development" u="1"/>
      </sharedItems>
    </cacheField>
    <cacheField name="Office" numFmtId="0">
      <sharedItems containsBlank="1"/>
    </cacheField>
    <cacheField name="PO/Contract Date" numFmtId="0">
      <sharedItems containsDate="1" containsBlank="1" containsMixedTypes="1" minDate="2021-06-08T00:00:00" maxDate="2021-08-07T00:00:00"/>
    </cacheField>
    <cacheField name="PO/Contract Date Received" numFmtId="0">
      <sharedItems containsDate="1" containsBlank="1" containsMixedTypes="1" minDate="2021-02-03T00:00:00" maxDate="2021-08-11T00:00:00"/>
    </cacheField>
    <cacheField name="Delivery Date" numFmtId="0">
      <sharedItems containsDate="1" containsBlank="1" containsMixedTypes="1" minDate="2021-02-03T00:00:00" maxDate="2021-07-27T00:00:00" count="78">
        <s v="January 19, 2021"/>
        <s v="January 20, 2021"/>
        <s v="January 21, 2021"/>
        <s v="April 27, 2021"/>
        <s v="5/19 &amp; 7/19/2021"/>
        <s v="February 16, 2021"/>
        <s v="January 12, 2021"/>
        <m/>
        <d v="2021-07-19T00:00:00"/>
        <s v="May 19, 2021"/>
        <s v="January 25, 2021"/>
        <d v="2021-02-03T00:00:00"/>
        <s v="March 29, 2021"/>
        <s v="March 15, 2021"/>
        <s v="-"/>
        <s v="February 10-11, 2021"/>
        <s v="March 31, 2021"/>
        <s v="January 26, 2021"/>
        <s v="February 15, 2021"/>
        <s v="February 26, 2021"/>
        <s v="March 30, 2021"/>
        <s v="April 15, 2021"/>
        <s v="February 23, 2021"/>
        <s v="February 24, 2021"/>
        <s v="May 7, 2021"/>
        <s v="June 2, 2021"/>
        <s v="April 8, 2021"/>
        <s v="March 16, 2021"/>
        <s v="March 25, 2021"/>
        <s v="May 31, 2021"/>
        <s v="June 30, 2021"/>
        <s v="June 10, 2021"/>
        <s v="April 13, 2021"/>
        <d v="2021-07-07T00:00:00"/>
        <s v="June 9, 2021"/>
        <s v="May 31 &amp; July 1, 2021"/>
        <s v="May 20, 2021"/>
        <s v="May 4, 2021"/>
        <s v="June 2 &amp; July 7, 2021"/>
        <s v="May 25, 2021"/>
        <s v="July 1, 2021"/>
        <s v="May 26, 2021"/>
        <s v="April 30, 2021"/>
        <s v="June 2 &amp; July 19, 2021"/>
        <s v="May 18, 2021"/>
        <s v="May 6 &amp; 7, 2021"/>
        <s v="May 25 &amp; July 5, 2021"/>
        <s v="July 2, 2021"/>
        <s v="May 17, 2021"/>
        <s v="May 14, 2021"/>
        <d v="2021-07-15T00:00:00"/>
        <s v="June 18, 2021"/>
        <s v="June 8, 2021"/>
        <s v="July 7, 2021"/>
        <s v="July 19, 2021"/>
        <d v="2021-07-21T00:00:00"/>
        <d v="2021-07-06T00:00:00"/>
        <s v="July 19 &amp; 26, 2021"/>
        <d v="2021-07-22T00:00:00"/>
        <s v="June 25, 2021"/>
        <s v="July 21, 2021"/>
        <s v="July 29, 2021"/>
        <d v="2021-07-08T00:00:00"/>
        <d v="2021-07-26T00:00:00"/>
        <s v="June 2 &amp; July 19, 2022" u="1"/>
        <s v="June 2 &amp; July 19, 2023" u="1"/>
        <s v="May 31 &amp; July 1, 2027" u="1"/>
        <s v="June 2 &amp; July 19, 2024" u="1"/>
        <s v="June 2 &amp; July 19, 2025" u="1"/>
        <s v="June 2 &amp; July 19, 2026" u="1"/>
        <s v="June 2 &amp; July 19, 2027" u="1"/>
        <s v="May 31 &amp; July 1, 2026" u="1"/>
        <d v="2021-03-02T00:00:00" u="1"/>
        <s v="May 31 &amp; July 1, 2025" u="1"/>
        <s v="7/7/21-" u="1"/>
        <s v="May 31 &amp; July 1, 2024" u="1"/>
        <s v="May 31 &amp; July 1, 2023" u="1"/>
        <s v="May 31 &amp; July 1, 2022" u="1"/>
      </sharedItems>
    </cacheField>
    <cacheField name="Supplier" numFmtId="0">
      <sharedItems containsBlank="1"/>
    </cacheField>
    <cacheField name="IAR Date" numFmtId="0">
      <sharedItems containsDate="1" containsBlank="1" containsMixedTypes="1" minDate="2021-05-05T00:00:00" maxDate="2021-08-04T00:00:00" count="65">
        <s v="March 24, 2021"/>
        <s v="May 26, 2021`"/>
        <s v="5/26 &amp; 7/21/2021"/>
        <s v="5/19 &amp; 7/21/2021"/>
        <s v="March 2, 2021"/>
        <s v="April 27, 2021"/>
        <m/>
        <d v="2021-07-26T00:00:00"/>
        <s v="May 26, 2021"/>
        <s v="January 25, 2021"/>
        <s v="February 16, 2021"/>
        <s v="March 31, 2021"/>
        <s v="March 15, 2021"/>
        <s v="-"/>
        <s v="April 5, 2021"/>
        <s v="January 26, 2021"/>
        <s v="March 30, 2021"/>
        <s v="April 15, 2021"/>
        <s v="March 1, 2021"/>
        <s v="March 9, 2021"/>
        <s v="March 29, 2021"/>
        <s v="May 19, 2021"/>
        <s v="June 10, 2021"/>
        <s v="April 12, 2021"/>
        <s v="March 26, 2021"/>
        <s v="May 4, 2021"/>
        <s v="June 1, 2021"/>
        <s v="July 1, 2021"/>
        <s v="June 11, 2021"/>
        <s v="April 22, 2021"/>
        <d v="2021-07-07T00:00:00"/>
        <s v="June 29, 2021"/>
        <s v="June 10 &amp; July 1, 2021"/>
        <s v="June 10 &amp; July 7, 2021"/>
        <s v="June 1 &amp; July 1, 2021"/>
        <s v="April 30, 2021"/>
        <s v="June 10 &amp; July 26, 2021"/>
        <d v="2021-05-07T00:00:00"/>
        <s v="May 26 &amp; July 7, 2021"/>
        <s v="July 2, 2021"/>
        <s v="June 7, 2021"/>
        <s v="July 27, 2021"/>
        <s v="June 8, 2021"/>
        <d v="2021-07-21T00:00:00"/>
        <s v="July 7, 2021"/>
        <s v="July 21, 2021"/>
        <s v="July 21 &amp; 26, 2021"/>
        <d v="2021-08-03T00:00:00"/>
        <d v="2021-06-30T00:00:00"/>
        <s v="July 26, 2021"/>
        <s v="July 29, 2021"/>
        <d v="2021-05-05T00:00:00" u="1"/>
        <s v="June 10 &amp; July 1, 2022" u="1"/>
        <s v="June 10 &amp; July 1, 2023" u="1"/>
        <s v="June 10 &amp; July 1, 2024" u="1"/>
        <s v="June 10 &amp; July 1, 2025" u="1"/>
        <s v="June 10 &amp; July 1, 2026" u="1"/>
        <s v="June 10 &amp; July 1, 2027" u="1"/>
        <s v="June 10 &amp; July 26, 2026" u="1"/>
        <s v="June 10 &amp; July 26, 2027" u="1"/>
        <s v="June 10 &amp; July 26, 2022" u="1"/>
        <s v="June 10 &amp; July 26, 2023" u="1"/>
        <s v="7/7/21-" u="1"/>
        <s v="June 10 &amp; July 26, 2024" u="1"/>
        <s v="June 10 &amp; July 26, 2025" u="1"/>
      </sharedItems>
    </cacheField>
    <cacheField name="Section Code/Dept." numFmtId="0">
      <sharedItems containsBlank="1" containsMixedTypes="1" containsNumber="1" containsInteger="1" minValue="1001" maxValue="1018"/>
    </cacheField>
    <cacheField name="Released Date" numFmtId="0">
      <sharedItems containsDate="1" containsBlank="1" containsMixedTypes="1" minDate="2021-06-05T00:00:00" maxDate="2021-07-14T00:00:00"/>
    </cacheField>
    <cacheField name="Room Assignment " numFmtId="0">
      <sharedItems containsBlank="1"/>
    </cacheField>
    <cacheField name="Status" numFmtId="0">
      <sharedItems containsBlank="1" count="17">
        <s v="delivered"/>
        <s v="complete"/>
        <m/>
        <s v="FAILED"/>
        <s v="on-going"/>
        <s v="pending"/>
        <s v="completed"/>
        <s v="for delivery"/>
        <s v="partial delivery"/>
        <s v="on going"/>
        <s v="Not processed "/>
        <s v="Cancelled"/>
        <s v="for OBR" u="1"/>
        <s v="Petty Cash (5/19/2020)" u="1"/>
        <s v="pendingt" u="1"/>
        <s v="for payt" u="1"/>
        <s v="for payment" u="1"/>
      </sharedItems>
    </cacheField>
    <cacheField name="Remarks" numFmtId="0">
      <sharedItems containsBlank="1"/>
    </cacheField>
    <cacheField name="Check/LDDAP-ADA#" numFmtId="0">
      <sharedItems containsBlank="1" containsMixedTypes="1" containsNumber="1" containsInteger="1" minValue="85648" maxValue="9923101050"/>
    </cacheField>
    <cacheField name="DV#" numFmtId="0">
      <sharedItems containsBlank="1"/>
    </cacheField>
    <cacheField name="ObR #" numFmtId="0">
      <sharedItems containsBlank="1"/>
    </cacheField>
    <cacheField name="Date of Payment" numFmtId="0">
      <sharedItems containsBlank="1"/>
    </cacheField>
    <cacheField name="Days of Delivery" numFmtId="0">
      <sharedItems containsString="0" containsBlank="1" containsNumber="1" containsInteger="1" minValue="30" maxValue="6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902">
  <r>
    <x v="0"/>
    <x v="0"/>
    <x v="0"/>
    <s v="HRMO/AO V"/>
    <x v="0"/>
    <x v="0"/>
    <x v="0"/>
    <x v="0"/>
    <s v="AM Snacks (January 19, 2021)"/>
    <n v="25"/>
    <s v="pax"/>
    <n v="150"/>
    <n v="3750"/>
    <n v="150"/>
    <n v="3750"/>
    <x v="0"/>
    <s v="IQA"/>
    <s v="March 11, 2021"/>
    <s v="March 18, 2021"/>
    <x v="0"/>
    <s v="Manta Ray Food Distributor"/>
    <x v="0"/>
    <s v="1003E"/>
    <m/>
    <s v="Library"/>
    <x v="0"/>
    <s v="Pending payment"/>
    <m/>
    <m/>
    <s v="05-02-2021-03-008"/>
    <m/>
    <m/>
  </r>
  <r>
    <x v="0"/>
    <x v="0"/>
    <x v="0"/>
    <s v="HRMO/AO V"/>
    <x v="0"/>
    <x v="0"/>
    <x v="0"/>
    <x v="0"/>
    <s v="PM Snacks (January 19, 2021)"/>
    <n v="25"/>
    <s v="pax"/>
    <n v="150"/>
    <n v="3750"/>
    <n v="150"/>
    <n v="3750"/>
    <x v="0"/>
    <s v="IQA"/>
    <s v="March 11, 2021"/>
    <s v="March 18, 2021"/>
    <x v="0"/>
    <s v="Manta Ray Food Distributor"/>
    <x v="0"/>
    <s v="1003E"/>
    <m/>
    <s v="Library"/>
    <x v="0"/>
    <s v="Pending payment"/>
    <m/>
    <m/>
    <s v="05-02-2021-03-008"/>
    <m/>
    <m/>
  </r>
  <r>
    <x v="0"/>
    <x v="0"/>
    <x v="0"/>
    <s v="HRMO/AO V"/>
    <x v="0"/>
    <x v="0"/>
    <x v="0"/>
    <x v="0"/>
    <s v="AM Snacks (January 20, 2021)"/>
    <n v="15"/>
    <s v="pax"/>
    <n v="95"/>
    <n v="1425"/>
    <n v="95"/>
    <n v="1425"/>
    <x v="0"/>
    <s v="IQA"/>
    <s v="March 11, 2021"/>
    <s v="March 18, 2021"/>
    <x v="1"/>
    <s v="Manta Ray Food Distributor"/>
    <x v="0"/>
    <s v="1003E"/>
    <m/>
    <s v="Library"/>
    <x v="0"/>
    <s v="Pending payment"/>
    <m/>
    <m/>
    <s v="05-02-2021-03-008"/>
    <m/>
    <m/>
  </r>
  <r>
    <x v="0"/>
    <x v="0"/>
    <x v="0"/>
    <s v="HRMO/AO V"/>
    <x v="0"/>
    <x v="0"/>
    <x v="0"/>
    <x v="0"/>
    <s v="PM Snacks (January 20, 2021)"/>
    <n v="15"/>
    <s v="pax"/>
    <n v="95"/>
    <n v="1425"/>
    <n v="95"/>
    <n v="1425"/>
    <x v="0"/>
    <s v="IQA"/>
    <s v="March 11, 2021"/>
    <s v="March 18, 2021"/>
    <x v="1"/>
    <s v="Manta Ray Food Distributor"/>
    <x v="0"/>
    <s v="1003E"/>
    <m/>
    <s v="Library"/>
    <x v="0"/>
    <s v="Pending payment"/>
    <m/>
    <m/>
    <s v="05-02-2021-03-008"/>
    <m/>
    <m/>
  </r>
  <r>
    <x v="0"/>
    <x v="0"/>
    <x v="0"/>
    <s v="HRMO/AO V"/>
    <x v="0"/>
    <x v="0"/>
    <x v="0"/>
    <x v="0"/>
    <s v="AM Snacks (January 21, 2021)"/>
    <n v="25"/>
    <s v="pax"/>
    <n v="150"/>
    <n v="3750"/>
    <n v="150"/>
    <n v="3750"/>
    <x v="0"/>
    <s v="IQA"/>
    <s v="March 11, 2021"/>
    <s v="March 18, 2021"/>
    <x v="2"/>
    <s v="Manta Ray Food Distributor"/>
    <x v="0"/>
    <s v="1003E"/>
    <m/>
    <s v="Library"/>
    <x v="0"/>
    <s v="Pending payment"/>
    <m/>
    <m/>
    <s v="05-02-2021-03-008"/>
    <m/>
    <m/>
  </r>
  <r>
    <x v="0"/>
    <x v="0"/>
    <x v="0"/>
    <s v="HRMO/AO V"/>
    <x v="0"/>
    <x v="0"/>
    <x v="0"/>
    <x v="0"/>
    <s v="PM Snacks (January 21, 2021)"/>
    <n v="25"/>
    <s v="pax"/>
    <n v="150"/>
    <n v="3750"/>
    <n v="150"/>
    <n v="3750"/>
    <x v="0"/>
    <s v="IQA"/>
    <s v="March 11, 2021"/>
    <s v="March 18, 2021"/>
    <x v="2"/>
    <s v="Manta Ray Food Distributor"/>
    <x v="0"/>
    <s v="1003E"/>
    <m/>
    <s v="Library"/>
    <x v="0"/>
    <s v="Pending payment"/>
    <m/>
    <m/>
    <s v="05-02-2021-03-008"/>
    <m/>
    <m/>
  </r>
  <r>
    <x v="0"/>
    <x v="0"/>
    <x v="1"/>
    <s v="PMET Chairperson"/>
    <x v="1"/>
    <x v="1"/>
    <x v="1"/>
    <x v="0"/>
    <s v="Supply &amp; Installation of 16 channel CCTV                                                                   SECURITY SYSTEMS                                                                                                                  Specifications: *1  unit NVR , * Up to 6 Megapixel Resolution Recording, * 40 Mbps/80Mbps/160Mbps incoming bandwidth *Supports H.264+ and H.264 * Synchronous HDMI and VGA Output 1920 x 1080p Resolution * 4/8/16-ch network cameras can be connected * Up to 2 SATA Interfaces * Plug and Play w/ up to 16 Independent PoE network connections * Supports network detection, including network delay, packet loss * Alarm and Audio I/O or higher * 2 units HDD  * Interface: SATA 6.0Gb/s * Capacity: 2TB *RPM:  5400 RPM * Cache: 64MB or higher  * 1 unit LED Monitor Display   *Display Type: l LED-backlit *Screen size: l 21.5&quot; * Pixel Pitch (HxV): l 0.248mm x 0.248mm *Max Resolution: l 1920x1080 * Brightness:l250cd/m2 (typical) * Contrast: l 1000:1 * Response Time: l 5ms *Color: l 16.7M * Viewing Angle: l Horizontal 170*, Vertical 160* interfaces *HDMI Input: l 1 *VGA Input: l 1  or higher  * 1 set of 16 units IP camera  2MP  * 1/2.8&quot; Progressive scan CMOS  *1920x1080@30fps * 4mm fixed lens * Wi-Fi connection (Optional) *H.265+, H.265+,H.264 *3D Digital Noise Reduction * Region of Interest * 120 dB WDR * lP67     Supply and Installation of 8 Channel CCTV, SECURITY SYSTEMS, Specifications:,2 unit NVR,* Up to 6 Megapixel Resolution Recording,*40 Mbps/80Mbps/160 Mbps Incoming Bandwidth,* Supports H.264+ and H.264,*Synchronous HDMI &amp; VGA Output 1920 x 1080 Resolution,*4/8/16-ch Network Cameras can be connected,* Up to 2 SATA Interfaces, *Plug &amp; Play w/ up to 16 Independent PoE Network Connections,* Supports Network Detection, including network delay, Packet loss, * Alarm &amp; Audio I/O or higher,2 units HDD,*Interface SATA 6.0Gb/s, *Capacity : 2TB, *RPM: 5400 RPM, *Cache: 64MB or higher"/>
    <n v="1"/>
    <s v="lot"/>
    <n v="187000"/>
    <n v="187000"/>
    <n v="182980"/>
    <n v="182980"/>
    <x v="1"/>
    <s v="PMET"/>
    <s v="January 7, 2021"/>
    <s v="January 13, 2021"/>
    <x v="3"/>
    <s v="One-Touch Technology Trading"/>
    <x v="1"/>
    <n v="1010"/>
    <s v="June 3, 2021"/>
    <m/>
    <x v="1"/>
    <s v="PAID"/>
    <n v="9923101025"/>
    <s v="01-2021-06-190"/>
    <s v="01-03-2021-01-0006"/>
    <s v="June 8, 2021"/>
    <n v="30"/>
  </r>
  <r>
    <x v="0"/>
    <x v="0"/>
    <x v="1"/>
    <s v="PMET Chairperson"/>
    <x v="1"/>
    <x v="1"/>
    <x v="1"/>
    <x v="0"/>
    <s v="1 unit LED Monitor Display, Display Type: LED Backlit, Screen size: 21.5&quot;, Pixel Pitch(HxV): 0.248mm x 0.248mm, Max Resolution: 1920 x 1080, Brightness: 250cd/m2 (Typical), Contrast: 1000:1, Response Time: 5ms, Color: 16.7M, Viewing Angle: Horizontal 170°, Vertical 160°, Interfaces:HDMI Input: 1, VGA Input: 1, or higher, 1 set of 16 units IP CAMERA 2MP"/>
    <n v="1"/>
    <s v="lot"/>
    <n v="248000"/>
    <n v="248000"/>
    <n v="214880"/>
    <n v="214880"/>
    <x v="1"/>
    <s v="PMET"/>
    <s v="January 7, 2021"/>
    <s v="January 13, 2021"/>
    <x v="3"/>
    <s v="One-Touch Technology Trading"/>
    <x v="1"/>
    <n v="1010"/>
    <s v="June 3, 2021"/>
    <m/>
    <x v="1"/>
    <s v="PAID"/>
    <n v="9923101025"/>
    <s v="01-2021-06-190"/>
    <s v="01-03-2021-01-0006"/>
    <s v="June 8, 2021"/>
    <n v="30"/>
  </r>
  <r>
    <x v="0"/>
    <x v="0"/>
    <x v="2"/>
    <s v="Instructor I"/>
    <x v="1"/>
    <x v="2"/>
    <x v="2"/>
    <x v="0"/>
    <s v="24 port Gigabit up to 200Mbps rack mountable, supports auto negotiation supports MDI/MDIx, full/half duplex mode network switch"/>
    <n v="1"/>
    <s v="pc"/>
    <n v="10000"/>
    <n v="10000"/>
    <n v="8600"/>
    <n v="8600"/>
    <x v="2"/>
    <s v="MIS"/>
    <s v="February 16, 2021"/>
    <s v="February 19, 2021"/>
    <x v="4"/>
    <s v="One-Touch Technology Trading"/>
    <x v="2"/>
    <s v="1002B"/>
    <s v="July 28, 2021"/>
    <m/>
    <x v="1"/>
    <s v="for payment"/>
    <m/>
    <m/>
    <s v="01-02-2021-02-0051"/>
    <m/>
    <n v="30"/>
  </r>
  <r>
    <x v="0"/>
    <x v="0"/>
    <x v="2"/>
    <s v="Instructor I"/>
    <x v="1"/>
    <x v="2"/>
    <x v="2"/>
    <x v="0"/>
    <s v="rj45 cat7, cat6, cat5, with rj 11 and rj12 network crimper"/>
    <n v="1"/>
    <s v="pc"/>
    <n v="1000"/>
    <n v="1000"/>
    <n v="2800"/>
    <n v="2800"/>
    <x v="2"/>
    <s v="MIS"/>
    <s v="February 16, 2021"/>
    <s v="February 19, 2021"/>
    <x v="4"/>
    <s v="One-Touch Technology Trading"/>
    <x v="2"/>
    <s v="1002B"/>
    <s v="July 28, 2021"/>
    <m/>
    <x v="1"/>
    <s v="for payment"/>
    <m/>
    <m/>
    <s v="01-02-2021-02-0051"/>
    <m/>
    <n v="30"/>
  </r>
  <r>
    <x v="0"/>
    <x v="0"/>
    <x v="2"/>
    <s v="Instructor I"/>
    <x v="1"/>
    <x v="2"/>
    <x v="2"/>
    <x v="0"/>
    <s v="Heavy duty punch down impact krone tool"/>
    <n v="1"/>
    <s v="pc"/>
    <n v="1500"/>
    <n v="1500"/>
    <n v="2800"/>
    <n v="2800"/>
    <x v="2"/>
    <s v="MIS"/>
    <s v="February 16, 2021"/>
    <s v="February 19, 2021"/>
    <x v="4"/>
    <s v="One-Touch Technology Trading"/>
    <x v="2"/>
    <s v="1002B"/>
    <s v="July 28, 2021"/>
    <m/>
    <x v="1"/>
    <s v="for payment"/>
    <m/>
    <m/>
    <s v="01-02-2021-02-0051"/>
    <m/>
    <n v="30"/>
  </r>
  <r>
    <x v="0"/>
    <x v="0"/>
    <x v="2"/>
    <s v="Instructor I"/>
    <x v="1"/>
    <x v="2"/>
    <x v="2"/>
    <x v="0"/>
    <s v="Heavy duty digital network cable tester with wire mapping with rechargeable batteries"/>
    <n v="1"/>
    <s v="pc"/>
    <n v="5000"/>
    <n v="5000"/>
    <n v="4800"/>
    <n v="4800"/>
    <x v="2"/>
    <s v="MIS"/>
    <s v="February 16, 2021"/>
    <s v="February 19, 2021"/>
    <x v="4"/>
    <s v="One-Touch Technology Trading"/>
    <x v="2"/>
    <s v="1002B"/>
    <s v="July 28, 2021"/>
    <m/>
    <x v="1"/>
    <s v="for payment"/>
    <m/>
    <m/>
    <s v="01-02-2021-02-0051"/>
    <m/>
    <n v="30"/>
  </r>
  <r>
    <x v="0"/>
    <x v="0"/>
    <x v="2"/>
    <s v="Instructor I"/>
    <x v="1"/>
    <x v="2"/>
    <x v="2"/>
    <x v="0"/>
    <s v="Nylon cable tie 150mm 100s/pack UV resistant"/>
    <n v="4"/>
    <s v="pack"/>
    <n v="500"/>
    <n v="2000"/>
    <n v="480"/>
    <n v="1920"/>
    <x v="2"/>
    <s v="MIS"/>
    <s v="February 16, 2021"/>
    <s v="February 19, 2021"/>
    <x v="4"/>
    <s v="One-Touch Technology Trading"/>
    <x v="2"/>
    <s v="1002B"/>
    <s v="July 28, 2021"/>
    <m/>
    <x v="1"/>
    <s v="for payment"/>
    <m/>
    <m/>
    <s v="01-02-2021-02-0051"/>
    <m/>
    <n v="30"/>
  </r>
  <r>
    <x v="0"/>
    <x v="0"/>
    <x v="2"/>
    <s v="Instructor I"/>
    <x v="1"/>
    <x v="2"/>
    <x v="2"/>
    <x v="0"/>
    <s v="Wireless presenters with laser pointer and rechargeable batteries"/>
    <n v="2"/>
    <s v="pc"/>
    <n v="3000"/>
    <n v="6000"/>
    <n v="2280"/>
    <n v="4560"/>
    <x v="2"/>
    <s v="MIS"/>
    <s v="February 16, 2021"/>
    <s v="February 19, 2021"/>
    <x v="4"/>
    <s v="One-Touch Technology Trading"/>
    <x v="2"/>
    <s v="1002B"/>
    <s v="July 28, 2021"/>
    <m/>
    <x v="1"/>
    <s v="for payment"/>
    <m/>
    <m/>
    <s v="01-02-2021-02-0051"/>
    <m/>
    <n v="30"/>
  </r>
  <r>
    <x v="0"/>
    <x v="1"/>
    <x v="1"/>
    <s v="PMET Chairperson"/>
    <x v="1"/>
    <x v="1"/>
    <x v="3"/>
    <x v="1"/>
    <s v="16 Channel Audio Mixer, On-board processors: SPX Algorithm: 24 programs, PARAMETER: control: 1, FOOT SW: 1 (FX RTN CH on/off), Phantom power: +48 V, Digital I/O: USB Audio Class 2.0 compliant, Max 192kHz, 24 bit, Input Channels: 8 Mono (MIC/LINE), 2 Mono/Stereo(MIC/LINE), Stereo(LINE): 2, Output Channels: STEREO OUT: 2, MONITOR OUT: 1, PHONES: 1, AUX SEND: 4, GROUP OUT: 4, EQ HIGH: Gain: +15 dB/-15 dB, Frequency: 10 kHz shelving, EQ MID: Gain: +15 dB/-15 dB, Frequency: 2.5 kHz peaking, EQ LOW: Gain: +15 dB/-15dB, Frequency 100 Hz shelving, PEAK LED: LED Turns on when post EQ signal reaches 3 dB below clipping, "/>
    <n v="2"/>
    <s v="set"/>
    <n v="45000"/>
    <n v="90000"/>
    <n v="68800"/>
    <n v="137600"/>
    <x v="3"/>
    <s v="PMET"/>
    <s v="January 14, 2021"/>
    <s v="January 20, 2021"/>
    <x v="4"/>
    <s v="One-Touch Technology Trading"/>
    <x v="3"/>
    <n v="1010"/>
    <m/>
    <m/>
    <x v="1"/>
    <s v="PAID"/>
    <n v="86431"/>
    <s v="01-2021-06-226"/>
    <s v="01-03-2021-01-0023"/>
    <s v="June 30, 2021"/>
    <n v="30"/>
  </r>
  <r>
    <x v="0"/>
    <x v="1"/>
    <x v="1"/>
    <s v="PMET Chairperson"/>
    <x v="1"/>
    <x v="1"/>
    <x v="3"/>
    <x v="1"/>
    <s v="Monitoring Headsets Ultra-wide frequency response, High Definition bass and super transparent highs, Ultra-wide dynamic range, High-efficiency cobalt capsule, 1/8&quot; connector plus 1/4&quot; adapter included"/>
    <n v="2"/>
    <s v="unit"/>
    <n v="5000"/>
    <n v="10000"/>
    <n v="8800"/>
    <n v="17600"/>
    <x v="3"/>
    <s v="PMET"/>
    <s v="January 14, 2021"/>
    <s v="January 20, 2021"/>
    <x v="4"/>
    <s v="One-Touch Technology Trading"/>
    <x v="3"/>
    <n v="1010"/>
    <m/>
    <m/>
    <x v="1"/>
    <s v="PAID"/>
    <n v="86431"/>
    <s v="01-2021-06-226"/>
    <s v="01-03-2021-01-0023"/>
    <s v="June 30, 2021"/>
    <n v="30"/>
  </r>
  <r>
    <x v="0"/>
    <x v="1"/>
    <x v="1"/>
    <s v="PMET Chairperson"/>
    <x v="1"/>
    <x v="1"/>
    <x v="3"/>
    <x v="1"/>
    <s v="3-pin XLR male to female connector"/>
    <n v="50"/>
    <s v="pairs"/>
    <n v="300"/>
    <n v="15000"/>
    <n v="250"/>
    <n v="12500"/>
    <x v="3"/>
    <s v="PMET"/>
    <s v="January 14, 2021"/>
    <s v="January 20, 2021"/>
    <x v="4"/>
    <s v="One-Touch Technology Trading"/>
    <x v="3"/>
    <n v="1010"/>
    <m/>
    <m/>
    <x v="1"/>
    <s v="PAID"/>
    <n v="86431"/>
    <s v="01-2021-06-226"/>
    <s v="01-03-2021-01-0023"/>
    <s v="June 30, 2021"/>
    <n v="30"/>
  </r>
  <r>
    <x v="0"/>
    <x v="1"/>
    <x v="1"/>
    <s v="PMET Chairperson"/>
    <x v="1"/>
    <x v="1"/>
    <x v="3"/>
    <x v="1"/>
    <s v="3-pin XLR male to female connector (bend)"/>
    <n v="20"/>
    <s v="pairs"/>
    <n v="300"/>
    <n v="6000"/>
    <n v="250"/>
    <n v="5000"/>
    <x v="3"/>
    <s v="PMET"/>
    <s v="January 14, 2021"/>
    <s v="January 20, 2021"/>
    <x v="4"/>
    <s v="One-Touch Technology Trading"/>
    <x v="3"/>
    <n v="1010"/>
    <m/>
    <m/>
    <x v="1"/>
    <s v="PAID"/>
    <n v="86431"/>
    <s v="01-2021-06-226"/>
    <s v="01-03-2021-01-0023"/>
    <s v="June 30, 2021"/>
    <n v="30"/>
  </r>
  <r>
    <x v="0"/>
    <x v="1"/>
    <x v="1"/>
    <s v="PMET Chairperson"/>
    <x v="1"/>
    <x v="1"/>
    <x v="3"/>
    <x v="1"/>
    <s v="10 inch 600watts 2-way powered speaker w/ wall bracket, 2000 W peak (1300 LF + 700 HF)1000 W continuos RMS (650 LF +  350 HF), 10 inch (254 mm) LF driver , 2.5 inch(65mm) high temperature voice coil, HF Driver: 1.4 inch(35mm) neodymium magnet HD driver w/ precision waveguide, High quality, light weight, cabinet design for easy transport, set-up &amp; installation or higher"/>
    <n v="8"/>
    <s v="set"/>
    <n v="26500"/>
    <n v="212000"/>
    <n v="22800"/>
    <n v="182400"/>
    <x v="3"/>
    <s v="PMET"/>
    <s v="January 14, 2021"/>
    <s v="January 20, 2021"/>
    <x v="4"/>
    <s v="One-Touch Technology Trading"/>
    <x v="3"/>
    <n v="1010"/>
    <m/>
    <m/>
    <x v="1"/>
    <s v="PAID"/>
    <n v="86431"/>
    <s v="01-2021-06-226"/>
    <s v="01-03-2021-01-0023"/>
    <s v="June 30, 2021"/>
    <n v="30"/>
  </r>
  <r>
    <x v="0"/>
    <x v="1"/>
    <x v="1"/>
    <s v="PMET Chairperson"/>
    <x v="1"/>
    <x v="1"/>
    <x v="3"/>
    <x v="1"/>
    <s v="12 inch - 2000watts 2-way powered speaker w/ tripod speaker stand:2000 W peak (1300 LF + 700 HF) 1000 W continuous RMS (650 LF + 350 HF), 12 inch (305 mm) LF driver, 3 inch (76 mm) high temperature voice coil , 1.4 inch (35 mm) neodymium magnet HF driver w/ precision wave guide, High quality, light weight, cabinet design for easy transport, set-up &amp; installation , Pole mountable, wedge monitor, bracket installation or flown application w/ integral M10 suspension points or higher"/>
    <n v="6"/>
    <s v="set"/>
    <n v="44500"/>
    <n v="267000"/>
    <n v="28980"/>
    <n v="173880"/>
    <x v="3"/>
    <s v="PMET"/>
    <s v="January 14, 2021"/>
    <s v="January 20, 2021"/>
    <x v="4"/>
    <s v="One-Touch Technology Trading"/>
    <x v="3"/>
    <n v="1010"/>
    <m/>
    <m/>
    <x v="1"/>
    <s v="PAID"/>
    <n v="86431"/>
    <s v="01-2021-06-226"/>
    <s v="01-03-2021-01-0023"/>
    <s v="June 30, 2021"/>
    <n v="30"/>
  </r>
  <r>
    <x v="0"/>
    <x v="1"/>
    <x v="1"/>
    <s v="PMET Chairperson"/>
    <x v="1"/>
    <x v="1"/>
    <x v="3"/>
    <x v="1"/>
    <s v="Party Box bluetooth speaker"/>
    <n v="2"/>
    <s v="unit"/>
    <n v="25000"/>
    <n v="50000"/>
    <n v="48800"/>
    <n v="97600"/>
    <x v="3"/>
    <s v="PMET"/>
    <s v="January 14, 2021"/>
    <s v="January 20, 2021"/>
    <x v="4"/>
    <s v="One-Touch Technology Trading"/>
    <x v="3"/>
    <n v="1010"/>
    <m/>
    <m/>
    <x v="1"/>
    <s v="PAID"/>
    <n v="86431"/>
    <s v="01-2021-06-226"/>
    <s v="01-03-2021-01-0023"/>
    <s v="June 30, 2021"/>
    <n v="30"/>
  </r>
  <r>
    <x v="0"/>
    <x v="1"/>
    <x v="1"/>
    <s v="PMET Chairperson"/>
    <x v="1"/>
    <x v="1"/>
    <x v="3"/>
    <x v="1"/>
    <s v="20 units 18&quot; gooseneck conference mic w/ desktop base, wired Push button switch for MIC ON/OFF,  Priority button to override all active delegates units, Unidirectional electret condenser microphone , Frequency Response:  70Hz-15kHz, S/N ratio at 1mV, input level -95dB, Sensitivity: -47+3dB, Microphone Stem Length: 41 cm, Dual shielded captive cable w/ power supply or higher"/>
    <n v="1"/>
    <s v="lot"/>
    <n v="100000"/>
    <n v="100000"/>
    <n v="49880"/>
    <n v="49880"/>
    <x v="3"/>
    <s v="PMET"/>
    <s v="January 14, 2021"/>
    <s v="January 20, 2021"/>
    <x v="4"/>
    <s v="One-Touch Technology Trading"/>
    <x v="3"/>
    <n v="1010"/>
    <m/>
    <m/>
    <x v="1"/>
    <s v="PAID"/>
    <n v="86431"/>
    <s v="01-2021-06-226"/>
    <s v="01-03-2021-01-0023"/>
    <s v="June 30, 2021"/>
    <n v="30"/>
  </r>
  <r>
    <x v="0"/>
    <x v="1"/>
    <x v="1"/>
    <s v="PMET Chairperson"/>
    <x v="1"/>
    <x v="1"/>
    <x v="3"/>
    <x v="1"/>
    <s v="Dynamic Cardloid vocal microphone w/ XLR cable vocal microphone PGA58, "/>
    <n v="4"/>
    <s v="set"/>
    <n v="4000"/>
    <n v="16000"/>
    <n v="6800"/>
    <n v="27200"/>
    <x v="3"/>
    <s v="PMET"/>
    <s v="January 14, 2021"/>
    <s v="January 20, 2021"/>
    <x v="4"/>
    <s v="One-Touch Technology Trading"/>
    <x v="3"/>
    <n v="1010"/>
    <m/>
    <m/>
    <x v="1"/>
    <s v="PAID"/>
    <n v="86431"/>
    <s v="01-2021-06-226"/>
    <s v="01-03-2021-01-0023"/>
    <s v="June 30, 2021"/>
    <n v="30"/>
  </r>
  <r>
    <x v="0"/>
    <x v="1"/>
    <x v="1"/>
    <s v="PMET Chairperson"/>
    <x v="1"/>
    <x v="1"/>
    <x v="3"/>
    <x v="1"/>
    <s v="Dual UHF Wireless Microphone UHF Freq: 600-724 MHz, 60 freq each channel , easy to sync and operate, colore lcd in receiver , LCD display on handheld, 1U Space Rack Mountable, Dual Antenna Receiving System, Transmitter Display Battery Status or higher"/>
    <n v="2"/>
    <s v="set"/>
    <n v="25000"/>
    <n v="50000"/>
    <n v="50800"/>
    <n v="101600"/>
    <x v="3"/>
    <s v="PMET"/>
    <s v="January 14, 2021"/>
    <s v="January 20, 2021"/>
    <x v="4"/>
    <s v="One-Touch Technology Trading"/>
    <x v="3"/>
    <n v="1010"/>
    <m/>
    <m/>
    <x v="1"/>
    <s v="PAID"/>
    <n v="86431"/>
    <s v="01-2021-06-226"/>
    <s v="01-03-2021-01-0023"/>
    <s v="June 30, 2021"/>
    <n v="30"/>
  </r>
  <r>
    <x v="0"/>
    <x v="1"/>
    <x v="1"/>
    <s v="PMET Chairperson"/>
    <x v="1"/>
    <x v="1"/>
    <x v="3"/>
    <x v="1"/>
    <s v="2 Channel/Dual Wireless Headworn Mic, * Sensitivity (peak deviation): 3uV(52dB S/N), *AF output clipping level:, * Balance outputs: +10dB(XLR), *Unbalance outputs: +4dB(1/4&quot; 6.3mm jack socket), * Adjacent channel interference ratio: 80dB, *Image interference Ratio: 80dB, *RF Outputs: 8mW~30mW, *Harmonic suppression: &gt;50dB"/>
    <n v="1"/>
    <s v="set"/>
    <n v="30000"/>
    <n v="30000"/>
    <n v="50800"/>
    <n v="50800"/>
    <x v="3"/>
    <s v="PMET"/>
    <s v="January 14, 2021"/>
    <s v="January 20, 2021"/>
    <x v="4"/>
    <s v="One-Touch Technology Trading"/>
    <x v="3"/>
    <n v="1010"/>
    <m/>
    <m/>
    <x v="1"/>
    <s v="PAID"/>
    <n v="86431"/>
    <s v="01-2021-06-226"/>
    <s v="01-03-2021-01-0023"/>
    <s v="June 30, 2021"/>
    <n v="30"/>
  </r>
  <r>
    <x v="0"/>
    <x v="1"/>
    <x v="1"/>
    <s v="PMET Chairperson"/>
    <x v="1"/>
    <x v="1"/>
    <x v="3"/>
    <x v="1"/>
    <s v="Heavy duty 16 x 4 snake cable 30 meters snake cable connector"/>
    <n v="2"/>
    <s v="unit"/>
    <n v="28000"/>
    <n v="56000"/>
    <n v="18800"/>
    <n v="37600"/>
    <x v="3"/>
    <s v="PMET"/>
    <s v="January 14, 2021"/>
    <s v="January 20, 2021"/>
    <x v="4"/>
    <s v="One-Touch Technology Trading"/>
    <x v="3"/>
    <n v="1010"/>
    <m/>
    <m/>
    <x v="1"/>
    <s v="PAID"/>
    <n v="86431"/>
    <s v="01-2021-06-226"/>
    <s v="01-03-2021-01-0023"/>
    <s v="June 30, 2021"/>
    <n v="30"/>
  </r>
  <r>
    <x v="0"/>
    <x v="1"/>
    <x v="1"/>
    <s v="PMET Chairperson"/>
    <x v="1"/>
    <x v="1"/>
    <x v="3"/>
    <x v="1"/>
    <s v="Microphone wire heavy duty 100 meters 1 red, 1 black"/>
    <n v="2"/>
    <s v="rolls"/>
    <n v="10000"/>
    <n v="20000"/>
    <n v="9680"/>
    <n v="19360"/>
    <x v="3"/>
    <s v="PMET"/>
    <s v="January 14, 2021"/>
    <s v="January 20, 2021"/>
    <x v="4"/>
    <s v="One-Touch Technology Trading"/>
    <x v="3"/>
    <n v="1010"/>
    <m/>
    <m/>
    <x v="1"/>
    <s v="PAID"/>
    <n v="86431"/>
    <s v="01-2021-06-226"/>
    <s v="01-03-2021-01-0023"/>
    <s v="June 30, 2021"/>
    <n v="30"/>
  </r>
  <r>
    <x v="0"/>
    <x v="1"/>
    <x v="1"/>
    <s v="PMET Chairperson"/>
    <x v="1"/>
    <x v="1"/>
    <x v="3"/>
    <x v="1"/>
    <s v="Includes: Qty 1 - Detachable 2.0m NEMA 5-15P to IEC , APC Back-UPS 625VA, 230V, AVR, Floor, Universal Sockets, Battery Backup &amp; Surge Protector for Electronics and Computers, C13 power cord, User Manual"/>
    <n v="2"/>
    <s v="unit"/>
    <n v="12609.31"/>
    <n v="25218.62"/>
    <n v="7800"/>
    <n v="15600"/>
    <x v="3"/>
    <s v="PMET"/>
    <s v="January 14, 2021"/>
    <s v="January 20, 2021"/>
    <x v="4"/>
    <s v="One-Touch Technology Trading"/>
    <x v="3"/>
    <n v="1010"/>
    <m/>
    <m/>
    <x v="1"/>
    <s v="PAID"/>
    <n v="86431"/>
    <s v="01-2021-06-226"/>
    <s v="01-03-2021-01-0023"/>
    <s v="June 30, 2021"/>
    <n v="30"/>
  </r>
  <r>
    <x v="0"/>
    <x v="0"/>
    <x v="2"/>
    <s v="Instructor I"/>
    <x v="2"/>
    <x v="0"/>
    <x v="4"/>
    <x v="0"/>
    <s v="VPS Hosting w/ the following specifications: SSL configuration, 10 domain plesks atleast 40 GB storage 2GB or more RAM, wordpress update w/ FREE web, dns migration"/>
    <n v="1"/>
    <s v="subscription"/>
    <n v="49000"/>
    <n v="49000"/>
    <n v="45560"/>
    <n v="45560"/>
    <x v="4"/>
    <s v="MIS"/>
    <s v="February 10, 2021"/>
    <s v="February 16, 2021"/>
    <x v="5"/>
    <s v="BITSTOP Network Services"/>
    <x v="4"/>
    <s v="1002B"/>
    <m/>
    <m/>
    <x v="1"/>
    <s v="PAID"/>
    <n v="387103"/>
    <s v="07-2021-04-003"/>
    <s v="07-02-2021-02-0012"/>
    <s v="April 22, 2021"/>
    <n v="30"/>
  </r>
  <r>
    <x v="0"/>
    <x v="0"/>
    <x v="1"/>
    <s v="Co-Chair PMET"/>
    <x v="1"/>
    <x v="1"/>
    <x v="5"/>
    <x v="0"/>
    <s v="Split Type Airconditioner, 2.5 hp, Inverter (Supply. Delivery and Installation)"/>
    <n v="9"/>
    <s v="set"/>
    <n v="92900.5"/>
    <n v="836104.5"/>
    <n v="75800"/>
    <n v="682200"/>
    <x v="5"/>
    <s v="PMET"/>
    <s v="January 6, 2021"/>
    <s v="January 11, 2021"/>
    <x v="6"/>
    <s v="JPM General Mdse. &amp; Hardware"/>
    <x v="5"/>
    <n v="1010"/>
    <s v="May 5, 2021"/>
    <m/>
    <x v="1"/>
    <s v="PAID"/>
    <n v="85681"/>
    <s v="01-2021-03-113C"/>
    <s v="01-03-2021-01-0003"/>
    <s v="March 29, 2021"/>
    <n v="30"/>
  </r>
  <r>
    <x v="0"/>
    <x v="0"/>
    <x v="1"/>
    <s v="Co-Chair PMET"/>
    <x v="1"/>
    <x v="1"/>
    <x v="5"/>
    <x v="0"/>
    <s v="Split Type Airconditioner, 1.5 hp, Inverter (Supply. Delivery and Installation)"/>
    <n v="2"/>
    <s v="set"/>
    <n v="68000.5"/>
    <n v="136001"/>
    <n v="54400"/>
    <n v="108800"/>
    <x v="5"/>
    <s v="PMET"/>
    <s v="January 6, 2021"/>
    <s v="January 11, 2021"/>
    <x v="6"/>
    <s v="JPM General Mdse. &amp; Hardware"/>
    <x v="5"/>
    <n v="1010"/>
    <s v="May 5, 2021"/>
    <m/>
    <x v="1"/>
    <s v="PAID"/>
    <n v="85681"/>
    <s v="01-2021-03-113C"/>
    <s v="01-03-2021-01-0003"/>
    <s v="March 29, 2021"/>
    <n v="30"/>
  </r>
  <r>
    <x v="0"/>
    <x v="0"/>
    <x v="3"/>
    <s v="Accountant I"/>
    <x v="1"/>
    <x v="2"/>
    <x v="6"/>
    <x v="0"/>
    <s v="4 Ply Certificate of Registration Carbonized (white, pink, yellow,green)"/>
    <n v="1500"/>
    <s v="set"/>
    <n v="15"/>
    <n v="22500"/>
    <n v="15"/>
    <n v="22500"/>
    <x v="6"/>
    <m/>
    <s v="March 10, 2021"/>
    <m/>
    <x v="7"/>
    <s v="Golden Press"/>
    <x v="6"/>
    <s v="1003B"/>
    <m/>
    <m/>
    <x v="2"/>
    <m/>
    <m/>
    <m/>
    <m/>
    <m/>
    <m/>
  </r>
  <r>
    <x v="0"/>
    <x v="0"/>
    <x v="1"/>
    <s v="PMET Chairperson"/>
    <x v="1"/>
    <x v="1"/>
    <x v="7"/>
    <x v="0"/>
    <s v="Smart Interactive Projector: Beyond HD Resolution, White &amp; Colour light output @ 3800 lumens, Dual Screen Interactivity, Finger Touch Interactivite, Short Throw  80&quot; 47cm, 1000 hours lamp life with eco mode, Multi-PC Projection, 3X HDMI (Supply, Delivery &amp; Installation) with Basic Training for the operator."/>
    <n v="1"/>
    <s v="set"/>
    <n v="288961.7"/>
    <n v="288961.7"/>
    <n v="280800"/>
    <n v="280800"/>
    <x v="3"/>
    <s v="PMET"/>
    <s v="January 12, 2021"/>
    <s v="January 14, 2021"/>
    <x v="8"/>
    <s v="One-Touch Technology Trading"/>
    <x v="7"/>
    <n v="1010"/>
    <m/>
    <m/>
    <x v="0"/>
    <s v="for payment"/>
    <m/>
    <m/>
    <s v="01-03-2021-01-0019"/>
    <m/>
    <n v="30"/>
  </r>
  <r>
    <x v="0"/>
    <x v="0"/>
    <x v="1"/>
    <s v="PMET Chairperson"/>
    <x v="1"/>
    <x v="1"/>
    <x v="7"/>
    <x v="0"/>
    <s v="Regular Motorized Screen: MOTORIZED SCREEN WITH MAXWHITE FG MATERIAL FROM 84&quot; to 180: (4:3 OR 16:9)"/>
    <n v="1"/>
    <s v="set"/>
    <n v="90000"/>
    <n v="90000"/>
    <n v="78980"/>
    <n v="78980"/>
    <x v="3"/>
    <s v="PMET"/>
    <s v="January 12, 2021"/>
    <s v="January 14, 2021"/>
    <x v="8"/>
    <s v="One-Touch Technology Trading"/>
    <x v="7"/>
    <n v="1010"/>
    <m/>
    <m/>
    <x v="0"/>
    <s v="for payment"/>
    <m/>
    <m/>
    <s v="01-03-2021-01-0019"/>
    <m/>
    <n v="30"/>
  </r>
  <r>
    <x v="0"/>
    <x v="0"/>
    <x v="2"/>
    <s v="Instructor I"/>
    <x v="1"/>
    <x v="0"/>
    <x v="8"/>
    <x v="0"/>
    <s v="4 Gang Heavy duty extension cord 15A 10 M"/>
    <n v="2"/>
    <s v="pc"/>
    <n v="2500"/>
    <n v="5000"/>
    <n v="2480"/>
    <n v="4960"/>
    <x v="2"/>
    <s v="MIS"/>
    <s v="February 17, 2021"/>
    <s v="March 3, 2021"/>
    <x v="9"/>
    <s v="One-Touch Technology Trading"/>
    <x v="8"/>
    <s v="1002B"/>
    <s v="July 9, 2021"/>
    <s v="Accounting"/>
    <x v="1"/>
    <s v="PAID"/>
    <n v="9923101050"/>
    <s v="01-2021-07-269"/>
    <s v="01-02-2021-02-0052"/>
    <s v="July 28, 2021"/>
    <n v="30"/>
  </r>
  <r>
    <x v="0"/>
    <x v="0"/>
    <x v="2"/>
    <s v="Instructor I"/>
    <x v="1"/>
    <x v="0"/>
    <x v="8"/>
    <x v="0"/>
    <s v="Cat6 Smart/PLDT Home Wifi"/>
    <n v="4"/>
    <s v="pc"/>
    <n v="3500"/>
    <n v="14000"/>
    <n v="3200"/>
    <n v="12800"/>
    <x v="2"/>
    <s v="MIS"/>
    <s v="February 17, 2021"/>
    <s v="March 3, 2021"/>
    <x v="9"/>
    <s v="One-Touch Technology Trading"/>
    <x v="8"/>
    <s v="1002B"/>
    <s v="July 9, 2021"/>
    <s v="Accounting"/>
    <x v="1"/>
    <s v="PAID"/>
    <n v="9923101050"/>
    <s v="01-2021-07-269"/>
    <s v="01-02-2021-02-0052"/>
    <s v="July 28, 2021"/>
    <n v="30"/>
  </r>
  <r>
    <x v="0"/>
    <x v="0"/>
    <x v="2"/>
    <s v="Instructor I"/>
    <x v="1"/>
    <x v="0"/>
    <x v="8"/>
    <x v="0"/>
    <s v="1000 peso worth of prepaid load for PLDT Home Wifi"/>
    <n v="10"/>
    <s v="pc"/>
    <n v="1125"/>
    <n v="11250"/>
    <n v="1220"/>
    <n v="12200"/>
    <x v="2"/>
    <s v="MIS"/>
    <s v="February 17, 2021"/>
    <s v="March 3, 2021"/>
    <x v="9"/>
    <s v="One-Touch Technology Trading"/>
    <x v="8"/>
    <s v="1002B"/>
    <s v="July 9, 2021"/>
    <s v="Accounting"/>
    <x v="1"/>
    <s v="PAID"/>
    <n v="9923101050"/>
    <s v="01-2021-07-269"/>
    <s v="01-02-2021-02-0052"/>
    <s v="July 28, 2021"/>
    <n v="30"/>
  </r>
  <r>
    <x v="0"/>
    <x v="0"/>
    <x v="1"/>
    <s v="Chairperson-PMET"/>
    <x v="1"/>
    <x v="1"/>
    <x v="9"/>
    <x v="0"/>
    <s v="Fire Extinguisher ABC Dry Chemical, 10lbs"/>
    <n v="25"/>
    <s v="pc"/>
    <n v="3393.75"/>
    <n v="84843.75"/>
    <n v="3500"/>
    <n v="87500"/>
    <x v="7"/>
    <s v="PMET"/>
    <s v="January 6, 2021"/>
    <s v="January 11, 2021"/>
    <x v="6"/>
    <s v="JPM General Merchandise"/>
    <x v="9"/>
    <m/>
    <m/>
    <s v="Supply"/>
    <x v="1"/>
    <s v="PAID"/>
    <n v="2021164020"/>
    <s v="07-2021-02-032"/>
    <s v="01-03-2021-01-0001"/>
    <s v="February 16, 2021"/>
    <m/>
  </r>
  <r>
    <x v="0"/>
    <x v="0"/>
    <x v="1"/>
    <s v="Chairperson-PMET"/>
    <x v="1"/>
    <x v="1"/>
    <x v="9"/>
    <x v="0"/>
    <s v="Emergency Light (LED Type)"/>
    <n v="20"/>
    <s v="pc"/>
    <n v="3748.5"/>
    <n v="74970"/>
    <n v="2100"/>
    <n v="42000"/>
    <x v="7"/>
    <s v="PMET"/>
    <s v="January 6, 2021"/>
    <s v="January 11, 2021"/>
    <x v="6"/>
    <s v="JPM General Merchandise"/>
    <x v="9"/>
    <m/>
    <m/>
    <s v="Supply"/>
    <x v="1"/>
    <s v="PAID"/>
    <n v="2021164020"/>
    <s v="07-2021-02-032"/>
    <s v="01-03-2021-01-0001"/>
    <s v="February 16, 2021"/>
    <m/>
  </r>
  <r>
    <x v="0"/>
    <x v="0"/>
    <x v="1"/>
    <s v="Chairperson-PMET"/>
    <x v="1"/>
    <x v="1"/>
    <x v="9"/>
    <x v="0"/>
    <s v="LED Exit Sign"/>
    <n v="30"/>
    <s v="pc"/>
    <n v="2700"/>
    <n v="81000"/>
    <n v="1000"/>
    <n v="30000"/>
    <x v="7"/>
    <s v="PMET"/>
    <s v="January 6, 2021"/>
    <s v="January 11, 2021"/>
    <x v="6"/>
    <s v="JPM General Merchandise"/>
    <x v="9"/>
    <m/>
    <m/>
    <s v="Supply"/>
    <x v="1"/>
    <s v="PAID"/>
    <n v="2021164020"/>
    <s v="07-2021-02-032"/>
    <s v="01-03-2021-01-0001"/>
    <s v="February 16, 2021"/>
    <m/>
  </r>
  <r>
    <x v="0"/>
    <x v="0"/>
    <x v="1"/>
    <s v="Chairperson-PMET"/>
    <x v="1"/>
    <x v="1"/>
    <x v="9"/>
    <x v="0"/>
    <s v="Running Man LED, Emergency Exit Sign"/>
    <n v="25"/>
    <s v="pc"/>
    <n v="2400"/>
    <n v="60000"/>
    <n v="1000"/>
    <n v="25000"/>
    <x v="7"/>
    <s v="PMET"/>
    <s v="January 6, 2021"/>
    <s v="January 11, 2021"/>
    <x v="6"/>
    <s v="JPM General Merchandise"/>
    <x v="9"/>
    <m/>
    <m/>
    <s v="Supply"/>
    <x v="1"/>
    <s v="PAID"/>
    <n v="2021164020"/>
    <s v="07-2021-02-032"/>
    <s v="01-03-2021-01-0001"/>
    <s v="February 16, 2021"/>
    <m/>
  </r>
  <r>
    <x v="0"/>
    <x v="0"/>
    <x v="1"/>
    <s v="Chairperson-PMET"/>
    <x v="1"/>
    <x v="1"/>
    <x v="9"/>
    <x v="0"/>
    <s v="Grease Trap (23cm x 22.5cm pipe and pipe fittings"/>
    <n v="2"/>
    <s v="set"/>
    <n v="7500"/>
    <n v="15000"/>
    <n v="5600"/>
    <n v="11200"/>
    <x v="7"/>
    <s v="PMET"/>
    <s v="January 6, 2021"/>
    <s v="January 11, 2021"/>
    <x v="6"/>
    <s v="JPM General Merchandise"/>
    <x v="9"/>
    <m/>
    <m/>
    <s v="Supply"/>
    <x v="1"/>
    <s v="PAID"/>
    <n v="2021164020"/>
    <s v="07-2021-02-032"/>
    <s v="01-03-2021-01-0001"/>
    <s v="February 16, 2021"/>
    <m/>
  </r>
  <r>
    <x v="0"/>
    <x v="0"/>
    <x v="1"/>
    <s v="Chairperson-PMET"/>
    <x v="1"/>
    <x v="1"/>
    <x v="9"/>
    <x v="0"/>
    <s v="Booster Water Pump (2.5Hp)"/>
    <n v="2"/>
    <s v="set"/>
    <n v="22500"/>
    <n v="45000"/>
    <n v="21000"/>
    <n v="42000"/>
    <x v="7"/>
    <s v="PMET"/>
    <s v="January 6, 2021"/>
    <s v="January 11, 2021"/>
    <x v="10"/>
    <s v="JPM General Merchandise"/>
    <x v="9"/>
    <m/>
    <m/>
    <s v="Supply"/>
    <x v="1"/>
    <s v="PAID"/>
    <n v="2021164020"/>
    <s v="07-2021-02-032"/>
    <s v="01-03-2021-01-0001"/>
    <s v="February 16, 2021"/>
    <m/>
  </r>
  <r>
    <x v="0"/>
    <x v="0"/>
    <x v="0"/>
    <s v="HRMO/AO V"/>
    <x v="0"/>
    <x v="0"/>
    <x v="10"/>
    <x v="0"/>
    <s v="Lunch (Feb. 3-ISO activity) *1 vegetarian meal"/>
    <n v="20"/>
    <s v="pax"/>
    <n v="400"/>
    <n v="8000"/>
    <n v="350"/>
    <n v="7000"/>
    <x v="8"/>
    <s v="IQA"/>
    <s v="February 3, 2021"/>
    <d v="2021-02-03T00:00:00"/>
    <x v="11"/>
    <s v="Doque's Congie Haus"/>
    <x v="10"/>
    <s v="1003E"/>
    <m/>
    <m/>
    <x v="1"/>
    <s v="PAID"/>
    <n v="366144"/>
    <s v="05-2021-03-040"/>
    <s v="05-02-2021-02-0003"/>
    <s v="March 22, 2021"/>
    <m/>
  </r>
  <r>
    <x v="0"/>
    <x v="0"/>
    <x v="0"/>
    <s v="HRMO/AO V"/>
    <x v="0"/>
    <x v="0"/>
    <x v="10"/>
    <x v="0"/>
    <s v="AM Snacks (Feb. 3-ISO activity)"/>
    <n v="20"/>
    <s v="pax"/>
    <n v="150"/>
    <n v="3000"/>
    <n v="120"/>
    <n v="2400"/>
    <x v="8"/>
    <s v="IQA"/>
    <s v="February 3, 2021"/>
    <d v="2021-02-03T00:00:00"/>
    <x v="11"/>
    <s v="Doque's Congie Haus"/>
    <x v="10"/>
    <s v="1003E"/>
    <m/>
    <m/>
    <x v="1"/>
    <s v="PAID"/>
    <n v="366144"/>
    <s v="05-2021-03-040"/>
    <s v="05-02-2021-02-0003"/>
    <s v="March 22, 2021"/>
    <m/>
  </r>
  <r>
    <x v="0"/>
    <x v="0"/>
    <x v="0"/>
    <s v="HRMO/AO V"/>
    <x v="0"/>
    <x v="0"/>
    <x v="10"/>
    <x v="0"/>
    <s v="PM Snacks (Feb. 3-ISO activity)"/>
    <n v="20"/>
    <s v="pax"/>
    <n v="150"/>
    <n v="3000"/>
    <n v="120"/>
    <n v="2400"/>
    <x v="8"/>
    <s v="IQA"/>
    <s v="February 3, 2021"/>
    <d v="2021-02-03T00:00:00"/>
    <x v="11"/>
    <s v="Doque's Congie Haus"/>
    <x v="10"/>
    <s v="1003E"/>
    <m/>
    <m/>
    <x v="1"/>
    <s v="PAID"/>
    <n v="366144"/>
    <s v="05-2021-03-040"/>
    <s v="05-02-2021-02-0003"/>
    <s v="March 22, 2021"/>
    <m/>
  </r>
  <r>
    <x v="0"/>
    <x v="2"/>
    <x v="4"/>
    <s v="CAO/Director of Admin &amp; Finance"/>
    <x v="1"/>
    <x v="0"/>
    <x v="11"/>
    <x v="0"/>
    <s v="Prepaid Load Card (500 worth of load) can be use for PLDT WiFi"/>
    <n v="186"/>
    <s v="pcs"/>
    <n v="580"/>
    <n v="107880"/>
    <n v="580"/>
    <n v="107880"/>
    <x v="9"/>
    <s v="Admin and Finance"/>
    <s v="February 24, 2021"/>
    <s v="March 5, 2021"/>
    <x v="12"/>
    <s v="JPM General Merchandise"/>
    <x v="11"/>
    <n v="1003"/>
    <m/>
    <s v="CAO"/>
    <x v="1"/>
    <s v="PAID"/>
    <n v="85676"/>
    <s v="01-2021-03-111"/>
    <s v="01-02-2021-02-0059"/>
    <s v="March 29, 2021"/>
    <m/>
  </r>
  <r>
    <x v="0"/>
    <x v="2"/>
    <x v="0"/>
    <s v="HRMO/AO V"/>
    <x v="0"/>
    <x v="0"/>
    <x v="12"/>
    <x v="0"/>
    <s v="Data Folder (Taglia lock) L: 13 3/4&quot;  W: 11 1/4&quot;  Thick: 3&quot;"/>
    <n v="12"/>
    <s v="pcs"/>
    <n v="280"/>
    <n v="3360"/>
    <n v="280"/>
    <n v="3360"/>
    <x v="10"/>
    <s v="IQA"/>
    <s v="February 16, 2021"/>
    <s v="February 19, 2021"/>
    <x v="13"/>
    <s v="One-Touch Techniology Trading"/>
    <x v="12"/>
    <s v="1003E"/>
    <m/>
    <s v="Library"/>
    <x v="1"/>
    <s v="PAID"/>
    <n v="366147"/>
    <s v="05-2021-03-042"/>
    <s v="05-02-2021-02-0005"/>
    <s v="March 26, 2021"/>
    <m/>
  </r>
  <r>
    <x v="0"/>
    <x v="2"/>
    <x v="0"/>
    <s v="HRMO/AO V"/>
    <x v="0"/>
    <x v="0"/>
    <x v="12"/>
    <x v="0"/>
    <s v="Specialty Paper"/>
    <n v="5"/>
    <s v="pack"/>
    <n v="60"/>
    <n v="300"/>
    <n v="55"/>
    <n v="275"/>
    <x v="10"/>
    <s v="IQA"/>
    <s v="February 16, 2021"/>
    <s v="February 19, 2021"/>
    <x v="13"/>
    <s v="One-Touch Techniology Trading"/>
    <x v="12"/>
    <s v="1003E"/>
    <m/>
    <s v="Library"/>
    <x v="1"/>
    <s v="PAID"/>
    <n v="366147"/>
    <s v="05-2021-03-042"/>
    <s v="05-02-2021-02-0005"/>
    <s v="March 26, 2021"/>
    <m/>
  </r>
  <r>
    <x v="0"/>
    <x v="2"/>
    <x v="0"/>
    <s v="HRMO/AO V"/>
    <x v="0"/>
    <x v="0"/>
    <x v="12"/>
    <x v="0"/>
    <s v="Clear Sheet Binder/ Arch File Refill  L: 13 5/8&quot;  W: 9 1/4&quot;"/>
    <n v="10"/>
    <s v="pack"/>
    <n v="30"/>
    <n v="300"/>
    <n v="25"/>
    <n v="250"/>
    <x v="10"/>
    <s v="IQA"/>
    <s v="February 16, 2021"/>
    <s v="February 19, 2021"/>
    <x v="13"/>
    <s v="One-Touch Techniology Trading"/>
    <x v="12"/>
    <s v="1003E"/>
    <m/>
    <s v="Library"/>
    <x v="1"/>
    <s v="PAID"/>
    <n v="366147"/>
    <s v="05-2021-03-042"/>
    <s v="05-02-2021-02-0005"/>
    <s v="March 26, 2021"/>
    <m/>
  </r>
  <r>
    <x v="0"/>
    <x v="2"/>
    <x v="1"/>
    <s v="PMET Chairperson"/>
    <x v="1"/>
    <x v="0"/>
    <x v="13"/>
    <x v="0"/>
    <s v="*Supply, Delivery, Built/Installation of Table Base Cover &amp; Swag Cover, Table Cloth Cover W/ Runner:Silk fabric (Golden Yellow, Bloody Red,Black, White &amp; Ivory)Supply,Installation &amp; Built customize (please see conceptual design), a) Table size: 2 nos.of 4.8Lx 1.20W, b) Table Size: 28 nos. of 2.4L x"/>
    <n v="1"/>
    <s v="lot"/>
    <n v="200000"/>
    <n v="200000"/>
    <n v="199680"/>
    <n v="199680"/>
    <x v="11"/>
    <s v="PMET"/>
    <s v="February 10, 201"/>
    <s v="February 16, 2021"/>
    <x v="7"/>
    <s v="GDP Trading"/>
    <x v="6"/>
    <m/>
    <m/>
    <m/>
    <x v="1"/>
    <s v="PAID"/>
    <n v="9923101036"/>
    <s v="01-2021-07-238"/>
    <s v="01-02-2021-01-0050"/>
    <s v="July 7, 2021"/>
    <n v="30"/>
  </r>
  <r>
    <x v="0"/>
    <x v="2"/>
    <x v="0"/>
    <s v="HRMO/AO V"/>
    <x v="2"/>
    <x v="2"/>
    <x v="14"/>
    <x v="0"/>
    <s v="Self ink Stamp (RECEIVED)"/>
    <n v="20"/>
    <s v="pc"/>
    <n v="350"/>
    <n v="7000"/>
    <n v="0"/>
    <n v="0"/>
    <x v="12"/>
    <s v="IQA"/>
    <s v="-"/>
    <s v="-"/>
    <x v="14"/>
    <s v="-"/>
    <x v="13"/>
    <n v="1003"/>
    <s v="-"/>
    <s v="-"/>
    <x v="3"/>
    <s v="-"/>
    <s v="-"/>
    <s v="-"/>
    <s v="-"/>
    <s v="-"/>
    <m/>
  </r>
  <r>
    <x v="0"/>
    <x v="2"/>
    <x v="0"/>
    <s v="HRMO/AO V"/>
    <x v="2"/>
    <x v="2"/>
    <x v="14"/>
    <x v="0"/>
    <s v="Self ink Stamp (RELEASED)"/>
    <n v="20"/>
    <s v="pc"/>
    <n v="350"/>
    <n v="7000"/>
    <n v="0"/>
    <n v="0"/>
    <x v="12"/>
    <s v="IQA"/>
    <s v="-"/>
    <s v="-"/>
    <x v="14"/>
    <s v="-"/>
    <x v="13"/>
    <n v="1003"/>
    <s v="-"/>
    <s v="-"/>
    <x v="3"/>
    <s v="-"/>
    <s v="-"/>
    <s v="-"/>
    <s v="-"/>
    <s v="-"/>
    <m/>
  </r>
  <r>
    <x v="0"/>
    <x v="2"/>
    <x v="0"/>
    <s v="HRMO/AO V"/>
    <x v="2"/>
    <x v="2"/>
    <x v="14"/>
    <x v="0"/>
    <s v="Self ink Stamp (CONTROLLED)"/>
    <n v="20"/>
    <s v="pc"/>
    <n v="350"/>
    <n v="7000"/>
    <n v="0"/>
    <n v="0"/>
    <x v="12"/>
    <s v="IQA"/>
    <s v="-"/>
    <s v="-"/>
    <x v="14"/>
    <s v="-"/>
    <x v="13"/>
    <n v="1003"/>
    <s v="-"/>
    <s v="-"/>
    <x v="3"/>
    <s v="-"/>
    <s v="-"/>
    <s v="-"/>
    <s v="-"/>
    <s v="-"/>
    <m/>
  </r>
  <r>
    <x v="0"/>
    <x v="2"/>
    <x v="0"/>
    <s v="HRMO/AO V"/>
    <x v="2"/>
    <x v="2"/>
    <x v="14"/>
    <x v="0"/>
    <s v="Self ink Stamp (UNCONTROLLED)"/>
    <n v="20"/>
    <s v="pc"/>
    <n v="350"/>
    <n v="7000"/>
    <n v="0"/>
    <n v="0"/>
    <x v="12"/>
    <s v="IQA"/>
    <s v="-"/>
    <s v="-"/>
    <x v="14"/>
    <s v="-"/>
    <x v="13"/>
    <n v="1003"/>
    <s v="-"/>
    <s v="-"/>
    <x v="3"/>
    <s v="-"/>
    <s v="-"/>
    <s v="-"/>
    <s v="-"/>
    <s v="-"/>
    <m/>
  </r>
  <r>
    <x v="0"/>
    <x v="2"/>
    <x v="3"/>
    <s v="Accountant I"/>
    <x v="1"/>
    <x v="2"/>
    <x v="15"/>
    <x v="0"/>
    <s v="Ribbon Cart, Epson C13SO15632, Black for LX-310"/>
    <n v="10"/>
    <s v="cart"/>
    <n v="150"/>
    <n v="1500"/>
    <m/>
    <m/>
    <x v="13"/>
    <m/>
    <m/>
    <m/>
    <x v="7"/>
    <m/>
    <x v="6"/>
    <s v="1003B"/>
    <m/>
    <m/>
    <x v="3"/>
    <m/>
    <m/>
    <m/>
    <m/>
    <m/>
    <m/>
  </r>
  <r>
    <x v="0"/>
    <x v="2"/>
    <x v="0"/>
    <s v="HRMO/AO V"/>
    <x v="0"/>
    <x v="0"/>
    <x v="16"/>
    <x v="0"/>
    <s v="AM Snacks (Feb. 10-11)"/>
    <n v="25"/>
    <s v="pax"/>
    <n v="150"/>
    <n v="3750"/>
    <n v="145"/>
    <n v="3625"/>
    <x v="14"/>
    <s v="IQA"/>
    <s v="February 16, 2021"/>
    <s v="February 19, 2021"/>
    <x v="15"/>
    <s v="Hudzan Café &amp; Catering Services"/>
    <x v="4"/>
    <n v="1003"/>
    <s v="March 10, 2021"/>
    <s v="Cashier"/>
    <x v="1"/>
    <s v="PAID"/>
    <n v="366142"/>
    <s v="05-2021-03-038"/>
    <s v="05-02-2021-02-0006"/>
    <s v="March 22, 2021"/>
    <m/>
  </r>
  <r>
    <x v="0"/>
    <x v="2"/>
    <x v="0"/>
    <s v="HRMO/AO V"/>
    <x v="0"/>
    <x v="0"/>
    <x v="16"/>
    <x v="0"/>
    <s v="PM Snacks (Feb. 10-11)"/>
    <n v="25"/>
    <s v="pax"/>
    <n v="150"/>
    <n v="3750"/>
    <n v="140"/>
    <n v="3500"/>
    <x v="14"/>
    <s v="IQA"/>
    <s v="February 16, 2021"/>
    <s v="February 19, 2021"/>
    <x v="15"/>
    <s v="Hudzan Café &amp; Catering Services"/>
    <x v="4"/>
    <n v="1003"/>
    <s v="March 10, 2021"/>
    <s v="Cashier"/>
    <x v="1"/>
    <s v="PAID"/>
    <n v="366142"/>
    <s v="05-2021-03-038"/>
    <s v="05-02-2021-02-0006"/>
    <s v="March 22, 2021"/>
    <m/>
  </r>
  <r>
    <x v="0"/>
    <x v="2"/>
    <x v="5"/>
    <s v="GSO-Supervisor"/>
    <x v="1"/>
    <x v="0"/>
    <x v="17"/>
    <x v="0"/>
    <s v="Side Mirror,1 pair Sarao, 2 pairs-original Honda mc"/>
    <n v="3"/>
    <s v="sets"/>
    <n v="2333.33"/>
    <n v="6999.99"/>
    <n v="1000"/>
    <n v="3000"/>
    <x v="15"/>
    <s v="GSO"/>
    <s v="March 10, 2021"/>
    <s v="March 18, 2021"/>
    <x v="16"/>
    <s v="NRA Hardware"/>
    <x v="14"/>
    <s v="1003G"/>
    <m/>
    <m/>
    <x v="4"/>
    <s v="PAID"/>
    <n v="85690"/>
    <s v="01-2021-04-138"/>
    <s v="01-02-2021-03-0072"/>
    <s v="April 21, 2021"/>
    <m/>
  </r>
  <r>
    <x v="0"/>
    <x v="2"/>
    <x v="5"/>
    <s v="GSO-Supervisor"/>
    <x v="1"/>
    <x v="0"/>
    <x v="17"/>
    <x v="0"/>
    <s v="Speedometer cable, (1 Wave 100, 2 XRM)"/>
    <n v="3"/>
    <s v="pcs"/>
    <n v="300"/>
    <n v="900"/>
    <n v="250"/>
    <n v="750"/>
    <x v="15"/>
    <s v="GSO"/>
    <s v="March 10, 2021"/>
    <s v="March 18, 2021"/>
    <x v="16"/>
    <s v="NRA Hardware"/>
    <x v="14"/>
    <s v="1003G"/>
    <m/>
    <m/>
    <x v="4"/>
    <s v="PAID"/>
    <n v="85690"/>
    <s v="01-2021-04-138"/>
    <s v="01-02-2021-03-0072"/>
    <s v="April 21, 2021"/>
    <m/>
  </r>
  <r>
    <x v="0"/>
    <x v="2"/>
    <x v="5"/>
    <s v="GSO-Supervisor"/>
    <x v="1"/>
    <x v="0"/>
    <x v="17"/>
    <x v="0"/>
    <s v="Spracket set, (428-104L 38T 14T)"/>
    <n v="1"/>
    <s v="set"/>
    <n v="1000"/>
    <n v="1000"/>
    <n v="2500"/>
    <n v="2500"/>
    <x v="15"/>
    <s v="GSO"/>
    <s v="March 10, 2021"/>
    <s v="March 18, 2021"/>
    <x v="16"/>
    <s v="NRA Hardware"/>
    <x v="14"/>
    <s v="1003G"/>
    <m/>
    <m/>
    <x v="4"/>
    <s v="PAID"/>
    <n v="85690"/>
    <s v="01-2021-04-138"/>
    <s v="01-02-2021-03-0072"/>
    <s v="April 21, 2021"/>
    <m/>
  </r>
  <r>
    <x v="0"/>
    <x v="2"/>
    <x v="5"/>
    <s v="GSO-Supervisor"/>
    <x v="1"/>
    <x v="0"/>
    <x v="17"/>
    <x v="0"/>
    <s v="Vehicle Battery (YTX 4B-BS)"/>
    <n v="3"/>
    <s v="pcs"/>
    <n v="1500"/>
    <n v="4500"/>
    <n v="900"/>
    <n v="2700"/>
    <x v="15"/>
    <s v="GSO"/>
    <s v="March 10, 2021"/>
    <s v="March 18, 2021"/>
    <x v="16"/>
    <s v="NRA Hardware"/>
    <x v="14"/>
    <s v="1003G"/>
    <m/>
    <m/>
    <x v="4"/>
    <s v="PAID"/>
    <n v="85690"/>
    <s v="01-2021-04-138"/>
    <s v="01-02-2021-03-0072"/>
    <s v="April 21, 2021"/>
    <m/>
  </r>
  <r>
    <x v="0"/>
    <x v="2"/>
    <x v="5"/>
    <s v="GSO-Supervisor"/>
    <x v="1"/>
    <x v="0"/>
    <x v="17"/>
    <x v="0"/>
    <s v="Heavy Duty Chemical gloves"/>
    <n v="10"/>
    <s v="pairs"/>
    <n v="200"/>
    <n v="2000"/>
    <n v="350"/>
    <n v="3500"/>
    <x v="15"/>
    <s v="GSO"/>
    <s v="March 10, 2021"/>
    <s v="March 18, 2021"/>
    <x v="16"/>
    <s v="NRA Hardware"/>
    <x v="14"/>
    <s v="1003G"/>
    <m/>
    <m/>
    <x v="4"/>
    <s v="PAID"/>
    <n v="85690"/>
    <s v="01-2021-04-138"/>
    <s v="01-02-2021-03-0072"/>
    <s v="April 21, 2021"/>
    <m/>
  </r>
  <r>
    <x v="0"/>
    <x v="2"/>
    <x v="5"/>
    <s v="GSO-Supervisor"/>
    <x v="1"/>
    <x v="0"/>
    <x v="17"/>
    <x v="0"/>
    <s v="Rubberrized gloves"/>
    <n v="100"/>
    <s v="pairs"/>
    <n v="90"/>
    <n v="9000"/>
    <n v="70"/>
    <n v="7000"/>
    <x v="15"/>
    <s v="GSO"/>
    <s v="March 10, 2021"/>
    <s v="March 18, 2021"/>
    <x v="16"/>
    <s v="NRA Hardware"/>
    <x v="14"/>
    <s v="1003G"/>
    <m/>
    <m/>
    <x v="4"/>
    <s v="PAID"/>
    <n v="85690"/>
    <s v="01-2021-04-138"/>
    <s v="01-02-2021-03-0072"/>
    <s v="April 21, 2021"/>
    <m/>
  </r>
  <r>
    <x v="0"/>
    <x v="2"/>
    <x v="5"/>
    <s v="GSO-Supervisor"/>
    <x v="1"/>
    <x v="0"/>
    <x v="17"/>
    <x v="0"/>
    <s v="Rubberized caster wheel, 4&quot;"/>
    <n v="12"/>
    <s v="pcs"/>
    <n v="500"/>
    <n v="6000"/>
    <n v="350"/>
    <n v="4200"/>
    <x v="15"/>
    <s v="GSO"/>
    <s v="March 10, 2021"/>
    <s v="March 18, 2021"/>
    <x v="16"/>
    <s v="NRA Hardware"/>
    <x v="14"/>
    <s v="1003G"/>
    <m/>
    <m/>
    <x v="4"/>
    <s v="PAID"/>
    <n v="85690"/>
    <s v="01-2021-04-138"/>
    <s v="01-02-2021-03-0072"/>
    <s v="April 21, 2021"/>
    <m/>
  </r>
  <r>
    <x v="0"/>
    <x v="2"/>
    <x v="5"/>
    <s v="GSO-Supervisor"/>
    <x v="1"/>
    <x v="0"/>
    <x v="17"/>
    <x v="0"/>
    <s v="3/4&quot; Steel pipe, sched 40"/>
    <n v="12"/>
    <s v="pcs"/>
    <n v="1000"/>
    <n v="12000"/>
    <n v="1100"/>
    <n v="13200"/>
    <x v="15"/>
    <s v="GSO"/>
    <s v="March 10, 2021"/>
    <s v="March 18, 2021"/>
    <x v="16"/>
    <s v="NRA Hardware"/>
    <x v="14"/>
    <s v="1003G"/>
    <m/>
    <m/>
    <x v="4"/>
    <s v="PAID"/>
    <n v="85690"/>
    <s v="01-2021-04-138"/>
    <s v="01-02-2021-03-0072"/>
    <s v="April 21, 2021"/>
    <m/>
  </r>
  <r>
    <x v="0"/>
    <x v="2"/>
    <x v="5"/>
    <s v="GSO-Supervisor"/>
    <x v="1"/>
    <x v="0"/>
    <x v="17"/>
    <x v="0"/>
    <s v="Quick Drying Enamel, chocolate brown"/>
    <n v="4"/>
    <s v="gallon"/>
    <n v="1000"/>
    <n v="4000"/>
    <n v="900"/>
    <n v="3600"/>
    <x v="15"/>
    <s v="GSO"/>
    <s v="March 10, 2021"/>
    <s v="March 18, 2021"/>
    <x v="16"/>
    <s v="NRA Hardware"/>
    <x v="14"/>
    <s v="1003G"/>
    <m/>
    <m/>
    <x v="4"/>
    <s v="PAID"/>
    <n v="85690"/>
    <s v="01-2021-04-138"/>
    <s v="01-02-2021-03-0072"/>
    <s v="April 21, 2021"/>
    <m/>
  </r>
  <r>
    <x v="0"/>
    <x v="2"/>
    <x v="5"/>
    <s v="GSO-Supervisor"/>
    <x v="1"/>
    <x v="0"/>
    <x v="17"/>
    <x v="0"/>
    <s v="Spray paint flourescent green, 400ml"/>
    <n v="6"/>
    <s v="can"/>
    <n v="500"/>
    <n v="3000"/>
    <n v="350"/>
    <n v="2100"/>
    <x v="15"/>
    <s v="GSO"/>
    <s v="March 10, 2021"/>
    <s v="March 18, 2021"/>
    <x v="16"/>
    <s v="NRA Hardware"/>
    <x v="14"/>
    <s v="1003G"/>
    <m/>
    <m/>
    <x v="4"/>
    <s v="PAID"/>
    <n v="85690"/>
    <s v="01-2021-04-138"/>
    <s v="01-02-2021-03-0072"/>
    <s v="April 21, 2021"/>
    <m/>
  </r>
  <r>
    <x v="0"/>
    <x v="0"/>
    <x v="1"/>
    <s v="Chairperson-PMET"/>
    <x v="1"/>
    <x v="1"/>
    <x v="18"/>
    <x v="0"/>
    <s v="Drafting Table Adjustable height tilting with drawers and pen holder + Drafting chair(1200mm x 750mm x 800mm)"/>
    <n v="15"/>
    <s v="set"/>
    <n v="18500"/>
    <n v="277500"/>
    <n v="13000"/>
    <n v="195000"/>
    <x v="16"/>
    <s v="Industrial Technology"/>
    <s v="January 6, 2021"/>
    <s v="January 11, 2021"/>
    <x v="17"/>
    <s v="NRA Hardware"/>
    <x v="15"/>
    <n v="1001"/>
    <m/>
    <m/>
    <x v="1"/>
    <s v="PAID"/>
    <n v="85648"/>
    <s v="01-2021-02-062"/>
    <s v="01-03-2021-01-0004"/>
    <s v="February 16, 2021"/>
    <m/>
  </r>
  <r>
    <x v="0"/>
    <x v="2"/>
    <x v="5"/>
    <s v="GSO-Supervisor"/>
    <x v="1"/>
    <x v="0"/>
    <x v="19"/>
    <x v="0"/>
    <s v="PVC Pipe clamp 1/2, orange"/>
    <n v="300"/>
    <s v="pcs"/>
    <n v="7"/>
    <n v="2100"/>
    <n v="4"/>
    <n v="1200"/>
    <x v="17"/>
    <m/>
    <s v="March 17, 2021"/>
    <m/>
    <x v="7"/>
    <s v="Northern Star Gen. Mdse."/>
    <x v="6"/>
    <s v="1003G"/>
    <m/>
    <m/>
    <x v="1"/>
    <s v="PAID"/>
    <n v="86405"/>
    <s v="01-2021-06-183A"/>
    <s v="01-02-2021-03-0086"/>
    <s v="June 1, 2021"/>
    <n v="30"/>
  </r>
  <r>
    <x v="0"/>
    <x v="2"/>
    <x v="5"/>
    <s v="GSO-Supervisor"/>
    <x v="1"/>
    <x v="0"/>
    <x v="19"/>
    <x v="0"/>
    <s v="PVC Pipe clamp 3/4, orange"/>
    <n v="200"/>
    <s v="pcs"/>
    <n v="10"/>
    <n v="2000"/>
    <n v="7"/>
    <n v="1400"/>
    <x v="17"/>
    <m/>
    <s v="March 17, 2021"/>
    <m/>
    <x v="7"/>
    <s v="Northern Star Gen. Mdse."/>
    <x v="6"/>
    <s v="1003G"/>
    <m/>
    <m/>
    <x v="1"/>
    <s v="PAID"/>
    <n v="86405"/>
    <s v="01-2021-06-183A"/>
    <s v="01-02-2021-03-0086"/>
    <s v="June 1, 2021"/>
    <n v="30"/>
  </r>
  <r>
    <x v="0"/>
    <x v="2"/>
    <x v="5"/>
    <s v="GSO-Supervisor"/>
    <x v="1"/>
    <x v="0"/>
    <x v="19"/>
    <x v="0"/>
    <s v="1/2 Marine Plywood"/>
    <n v="10"/>
    <s v="pcs"/>
    <n v="1100"/>
    <n v="11000"/>
    <n v="1105"/>
    <n v="11050"/>
    <x v="17"/>
    <m/>
    <s v="March 17, 2021"/>
    <m/>
    <x v="7"/>
    <s v="Northern Star Gen. Mdse."/>
    <x v="6"/>
    <s v="1003G"/>
    <m/>
    <m/>
    <x v="1"/>
    <s v="PAID"/>
    <n v="86405"/>
    <s v="01-2021-06-183A"/>
    <s v="01-02-2021-03-0086"/>
    <s v="June 1, 2021"/>
    <n v="30"/>
  </r>
  <r>
    <x v="0"/>
    <x v="2"/>
    <x v="5"/>
    <s v="GSO-Supervisor"/>
    <x v="1"/>
    <x v="0"/>
    <x v="19"/>
    <x v="0"/>
    <s v="Wood preserver, 1L/can"/>
    <n v="10"/>
    <s v="L"/>
    <n v="1000"/>
    <n v="10000"/>
    <n v="930"/>
    <n v="9300"/>
    <x v="17"/>
    <m/>
    <s v="March 17, 2021"/>
    <m/>
    <x v="7"/>
    <s v="Northern Star Gen. Mdse."/>
    <x v="6"/>
    <s v="1003G"/>
    <m/>
    <m/>
    <x v="1"/>
    <s v="PAID"/>
    <n v="86405"/>
    <s v="01-2021-06-183A"/>
    <s v="01-02-2021-03-0086"/>
    <s v="June 1, 2021"/>
    <n v="30"/>
  </r>
  <r>
    <x v="0"/>
    <x v="2"/>
    <x v="5"/>
    <s v="GSO-Supervisor"/>
    <x v="1"/>
    <x v="0"/>
    <x v="19"/>
    <x v="0"/>
    <s v="1.5&quot; FN"/>
    <n v="3"/>
    <s v="kg"/>
    <n v="120"/>
    <n v="360"/>
    <n v="105"/>
    <n v="315"/>
    <x v="17"/>
    <m/>
    <s v="March 17, 2021"/>
    <m/>
    <x v="7"/>
    <s v="Northern Star Gen. Mdse."/>
    <x v="6"/>
    <s v="1003G"/>
    <m/>
    <m/>
    <x v="1"/>
    <s v="PAID"/>
    <n v="86405"/>
    <s v="01-2021-06-183A"/>
    <s v="01-02-2021-03-0086"/>
    <s v="June 1, 2021"/>
    <n v="30"/>
  </r>
  <r>
    <x v="0"/>
    <x v="2"/>
    <x v="5"/>
    <s v="GSO-Supervisor"/>
    <x v="1"/>
    <x v="0"/>
    <x v="19"/>
    <x v="0"/>
    <s v="2&quot; FN"/>
    <n v="3"/>
    <s v="kg"/>
    <n v="120"/>
    <n v="360"/>
    <n v="105"/>
    <n v="315"/>
    <x v="17"/>
    <m/>
    <s v="March 17, 2021"/>
    <m/>
    <x v="7"/>
    <s v="Northern Star Gen. Mdse."/>
    <x v="6"/>
    <s v="1003G"/>
    <m/>
    <m/>
    <x v="1"/>
    <s v="PAID"/>
    <n v="86405"/>
    <s v="01-2021-06-183A"/>
    <s v="01-02-2021-03-0086"/>
    <s v="June 1, 2021"/>
    <n v="30"/>
  </r>
  <r>
    <x v="0"/>
    <x v="2"/>
    <x v="5"/>
    <s v="GSO-Supervisor"/>
    <x v="1"/>
    <x v="0"/>
    <x v="19"/>
    <x v="0"/>
    <s v="2&quot; stainless hinges"/>
    <n v="40"/>
    <s v="set"/>
    <n v="100"/>
    <n v="4000"/>
    <n v="118"/>
    <n v="4720"/>
    <x v="17"/>
    <m/>
    <s v="March 17, 2021"/>
    <m/>
    <x v="7"/>
    <s v="Northern Star Gen. Mdse."/>
    <x v="6"/>
    <s v="1003G"/>
    <m/>
    <m/>
    <x v="1"/>
    <s v="PAID"/>
    <n v="86405"/>
    <s v="01-2021-06-183A"/>
    <s v="01-02-2021-03-0086"/>
    <s v="June 1, 2021"/>
    <n v="30"/>
  </r>
  <r>
    <x v="0"/>
    <x v="2"/>
    <x v="5"/>
    <s v="GSO-Supervisor"/>
    <x v="1"/>
    <x v="0"/>
    <x v="19"/>
    <x v="0"/>
    <s v="Wall paint, gloss white, 16L"/>
    <n v="5"/>
    <s v="pails"/>
    <n v="3000"/>
    <n v="15000"/>
    <n v="2352"/>
    <n v="11760"/>
    <x v="17"/>
    <m/>
    <s v="March 17, 2021"/>
    <m/>
    <x v="7"/>
    <s v="Northern Star Gen. Mdse."/>
    <x v="6"/>
    <s v="1003G"/>
    <m/>
    <m/>
    <x v="1"/>
    <s v="PAID"/>
    <n v="86405"/>
    <s v="01-2021-06-183A"/>
    <s v="01-02-2021-03-0086"/>
    <s v="June 1, 2021"/>
    <n v="30"/>
  </r>
  <r>
    <x v="0"/>
    <x v="2"/>
    <x v="5"/>
    <s v="GSO-Supervisor"/>
    <x v="1"/>
    <x v="0"/>
    <x v="19"/>
    <x v="0"/>
    <s v="PVC pipe 6',S-600"/>
    <n v="8"/>
    <s v="pcs"/>
    <n v="2000"/>
    <n v="16000"/>
    <n v="1325"/>
    <n v="10600"/>
    <x v="17"/>
    <m/>
    <s v="March 17, 2021"/>
    <m/>
    <x v="7"/>
    <s v="Northern Star Gen. Mdse."/>
    <x v="6"/>
    <s v="1003G"/>
    <m/>
    <m/>
    <x v="1"/>
    <s v="PAID"/>
    <n v="86405"/>
    <s v="01-2021-06-183A"/>
    <s v="01-02-2021-03-0086"/>
    <s v="June 1, 2021"/>
    <n v="30"/>
  </r>
  <r>
    <x v="0"/>
    <x v="2"/>
    <x v="5"/>
    <s v="GSO-Supervisor"/>
    <x v="1"/>
    <x v="0"/>
    <x v="19"/>
    <x v="0"/>
    <s v="PVC tee 6&quot;"/>
    <n v="2"/>
    <s v="pcs"/>
    <n v="1400"/>
    <n v="2800"/>
    <n v="1105"/>
    <n v="2210"/>
    <x v="17"/>
    <m/>
    <s v="March 17, 2021"/>
    <m/>
    <x v="7"/>
    <s v="Northern Star Gen. Mdse."/>
    <x v="6"/>
    <s v="1003G"/>
    <m/>
    <m/>
    <x v="1"/>
    <s v="PAID"/>
    <n v="86405"/>
    <s v="01-2021-06-183A"/>
    <s v="01-02-2021-03-0086"/>
    <s v="June 1, 2021"/>
    <n v="30"/>
  </r>
  <r>
    <x v="0"/>
    <x v="2"/>
    <x v="5"/>
    <s v="GSO-Supervisor"/>
    <x v="1"/>
    <x v="0"/>
    <x v="19"/>
    <x v="0"/>
    <s v="PVC elbow 6&quot;"/>
    <n v="2"/>
    <s v="pcs"/>
    <n v="800"/>
    <n v="1600"/>
    <n v="665"/>
    <n v="1330"/>
    <x v="17"/>
    <m/>
    <s v="March 17, 2021"/>
    <m/>
    <x v="7"/>
    <s v="Northern Star Gen. Mdse."/>
    <x v="6"/>
    <s v="1003G"/>
    <m/>
    <m/>
    <x v="1"/>
    <s v="PAID"/>
    <n v="86405"/>
    <s v="01-2021-06-183A"/>
    <s v="01-02-2021-03-0086"/>
    <s v="June 1, 2021"/>
    <n v="30"/>
  </r>
  <r>
    <x v="0"/>
    <x v="2"/>
    <x v="5"/>
    <s v="GSO-Supervisor"/>
    <x v="1"/>
    <x v="0"/>
    <x v="19"/>
    <x v="0"/>
    <s v="P120 sandpaper"/>
    <n v="20"/>
    <s v="pcs"/>
    <n v="50"/>
    <n v="1000"/>
    <n v="15"/>
    <n v="300"/>
    <x v="17"/>
    <m/>
    <s v="March 17, 2021"/>
    <m/>
    <x v="7"/>
    <s v="Northern Star Gen. Mdse."/>
    <x v="6"/>
    <s v="1003G"/>
    <m/>
    <m/>
    <x v="1"/>
    <s v="PAID"/>
    <n v="86405"/>
    <s v="01-2021-06-183A"/>
    <s v="01-02-2021-03-0086"/>
    <s v="June 1, 2021"/>
    <n v="30"/>
  </r>
  <r>
    <x v="0"/>
    <x v="2"/>
    <x v="5"/>
    <s v="GSO-Supervisor"/>
    <x v="1"/>
    <x v="0"/>
    <x v="19"/>
    <x v="0"/>
    <s v="120C sandpaper"/>
    <n v="20"/>
    <s v="pcs"/>
    <n v="20"/>
    <n v="400"/>
    <n v="15"/>
    <n v="300"/>
    <x v="17"/>
    <m/>
    <s v="March 17, 2021"/>
    <m/>
    <x v="7"/>
    <s v="Northern Star Gen. Mdse."/>
    <x v="6"/>
    <s v="1003G"/>
    <m/>
    <m/>
    <x v="1"/>
    <s v="PAID"/>
    <n v="86405"/>
    <s v="01-2021-06-183A"/>
    <s v="01-02-2021-03-0086"/>
    <s v="June 1, 2021"/>
    <n v="30"/>
  </r>
  <r>
    <x v="0"/>
    <x v="2"/>
    <x v="5"/>
    <s v="GSO-Supervisor"/>
    <x v="1"/>
    <x v="0"/>
    <x v="19"/>
    <x v="0"/>
    <s v="PVC waterpipe 1/2"/>
    <n v="40"/>
    <s v="pcs"/>
    <n v="120"/>
    <n v="4800"/>
    <n v="110"/>
    <n v="4400"/>
    <x v="17"/>
    <m/>
    <s v="March 17, 2021"/>
    <m/>
    <x v="7"/>
    <s v="Northern Star Gen. Mdse."/>
    <x v="6"/>
    <s v="1003G"/>
    <m/>
    <m/>
    <x v="1"/>
    <s v="PAID"/>
    <n v="86405"/>
    <s v="01-2021-06-183A"/>
    <s v="01-02-2021-03-0086"/>
    <s v="June 1, 2021"/>
    <n v="30"/>
  </r>
  <r>
    <x v="0"/>
    <x v="2"/>
    <x v="5"/>
    <s v="GSO-Supervisor"/>
    <x v="1"/>
    <x v="0"/>
    <x v="19"/>
    <x v="0"/>
    <s v="PVC Female adaptor 1/2"/>
    <n v="15"/>
    <s v="pcs"/>
    <n v="40"/>
    <n v="600"/>
    <n v="15"/>
    <n v="225"/>
    <x v="17"/>
    <m/>
    <s v="March 17, 2021"/>
    <m/>
    <x v="7"/>
    <s v="Northern Star Gen. Mdse."/>
    <x v="6"/>
    <s v="1003G"/>
    <m/>
    <m/>
    <x v="1"/>
    <s v="PAID"/>
    <n v="86405"/>
    <s v="01-2021-06-183A"/>
    <s v="01-02-2021-03-0086"/>
    <s v="June 1, 2021"/>
    <n v="30"/>
  </r>
  <r>
    <x v="0"/>
    <x v="2"/>
    <x v="5"/>
    <s v="GSO-Supervisor"/>
    <x v="1"/>
    <x v="0"/>
    <x v="19"/>
    <x v="0"/>
    <s v="PVC male adaptor 1/2"/>
    <n v="10"/>
    <s v="pcs"/>
    <n v="50"/>
    <n v="500"/>
    <n v="15"/>
    <n v="150"/>
    <x v="17"/>
    <m/>
    <s v="March 17, 2021"/>
    <m/>
    <x v="7"/>
    <s v="Northern Star Gen. Mdse."/>
    <x v="6"/>
    <s v="1003G"/>
    <m/>
    <m/>
    <x v="1"/>
    <s v="PAID"/>
    <n v="86405"/>
    <s v="01-2021-06-183A"/>
    <s v="01-02-2021-03-0086"/>
    <s v="June 1, 2021"/>
    <n v="30"/>
  </r>
  <r>
    <x v="0"/>
    <x v="2"/>
    <x v="5"/>
    <s v="GSO-Supervisor"/>
    <x v="1"/>
    <x v="0"/>
    <x v="19"/>
    <x v="0"/>
    <s v="PVC water pipe 3/4"/>
    <n v="30"/>
    <s v="pcs"/>
    <n v="250"/>
    <n v="7500"/>
    <n v="105"/>
    <n v="3150"/>
    <x v="17"/>
    <m/>
    <s v="March 17, 2021"/>
    <m/>
    <x v="7"/>
    <s v="Northern Star Gen. Mdse."/>
    <x v="6"/>
    <s v="1003G"/>
    <m/>
    <m/>
    <x v="1"/>
    <s v="PAID"/>
    <n v="86405"/>
    <s v="01-2021-06-183A"/>
    <s v="01-02-2021-03-0086"/>
    <s v="June 1, 2021"/>
    <n v="30"/>
  </r>
  <r>
    <x v="0"/>
    <x v="2"/>
    <x v="5"/>
    <s v="GSO-Supervisor"/>
    <x v="1"/>
    <x v="0"/>
    <x v="19"/>
    <x v="0"/>
    <s v="PVC elbow 3/4"/>
    <n v="10"/>
    <s v="pcs"/>
    <n v="80"/>
    <n v="800"/>
    <n v="17"/>
    <n v="170"/>
    <x v="17"/>
    <m/>
    <s v="March 17, 2021"/>
    <m/>
    <x v="7"/>
    <s v="Northern Star Gen. Mdse."/>
    <x v="6"/>
    <s v="1003G"/>
    <m/>
    <m/>
    <x v="1"/>
    <s v="PAID"/>
    <n v="86405"/>
    <s v="01-2021-06-183A"/>
    <s v="01-02-2021-03-0086"/>
    <s v="June 1, 2021"/>
    <n v="30"/>
  </r>
  <r>
    <x v="0"/>
    <x v="2"/>
    <x v="5"/>
    <s v="GSO-Supervisor"/>
    <x v="1"/>
    <x v="0"/>
    <x v="19"/>
    <x v="0"/>
    <s v="PVC 3/4 to 1/2 reducer"/>
    <n v="10"/>
    <s v="pcs"/>
    <n v="100"/>
    <n v="1000"/>
    <n v="37"/>
    <n v="370"/>
    <x v="17"/>
    <m/>
    <s v="March 17, 2021"/>
    <m/>
    <x v="7"/>
    <s v="Northern Star Gen. Mdse."/>
    <x v="6"/>
    <s v="1003G"/>
    <m/>
    <m/>
    <x v="1"/>
    <s v="PAID"/>
    <n v="86405"/>
    <s v="01-2021-06-183A"/>
    <s v="01-02-2021-03-0086"/>
    <s v="June 1, 2021"/>
    <n v="30"/>
  </r>
  <r>
    <x v="0"/>
    <x v="2"/>
    <x v="5"/>
    <s v="GSO-Supervisor"/>
    <x v="1"/>
    <x v="0"/>
    <x v="19"/>
    <x v="0"/>
    <s v="1/2 ball valve"/>
    <n v="10"/>
    <s v="pcs"/>
    <n v="120"/>
    <n v="1200"/>
    <n v="105"/>
    <n v="1050"/>
    <x v="17"/>
    <m/>
    <s v="March 17, 2021"/>
    <m/>
    <x v="7"/>
    <s v="Northern Star Gen. Mdse."/>
    <x v="6"/>
    <s v="1003G"/>
    <m/>
    <m/>
    <x v="1"/>
    <s v="PAID"/>
    <n v="86405"/>
    <s v="01-2021-06-183A"/>
    <s v="01-02-2021-03-0086"/>
    <s v="June 1, 2021"/>
    <n v="30"/>
  </r>
  <r>
    <x v="0"/>
    <x v="2"/>
    <x v="5"/>
    <s v="GSO-Supervisor"/>
    <x v="1"/>
    <x v="0"/>
    <x v="19"/>
    <x v="0"/>
    <s v="Teflon tape 1/2"/>
    <n v="10"/>
    <s v="rolls"/>
    <n v="150"/>
    <n v="1500"/>
    <n v="15"/>
    <n v="150"/>
    <x v="17"/>
    <m/>
    <s v="March 17, 2021"/>
    <m/>
    <x v="7"/>
    <s v="Northern Star Gen. Mdse."/>
    <x v="6"/>
    <s v="1003G"/>
    <m/>
    <m/>
    <x v="1"/>
    <s v="PAID"/>
    <n v="86405"/>
    <s v="01-2021-06-183A"/>
    <s v="01-02-2021-03-0086"/>
    <s v="June 1, 2021"/>
    <n v="30"/>
  </r>
  <r>
    <x v="0"/>
    <x v="2"/>
    <x v="5"/>
    <s v="GSO-Supervisor"/>
    <x v="1"/>
    <x v="0"/>
    <x v="19"/>
    <x v="0"/>
    <s v="Solvent (small)"/>
    <n v="10"/>
    <s v="can"/>
    <n v="100"/>
    <n v="1000"/>
    <n v="120"/>
    <n v="1200"/>
    <x v="17"/>
    <m/>
    <s v="March 17, 2021"/>
    <m/>
    <x v="7"/>
    <s v="Northern Star Gen. Mdse."/>
    <x v="6"/>
    <s v="1003G"/>
    <m/>
    <m/>
    <x v="1"/>
    <s v="PAID"/>
    <n v="86405"/>
    <s v="01-2021-06-183A"/>
    <s v="01-02-2021-03-0086"/>
    <s v="June 1, 2021"/>
    <n v="30"/>
  </r>
  <r>
    <x v="1"/>
    <x v="3"/>
    <x v="6"/>
    <s v="Agriculture Chairperson"/>
    <x v="1"/>
    <x v="1"/>
    <x v="20"/>
    <x v="0"/>
    <s v="Pruning Saw Material:Steel, plastic Blade Length: 27cm/10.63 inches Blade Width: 3.5cm/1/38inch Weight: 200g"/>
    <n v="15"/>
    <s v="pcs"/>
    <n v="950"/>
    <n v="14250"/>
    <n v="1100"/>
    <n v="16500"/>
    <x v="18"/>
    <s v="Agriculture"/>
    <s v="January 6, 2021"/>
    <s v="January 11, 2021"/>
    <x v="18"/>
    <s v="NRA Hardware"/>
    <x v="4"/>
    <s v="1001E"/>
    <m/>
    <m/>
    <x v="1"/>
    <s v="PAID"/>
    <n v="85654"/>
    <s v="01-2021-03-082"/>
    <s v="01-03-2021-01-0002"/>
    <s v="March 17, 2021"/>
    <m/>
  </r>
  <r>
    <x v="1"/>
    <x v="3"/>
    <x v="6"/>
    <s v="Agriculture Chairperson"/>
    <x v="1"/>
    <x v="1"/>
    <x v="20"/>
    <x v="0"/>
    <s v="Prunning Shears Material: High Carbon steel Color: red/green Length 18.5g"/>
    <n v="10"/>
    <s v="pcs"/>
    <n v="1363.5"/>
    <n v="13635"/>
    <n v="600"/>
    <n v="6000"/>
    <x v="18"/>
    <s v="Agriculture"/>
    <s v="January 6, 2021"/>
    <s v="January 11, 2021"/>
    <x v="18"/>
    <s v="NRA Hardware"/>
    <x v="4"/>
    <s v="1001E"/>
    <m/>
    <m/>
    <x v="1"/>
    <s v="PAID"/>
    <n v="85654"/>
    <s v="01-2021-03-082"/>
    <s v="01-03-2021-01-0002"/>
    <s v="March 17, 2021"/>
    <m/>
  </r>
  <r>
    <x v="1"/>
    <x v="3"/>
    <x v="6"/>
    <s v="Agriculture Chairperson"/>
    <x v="1"/>
    <x v="1"/>
    <x v="20"/>
    <x v="0"/>
    <s v="Budding Knife Material: Wooden handle, stainless steel Size: Open Length 16.2cm (6.38 in) Close Length 10cm"/>
    <n v="15"/>
    <s v="pcs"/>
    <n v="800"/>
    <n v="12000"/>
    <n v="500"/>
    <n v="7500"/>
    <x v="18"/>
    <s v="Agriculture"/>
    <s v="January 6, 2021"/>
    <s v="January 11, 2021"/>
    <x v="18"/>
    <s v="NRA Hardware"/>
    <x v="4"/>
    <s v="1001E"/>
    <m/>
    <m/>
    <x v="1"/>
    <s v="PAID"/>
    <n v="85654"/>
    <s v="01-2021-03-082"/>
    <s v="01-03-2021-01-0002"/>
    <s v="March 17, 2021"/>
    <m/>
  </r>
  <r>
    <x v="1"/>
    <x v="3"/>
    <x v="6"/>
    <s v="Agriculture Chairperson"/>
    <x v="1"/>
    <x v="1"/>
    <x v="20"/>
    <x v="0"/>
    <s v="Stainless Steel Hand Trowel Shovel, rubber head Size: 19x5cm/7.4in. x 2.1in. In (L*W) Total Length 32cm / 12in Net Weight: 208g Nonslip rubber handle with hole desihn, stainless steel shovel"/>
    <n v="25"/>
    <s v="pcs"/>
    <n v="750"/>
    <n v="18750"/>
    <n v="550"/>
    <n v="13750"/>
    <x v="18"/>
    <s v="Agriculture"/>
    <s v="January 6, 2021"/>
    <s v="January 11, 2021"/>
    <x v="19"/>
    <s v="NRA Hardware"/>
    <x v="4"/>
    <s v="1001E"/>
    <m/>
    <m/>
    <x v="1"/>
    <s v="PAID"/>
    <n v="85654"/>
    <s v="01-2021-03-082"/>
    <s v="01-03-2021-01-0002"/>
    <s v="March 17, 2021"/>
    <m/>
  </r>
  <r>
    <x v="1"/>
    <x v="3"/>
    <x v="6"/>
    <s v="Agriculture Chairperson"/>
    <x v="1"/>
    <x v="1"/>
    <x v="20"/>
    <x v="0"/>
    <s v="Garden Hoe, hardened tempered steel blade, large"/>
    <n v="25"/>
    <s v="pcs"/>
    <n v="1000"/>
    <n v="25000"/>
    <n v="700"/>
    <n v="17500"/>
    <x v="18"/>
    <s v="Agriculture"/>
    <s v="January 6, 2021"/>
    <s v="January 11, 2021"/>
    <x v="18"/>
    <s v="NRA Hardware"/>
    <x v="4"/>
    <s v="1001E"/>
    <m/>
    <m/>
    <x v="1"/>
    <s v="PAID"/>
    <n v="85654"/>
    <s v="01-2021-03-082"/>
    <s v="01-03-2021-01-0002"/>
    <s v="March 17, 2021"/>
    <m/>
  </r>
  <r>
    <x v="1"/>
    <x v="3"/>
    <x v="6"/>
    <s v="Agriculture Chairperson"/>
    <x v="1"/>
    <x v="1"/>
    <x v="20"/>
    <x v="0"/>
    <s v="Rake Material: steel, black, 35cmx8cm (14 teeth)"/>
    <n v="25"/>
    <s v="pcs"/>
    <n v="3500"/>
    <n v="87500"/>
    <n v="450"/>
    <n v="11250"/>
    <x v="18"/>
    <s v="Agriculture"/>
    <s v="January 6, 2021"/>
    <s v="January 11, 2021"/>
    <x v="18"/>
    <s v="NRA Hardware"/>
    <x v="4"/>
    <s v="1001E"/>
    <m/>
    <m/>
    <x v="1"/>
    <s v="PAID"/>
    <n v="85654"/>
    <s v="01-2021-03-082"/>
    <s v="01-03-2021-01-0002"/>
    <s v="March 17, 2021"/>
    <m/>
  </r>
  <r>
    <x v="1"/>
    <x v="3"/>
    <x v="6"/>
    <s v="Agriculture Chairperson"/>
    <x v="1"/>
    <x v="1"/>
    <x v="20"/>
    <x v="0"/>
    <s v="Watering can/watering sprinkler (8-10) litter capacity, plastic or galvanized"/>
    <n v="25"/>
    <s v="pcs"/>
    <n v="1297.5"/>
    <n v="32437.5"/>
    <n v="700"/>
    <n v="17500"/>
    <x v="18"/>
    <s v="Agriculture"/>
    <s v="January 6, 2021"/>
    <s v="January 11, 2021"/>
    <x v="18"/>
    <s v="NRA Hardware"/>
    <x v="4"/>
    <s v="1001E"/>
    <m/>
    <m/>
    <x v="1"/>
    <s v="PAID"/>
    <n v="85654"/>
    <s v="01-2021-03-082"/>
    <s v="01-03-2021-01-0002"/>
    <s v="March 17, 2021"/>
    <m/>
  </r>
  <r>
    <x v="1"/>
    <x v="3"/>
    <x v="6"/>
    <s v="Agriculture Chairperson"/>
    <x v="1"/>
    <x v="1"/>
    <x v="20"/>
    <x v="0"/>
    <s v="Transect Tape Measure (150 meter long)"/>
    <n v="5"/>
    <s v="pcs"/>
    <n v="1536"/>
    <n v="7680"/>
    <n v="1200"/>
    <n v="6000"/>
    <x v="18"/>
    <s v="Agriculture"/>
    <s v="January 6, 2021"/>
    <s v="January 11, 2021"/>
    <x v="18"/>
    <s v="NRA Hardware"/>
    <x v="4"/>
    <s v="1001E"/>
    <m/>
    <m/>
    <x v="1"/>
    <s v="PAID"/>
    <n v="85654"/>
    <s v="01-2021-03-082"/>
    <s v="01-03-2021-01-0002"/>
    <s v="March 17, 2021"/>
    <m/>
  </r>
  <r>
    <x v="1"/>
    <x v="3"/>
    <x v="6"/>
    <s v="Agriculture Chairperson"/>
    <x v="1"/>
    <x v="1"/>
    <x v="20"/>
    <x v="0"/>
    <s v="Spring Balance (25 Kilogram capacity)"/>
    <n v="5"/>
    <s v="pcs"/>
    <n v="1500"/>
    <n v="7500"/>
    <n v="3500"/>
    <n v="17500"/>
    <x v="18"/>
    <s v="Agriculture"/>
    <s v="January 6, 2021"/>
    <s v="January 11, 2021"/>
    <x v="18"/>
    <s v="NRA Hardware"/>
    <x v="4"/>
    <s v="1001E"/>
    <m/>
    <m/>
    <x v="1"/>
    <s v="PAID"/>
    <n v="85654"/>
    <s v="01-2021-03-082"/>
    <s v="01-03-2021-01-0002"/>
    <s v="March 17, 2021"/>
    <m/>
  </r>
  <r>
    <x v="1"/>
    <x v="3"/>
    <x v="6"/>
    <s v="Agriculture Chairperson"/>
    <x v="1"/>
    <x v="1"/>
    <x v="20"/>
    <x v="0"/>
    <s v="Weighing scale (30 kilogram capacity) top loading"/>
    <n v="2"/>
    <s v="pcs"/>
    <n v="5000"/>
    <n v="10000"/>
    <n v="3000"/>
    <n v="6000"/>
    <x v="18"/>
    <s v="Agriculture"/>
    <s v="January 6, 2021"/>
    <s v="January 11, 2021"/>
    <x v="18"/>
    <s v="NRA Hardware"/>
    <x v="4"/>
    <s v="1001E"/>
    <m/>
    <m/>
    <x v="1"/>
    <s v="PAID"/>
    <n v="85654"/>
    <s v="01-2021-03-082"/>
    <s v="01-03-2021-01-0002"/>
    <s v="March 17, 2021"/>
    <m/>
  </r>
  <r>
    <x v="1"/>
    <x v="3"/>
    <x v="6"/>
    <s v="Agriculture Chairperson"/>
    <x v="1"/>
    <x v="1"/>
    <x v="20"/>
    <x v="0"/>
    <s v="Wheel barrow Dimensio: 620mm (w) x 600 (h) x 1400mm Weight: 100kg, Pan Capacity: 100 liter, Pan Gauge: 1.2mm, Frame:32mm x 2mm steel round tubewheel-hub Two metal half hub zixed with five bolts, Tyre 4ply"/>
    <n v="5"/>
    <s v="pcs"/>
    <n v="5000"/>
    <n v="25000"/>
    <n v="7500"/>
    <n v="37500"/>
    <x v="18"/>
    <s v="Agriculture"/>
    <s v="January 6, 2021"/>
    <s v="January 11, 2021"/>
    <x v="18"/>
    <s v="NRA Hardware"/>
    <x v="4"/>
    <s v="1001E"/>
    <m/>
    <m/>
    <x v="1"/>
    <s v="PAID"/>
    <n v="85654"/>
    <s v="01-2021-03-082"/>
    <s v="01-03-2021-01-0002"/>
    <s v="March 17, 2021"/>
    <m/>
  </r>
  <r>
    <x v="1"/>
    <x v="3"/>
    <x v="6"/>
    <s v="Agriculture Chairperson"/>
    <x v="1"/>
    <x v="1"/>
    <x v="20"/>
    <x v="0"/>
    <s v="Corn Sheller, hand operated, Yellow Plastic, Wheel is 6.5&quot; diameter, Housing: Cast Iron, Wooden handle: 4.5.&quot; long"/>
    <n v="15"/>
    <s v="pcs"/>
    <n v="3000"/>
    <n v="45000"/>
    <n v="3000"/>
    <n v="45000"/>
    <x v="18"/>
    <s v="Agriculture"/>
    <s v="January 6, 2021"/>
    <s v="January 11, 2021"/>
    <x v="19"/>
    <s v="NRA Hardware"/>
    <x v="4"/>
    <s v="1001E"/>
    <m/>
    <m/>
    <x v="1"/>
    <s v="PAID"/>
    <n v="85654"/>
    <s v="01-2021-03-082"/>
    <s v="01-03-2021-01-0002"/>
    <s v="March 17, 2021"/>
    <m/>
  </r>
  <r>
    <x v="0"/>
    <x v="2"/>
    <x v="5"/>
    <s v="GSO-Supervisor"/>
    <x v="1"/>
    <x v="0"/>
    <x v="21"/>
    <x v="0"/>
    <s v="Digital Wall clock, 20 inches min."/>
    <n v="3"/>
    <s v="unit"/>
    <n v="3334"/>
    <n v="10002"/>
    <n v="3500"/>
    <n v="10500"/>
    <x v="19"/>
    <s v="GSO"/>
    <s v="March 5, 2021"/>
    <s v="March 12, 2021"/>
    <x v="12"/>
    <s v="NRA Hardware"/>
    <x v="16"/>
    <s v="1003G"/>
    <m/>
    <m/>
    <x v="1"/>
    <s v="PAID"/>
    <n v="85694"/>
    <s v="01-2021-05-167"/>
    <s v="01-02-2021-03-0069"/>
    <s v="May 12, 2021"/>
    <m/>
  </r>
  <r>
    <x v="0"/>
    <x v="2"/>
    <x v="5"/>
    <s v="GSO-Supervisor"/>
    <x v="1"/>
    <x v="0"/>
    <x v="21"/>
    <x v="0"/>
    <s v="Analog Multitester"/>
    <n v="2"/>
    <s v="unit"/>
    <n v="5000"/>
    <n v="10000"/>
    <n v="1000"/>
    <n v="2000"/>
    <x v="19"/>
    <s v="GSO"/>
    <s v="March 5, 2021"/>
    <s v="March 12, 2021"/>
    <x v="12"/>
    <s v="NRA Hardware"/>
    <x v="16"/>
    <s v="1003G"/>
    <m/>
    <m/>
    <x v="1"/>
    <s v="PAID"/>
    <n v="85694"/>
    <s v="01-2021-05-167"/>
    <s v="01-02-2021-03-0069"/>
    <s v="May 12, 2021"/>
    <m/>
  </r>
  <r>
    <x v="0"/>
    <x v="2"/>
    <x v="5"/>
    <s v="GSO-Supervisor"/>
    <x v="1"/>
    <x v="0"/>
    <x v="21"/>
    <x v="0"/>
    <s v="High pressure washer"/>
    <n v="2"/>
    <s v="unit"/>
    <n v="6000"/>
    <n v="12000"/>
    <n v="7000"/>
    <n v="14000"/>
    <x v="19"/>
    <s v="GSO"/>
    <s v="March 5, 2021"/>
    <s v="March 12, 2021"/>
    <x v="12"/>
    <s v="NRA Hardware"/>
    <x v="16"/>
    <s v="1003G"/>
    <m/>
    <m/>
    <x v="1"/>
    <s v="PAID"/>
    <n v="85694"/>
    <s v="01-2021-05-167"/>
    <s v="01-02-2021-03-0069"/>
    <s v="May 12, 2021"/>
    <m/>
  </r>
  <r>
    <x v="0"/>
    <x v="2"/>
    <x v="5"/>
    <s v="GSO-Supervisor"/>
    <x v="1"/>
    <x v="0"/>
    <x v="21"/>
    <x v="0"/>
    <s v="Heavy duty wet &amp; dry vacuum  cleaner"/>
    <n v="2"/>
    <s v="unit"/>
    <n v="7500"/>
    <n v="15000"/>
    <n v="8000"/>
    <n v="16000"/>
    <x v="19"/>
    <s v="GSO"/>
    <s v="March 5, 2021"/>
    <s v="March 12, 2021"/>
    <x v="12"/>
    <s v="NRA Hardware"/>
    <x v="16"/>
    <s v="1003G"/>
    <m/>
    <m/>
    <x v="1"/>
    <s v="PAID"/>
    <n v="85694"/>
    <s v="01-2021-05-167"/>
    <s v="01-02-2021-03-0069"/>
    <s v="May 12, 2021"/>
    <m/>
  </r>
  <r>
    <x v="0"/>
    <x v="2"/>
    <x v="5"/>
    <s v="GSO-Supervisor"/>
    <x v="1"/>
    <x v="0"/>
    <x v="22"/>
    <x v="0"/>
    <s v="Squeeze Mop"/>
    <n v="20"/>
    <s v="pcs"/>
    <n v="300"/>
    <n v="6000"/>
    <n v="250"/>
    <n v="5000"/>
    <x v="20"/>
    <s v="GSO"/>
    <s v="March 5, 2021"/>
    <s v="March 12, 2021"/>
    <x v="20"/>
    <s v="M.G. Hubalde's Gen. Mdse."/>
    <x v="17"/>
    <s v="1003G"/>
    <m/>
    <m/>
    <x v="1"/>
    <s v="PAID"/>
    <n v="387113"/>
    <s v="07-2021-05-013"/>
    <s v="01-02-2021-03-0070"/>
    <s v="May 11, 2021"/>
    <m/>
  </r>
  <r>
    <x v="0"/>
    <x v="2"/>
    <x v="5"/>
    <s v="GSO-Supervisor"/>
    <x v="1"/>
    <x v="0"/>
    <x v="22"/>
    <x v="0"/>
    <s v="Bleach lemon scent, 1L"/>
    <n v="50"/>
    <s v="bottle"/>
    <n v="100"/>
    <n v="5000"/>
    <n v="60"/>
    <n v="3000"/>
    <x v="20"/>
    <s v="GSO"/>
    <s v="March 5, 2021"/>
    <s v="March 12, 2021"/>
    <x v="21"/>
    <s v="M.G. Hubalde's Gen. Mdse."/>
    <x v="17"/>
    <s v="1003G"/>
    <m/>
    <m/>
    <x v="1"/>
    <s v="PAID"/>
    <n v="387113"/>
    <s v="07-2021-05-013"/>
    <s v="01-02-2021-03-0070"/>
    <s v="May 11, 2021"/>
    <m/>
  </r>
  <r>
    <x v="0"/>
    <x v="2"/>
    <x v="5"/>
    <s v="GSO-Supervisor"/>
    <x v="1"/>
    <x v="0"/>
    <x v="22"/>
    <x v="0"/>
    <s v="Ethyl Alcohol"/>
    <n v="12"/>
    <s v="gallon"/>
    <n v="750"/>
    <n v="9000"/>
    <n v="850"/>
    <n v="10200"/>
    <x v="20"/>
    <s v="GSO"/>
    <s v="March 5, 2021"/>
    <s v="March 12, 2021"/>
    <x v="20"/>
    <s v="M.G. Hubalde's Gen. Mdse."/>
    <x v="17"/>
    <s v="1003G"/>
    <m/>
    <m/>
    <x v="1"/>
    <s v="PAID"/>
    <n v="387113"/>
    <s v="07-2021-05-013"/>
    <s v="01-02-2021-03-0070"/>
    <s v="May 11, 2021"/>
    <m/>
  </r>
  <r>
    <x v="0"/>
    <x v="2"/>
    <x v="7"/>
    <s v="Director of Instruction"/>
    <x v="1"/>
    <x v="0"/>
    <x v="23"/>
    <x v="0"/>
    <s v="AM Snacks (Feb. 16)"/>
    <n v="53"/>
    <s v="pax"/>
    <n v="150"/>
    <n v="7950"/>
    <n v="150"/>
    <n v="7950"/>
    <x v="21"/>
    <s v="Director of Instruction"/>
    <s v="March 5, 2021"/>
    <s v="March 16, 2021"/>
    <x v="5"/>
    <s v="Hudzan Café &amp; Catering Services"/>
    <x v="0"/>
    <n v="1002"/>
    <m/>
    <m/>
    <x v="1"/>
    <s v="PAID"/>
    <n v="85670"/>
    <s v="01-2021-03-106"/>
    <s v="01-02-2021-03-0071"/>
    <s v="March 29, 2021"/>
    <m/>
  </r>
  <r>
    <x v="0"/>
    <x v="2"/>
    <x v="4"/>
    <s v="CAO/Director of Admin &amp; Finance"/>
    <x v="1"/>
    <x v="0"/>
    <x v="24"/>
    <x v="0"/>
    <s v="AM Snacks (bottled water &amp; egg sandwich) Feb. 23"/>
    <n v="35"/>
    <s v="pax"/>
    <n v="100"/>
    <n v="3500"/>
    <n v="115"/>
    <n v="4025"/>
    <x v="22"/>
    <s v="Admin and Finance"/>
    <s v="March 1, 2021"/>
    <s v="March 5, 2021"/>
    <x v="22"/>
    <s v="Hudzan Café &amp; Catering Services"/>
    <x v="18"/>
    <n v="1003"/>
    <m/>
    <m/>
    <x v="1"/>
    <s v="PAID"/>
    <n v="85663"/>
    <s v="01-2021-03-099"/>
    <s v="01-02-2021-03-0063A"/>
    <s v="March 26, 2021"/>
    <m/>
  </r>
  <r>
    <x v="0"/>
    <x v="2"/>
    <x v="4"/>
    <s v="CAO/Director of Admin &amp; Finance"/>
    <x v="1"/>
    <x v="0"/>
    <x v="24"/>
    <x v="0"/>
    <s v="Lunch (1 vegetable, 1 fish, 1 meat(beef),&amp; soup) Buffet"/>
    <n v="35"/>
    <s v="pax"/>
    <n v="450"/>
    <n v="15750"/>
    <n v="350"/>
    <n v="12250"/>
    <x v="22"/>
    <s v="Admin and Finance"/>
    <s v="March 1, 2021"/>
    <s v="March 5, 2021"/>
    <x v="22"/>
    <s v="Hudzan Café &amp; Catering Services"/>
    <x v="18"/>
    <n v="1003"/>
    <m/>
    <m/>
    <x v="1"/>
    <s v="PAID"/>
    <n v="85663"/>
    <s v="01-2021-03-099"/>
    <s v="01-02-2021-03-0063A"/>
    <s v="March 26, 2021"/>
    <m/>
  </r>
  <r>
    <x v="0"/>
    <x v="2"/>
    <x v="8"/>
    <s v="BOT/College Sec."/>
    <x v="1"/>
    <x v="0"/>
    <x v="25"/>
    <x v="0"/>
    <s v="PM Snacks (beef burger &amp; assorted soda)"/>
    <n v="17"/>
    <s v="pax"/>
    <n v="150"/>
    <n v="2550"/>
    <n v="140"/>
    <n v="2380"/>
    <x v="23"/>
    <s v="BOT"/>
    <s v="March 1, 2021"/>
    <s v="March 5, 2021"/>
    <x v="23"/>
    <s v="Hudzan Café &amp; Catering Services"/>
    <x v="19"/>
    <n v="1001"/>
    <m/>
    <m/>
    <x v="1"/>
    <s v="PAID"/>
    <n v="85664"/>
    <s v="01-2021-03-100"/>
    <s v="01-02-2021-03-0064A"/>
    <s v="March 26, 2021"/>
    <m/>
  </r>
  <r>
    <x v="0"/>
    <x v="1"/>
    <x v="8"/>
    <s v="BOT/College Sec."/>
    <x v="1"/>
    <x v="0"/>
    <x v="25"/>
    <x v="0"/>
    <s v="Dinner (pork,chicken,tamiduk salad,macarroni salad, &amp; bottled water) *Buffet"/>
    <n v="17"/>
    <s v="pax"/>
    <n v="450"/>
    <n v="7650"/>
    <n v="350"/>
    <n v="5950"/>
    <x v="23"/>
    <s v="BOT"/>
    <s v="March 1, 2021"/>
    <s v="March 5, 2021"/>
    <x v="23"/>
    <s v="Hudzan Café &amp; Catering Services"/>
    <x v="19"/>
    <n v="1001"/>
    <m/>
    <m/>
    <x v="1"/>
    <s v="PAID"/>
    <n v="85664"/>
    <s v="01-2021-03-100"/>
    <s v="01-02-2021-03-0064A"/>
    <s v="March 26, 2021"/>
    <m/>
  </r>
  <r>
    <x v="0"/>
    <x v="1"/>
    <x v="9"/>
    <s v="GAD Focal Person"/>
    <x v="1"/>
    <x v="0"/>
    <x v="26"/>
    <x v="0"/>
    <s v="Facemask"/>
    <n v="76"/>
    <s v="pcs"/>
    <n v="70"/>
    <n v="5320"/>
    <n v="70"/>
    <n v="5320"/>
    <x v="24"/>
    <s v="GAD"/>
    <s v="March 23, 2021"/>
    <s v="March 25, 2021"/>
    <x v="12"/>
    <s v="IAM 'J Graphic Design and Printing"/>
    <x v="20"/>
    <n v="1017"/>
    <m/>
    <s v="Supply"/>
    <x v="1"/>
    <s v="PAID"/>
    <n v="1012105058"/>
    <s v="01-2021-05-154"/>
    <s v="01-02-2021-03-0087"/>
    <s v="May 11, 2021"/>
    <m/>
  </r>
  <r>
    <x v="0"/>
    <x v="1"/>
    <x v="6"/>
    <s v="Agriculture Chairperson"/>
    <x v="3"/>
    <x v="2"/>
    <x v="27"/>
    <x v="2"/>
    <s v="OPV Squash seeds"/>
    <n v="20"/>
    <s v="kgs"/>
    <n v="880"/>
    <n v="17600"/>
    <m/>
    <n v="0"/>
    <x v="25"/>
    <m/>
    <m/>
    <m/>
    <x v="7"/>
    <m/>
    <x v="6"/>
    <s v="1002E"/>
    <m/>
    <m/>
    <x v="3"/>
    <m/>
    <m/>
    <m/>
    <m/>
    <m/>
    <m/>
  </r>
  <r>
    <x v="0"/>
    <x v="1"/>
    <x v="6"/>
    <s v="Agriculture Chairperson"/>
    <x v="3"/>
    <x v="2"/>
    <x v="27"/>
    <x v="2"/>
    <s v="OPV Pole Sitaw seeds"/>
    <n v="20"/>
    <s v="kgs"/>
    <n v="1570"/>
    <n v="31400"/>
    <m/>
    <n v="0"/>
    <x v="25"/>
    <m/>
    <m/>
    <m/>
    <x v="7"/>
    <m/>
    <x v="6"/>
    <s v="1002E"/>
    <m/>
    <m/>
    <x v="3"/>
    <m/>
    <m/>
    <m/>
    <m/>
    <m/>
    <m/>
  </r>
  <r>
    <x v="0"/>
    <x v="1"/>
    <x v="6"/>
    <s v="Agriculture Chairperson"/>
    <x v="3"/>
    <x v="2"/>
    <x v="27"/>
    <x v="2"/>
    <s v="OPV Tomato"/>
    <n v="15"/>
    <s v="kgs"/>
    <n v="250"/>
    <n v="3750"/>
    <m/>
    <n v="0"/>
    <x v="25"/>
    <m/>
    <m/>
    <m/>
    <x v="7"/>
    <m/>
    <x v="6"/>
    <s v="1002E"/>
    <m/>
    <m/>
    <x v="3"/>
    <m/>
    <m/>
    <m/>
    <m/>
    <m/>
    <m/>
  </r>
  <r>
    <x v="0"/>
    <x v="1"/>
    <x v="6"/>
    <s v="Agriculture Chairperson"/>
    <x v="3"/>
    <x v="2"/>
    <x v="27"/>
    <x v="2"/>
    <s v="OPV Sweet Pepper"/>
    <n v="15"/>
    <s v="kgs"/>
    <n v="1950"/>
    <n v="29250"/>
    <m/>
    <n v="0"/>
    <x v="25"/>
    <m/>
    <m/>
    <m/>
    <x v="7"/>
    <m/>
    <x v="6"/>
    <s v="1002E"/>
    <m/>
    <m/>
    <x v="3"/>
    <m/>
    <m/>
    <m/>
    <m/>
    <m/>
    <m/>
  </r>
  <r>
    <x v="0"/>
    <x v="1"/>
    <x v="6"/>
    <s v="Agriculture Chairperson"/>
    <x v="3"/>
    <x v="2"/>
    <x v="27"/>
    <x v="2"/>
    <s v="OPV Eggplant"/>
    <n v="15"/>
    <s v="kgs"/>
    <n v="950"/>
    <n v="14250"/>
    <m/>
    <n v="0"/>
    <x v="25"/>
    <m/>
    <m/>
    <m/>
    <x v="7"/>
    <m/>
    <x v="6"/>
    <s v="1002E"/>
    <m/>
    <m/>
    <x v="3"/>
    <m/>
    <m/>
    <m/>
    <m/>
    <m/>
    <m/>
  </r>
  <r>
    <x v="0"/>
    <x v="1"/>
    <x v="6"/>
    <s v="Agriculture Chairperson"/>
    <x v="3"/>
    <x v="2"/>
    <x v="27"/>
    <x v="2"/>
    <s v="OPV Cabbage"/>
    <n v="10"/>
    <s v="kgs"/>
    <n v="850"/>
    <n v="8500"/>
    <m/>
    <n v="0"/>
    <x v="25"/>
    <m/>
    <m/>
    <m/>
    <x v="7"/>
    <m/>
    <x v="6"/>
    <s v="1002E"/>
    <m/>
    <m/>
    <x v="3"/>
    <m/>
    <m/>
    <m/>
    <m/>
    <m/>
    <m/>
  </r>
  <r>
    <x v="0"/>
    <x v="1"/>
    <x v="6"/>
    <s v="Agriculture Chairperson"/>
    <x v="3"/>
    <x v="2"/>
    <x v="27"/>
    <x v="2"/>
    <s v="OPV Pechay"/>
    <n v="10"/>
    <s v="kgs"/>
    <n v="400"/>
    <n v="4000"/>
    <m/>
    <n v="0"/>
    <x v="25"/>
    <m/>
    <m/>
    <m/>
    <x v="7"/>
    <m/>
    <x v="6"/>
    <s v="1002E"/>
    <m/>
    <m/>
    <x v="3"/>
    <m/>
    <m/>
    <m/>
    <m/>
    <m/>
    <m/>
  </r>
  <r>
    <x v="0"/>
    <x v="1"/>
    <x v="6"/>
    <s v="Agriculture Chairperson"/>
    <x v="3"/>
    <x v="2"/>
    <x v="27"/>
    <x v="2"/>
    <s v="OPV Cucumber"/>
    <n v="15"/>
    <s v="kgs"/>
    <n v="1000"/>
    <n v="15000"/>
    <m/>
    <n v="0"/>
    <x v="25"/>
    <m/>
    <m/>
    <m/>
    <x v="7"/>
    <m/>
    <x v="6"/>
    <s v="1002E"/>
    <m/>
    <m/>
    <x v="3"/>
    <m/>
    <m/>
    <m/>
    <m/>
    <m/>
    <m/>
  </r>
  <r>
    <x v="0"/>
    <x v="1"/>
    <x v="6"/>
    <s v="Agriculture Chairperson"/>
    <x v="3"/>
    <x v="2"/>
    <x v="27"/>
    <x v="2"/>
    <s v="OPV Ampalaya"/>
    <n v="20"/>
    <s v="kgs"/>
    <n v="1950"/>
    <n v="39000"/>
    <m/>
    <n v="0"/>
    <x v="25"/>
    <m/>
    <m/>
    <m/>
    <x v="7"/>
    <m/>
    <x v="6"/>
    <s v="1002E"/>
    <m/>
    <m/>
    <x v="3"/>
    <m/>
    <m/>
    <m/>
    <m/>
    <m/>
    <m/>
  </r>
  <r>
    <x v="0"/>
    <x v="1"/>
    <x v="6"/>
    <s v="Agriculture Chairperson"/>
    <x v="3"/>
    <x v="2"/>
    <x v="27"/>
    <x v="2"/>
    <s v="OPV Upo seeds"/>
    <n v="15"/>
    <s v="kgs"/>
    <n v="950"/>
    <n v="14250"/>
    <m/>
    <n v="0"/>
    <x v="25"/>
    <m/>
    <m/>
    <m/>
    <x v="7"/>
    <m/>
    <x v="6"/>
    <s v="1002E"/>
    <m/>
    <m/>
    <x v="3"/>
    <m/>
    <m/>
    <m/>
    <m/>
    <m/>
    <m/>
  </r>
  <r>
    <x v="0"/>
    <x v="1"/>
    <x v="6"/>
    <s v="Agriculture Chairperson"/>
    <x v="3"/>
    <x v="2"/>
    <x v="27"/>
    <x v="2"/>
    <s v="OPV Sponge guard (Patola) seeds"/>
    <n v="15"/>
    <s v="kgs"/>
    <n v="680"/>
    <n v="10200"/>
    <m/>
    <n v="0"/>
    <x v="25"/>
    <m/>
    <m/>
    <m/>
    <x v="7"/>
    <m/>
    <x v="6"/>
    <s v="1002E"/>
    <m/>
    <m/>
    <x v="3"/>
    <m/>
    <m/>
    <m/>
    <m/>
    <m/>
    <m/>
  </r>
  <r>
    <x v="0"/>
    <x v="1"/>
    <x v="6"/>
    <s v="Agriculture Chairperson"/>
    <x v="3"/>
    <x v="2"/>
    <x v="27"/>
    <x v="2"/>
    <s v="OPV Lettuce seeds"/>
    <n v="10"/>
    <s v="kgs"/>
    <n v="800"/>
    <n v="8000"/>
    <m/>
    <n v="0"/>
    <x v="25"/>
    <m/>
    <m/>
    <m/>
    <x v="7"/>
    <m/>
    <x v="6"/>
    <s v="1002E"/>
    <m/>
    <m/>
    <x v="3"/>
    <m/>
    <m/>
    <m/>
    <m/>
    <m/>
    <m/>
  </r>
  <r>
    <x v="0"/>
    <x v="1"/>
    <x v="6"/>
    <s v="Agriculture Chairperson"/>
    <x v="3"/>
    <x v="2"/>
    <x v="27"/>
    <x v="2"/>
    <s v="Baguio beans"/>
    <n v="20"/>
    <s v="kgs"/>
    <n v="1020"/>
    <n v="20400"/>
    <m/>
    <n v="0"/>
    <x v="25"/>
    <m/>
    <m/>
    <m/>
    <x v="7"/>
    <m/>
    <x v="6"/>
    <s v="1002E"/>
    <m/>
    <m/>
    <x v="3"/>
    <m/>
    <m/>
    <m/>
    <m/>
    <m/>
    <m/>
  </r>
  <r>
    <x v="0"/>
    <x v="1"/>
    <x v="6"/>
    <s v="Agriculture Chairperson"/>
    <x v="3"/>
    <x v="2"/>
    <x v="27"/>
    <x v="2"/>
    <s v="Chicken Manure"/>
    <n v="50"/>
    <s v="sacks"/>
    <n v="150"/>
    <n v="7500"/>
    <m/>
    <n v="0"/>
    <x v="25"/>
    <m/>
    <m/>
    <m/>
    <x v="7"/>
    <m/>
    <x v="6"/>
    <s v="1002E"/>
    <m/>
    <m/>
    <x v="3"/>
    <m/>
    <m/>
    <m/>
    <m/>
    <m/>
    <m/>
  </r>
  <r>
    <x v="0"/>
    <x v="1"/>
    <x v="6"/>
    <s v="Agriculture Chairperson"/>
    <x v="3"/>
    <x v="2"/>
    <x v="27"/>
    <x v="2"/>
    <s v="Vermiscast"/>
    <n v="240"/>
    <s v="packs"/>
    <n v="150"/>
    <n v="36000"/>
    <m/>
    <n v="0"/>
    <x v="25"/>
    <m/>
    <m/>
    <m/>
    <x v="7"/>
    <m/>
    <x v="6"/>
    <s v="1002E"/>
    <m/>
    <m/>
    <x v="3"/>
    <m/>
    <m/>
    <m/>
    <m/>
    <m/>
    <m/>
  </r>
  <r>
    <x v="0"/>
    <x v="1"/>
    <x v="9"/>
    <s v="College Nurse"/>
    <x v="1"/>
    <x v="0"/>
    <x v="28"/>
    <x v="0"/>
    <s v="Frame for certificate, A4"/>
    <n v="3"/>
    <s v="pcs"/>
    <n v="350"/>
    <n v="1050"/>
    <n v="220"/>
    <n v="660"/>
    <x v="26"/>
    <s v="GAD"/>
    <s v="March 24, 2021"/>
    <s v="March 29, 2021"/>
    <x v="12"/>
    <s v="JPM General Merchandise"/>
    <x v="16"/>
    <s v="1004C"/>
    <m/>
    <m/>
    <x v="1"/>
    <s v="PAID"/>
    <n v="9923101002"/>
    <s v="01-2021-04-133"/>
    <s v="01-02-2021-03-0089"/>
    <s v="April 16, 2021"/>
    <m/>
  </r>
  <r>
    <x v="0"/>
    <x v="1"/>
    <x v="9"/>
    <s v="College Nurse"/>
    <x v="1"/>
    <x v="0"/>
    <x v="28"/>
    <x v="0"/>
    <s v="Specialty Board Paper"/>
    <n v="1"/>
    <s v="pack"/>
    <n v="120"/>
    <n v="120"/>
    <n v="75"/>
    <n v="75"/>
    <x v="26"/>
    <s v="GAD"/>
    <s v="March 24, 2021"/>
    <s v="March 29, 2021"/>
    <x v="12"/>
    <s v="JPM General Merchandise"/>
    <x v="16"/>
    <s v="1004C"/>
    <m/>
    <m/>
    <x v="1"/>
    <s v="PAID"/>
    <n v="9923101002"/>
    <s v="01-2021-04-133"/>
    <s v="01-02-2021-03-0089"/>
    <s v="April 16, 2021"/>
    <m/>
  </r>
  <r>
    <x v="0"/>
    <x v="1"/>
    <x v="5"/>
    <s v="GSO-Supervisor"/>
    <x v="3"/>
    <x v="2"/>
    <x v="29"/>
    <x v="2"/>
    <s v="LED TV wall bracket (45kg. Min. capacity)"/>
    <n v="3"/>
    <s v="pcs"/>
    <n v="1500"/>
    <n v="4500"/>
    <m/>
    <n v="0"/>
    <x v="27"/>
    <m/>
    <m/>
    <m/>
    <x v="7"/>
    <m/>
    <x v="6"/>
    <s v="1003G"/>
    <m/>
    <m/>
    <x v="3"/>
    <m/>
    <m/>
    <m/>
    <m/>
    <m/>
    <m/>
  </r>
  <r>
    <x v="0"/>
    <x v="1"/>
    <x v="5"/>
    <s v="GSO-Supervisor"/>
    <x v="3"/>
    <x v="2"/>
    <x v="30"/>
    <x v="2"/>
    <s v="RG 0660 coaxial cable"/>
    <n v="100"/>
    <s v="meters"/>
    <n v="35"/>
    <n v="3500"/>
    <m/>
    <n v="0"/>
    <x v="28"/>
    <m/>
    <m/>
    <m/>
    <x v="7"/>
    <m/>
    <x v="6"/>
    <s v="1003G"/>
    <m/>
    <m/>
    <x v="3"/>
    <m/>
    <m/>
    <m/>
    <m/>
    <m/>
    <m/>
  </r>
  <r>
    <x v="0"/>
    <x v="1"/>
    <x v="5"/>
    <s v="GSO-Supervisor"/>
    <x v="3"/>
    <x v="2"/>
    <x v="30"/>
    <x v="2"/>
    <s v="3-way splitter"/>
    <n v="5"/>
    <s v="pcs"/>
    <n v="100"/>
    <n v="500"/>
    <m/>
    <n v="0"/>
    <x v="28"/>
    <m/>
    <m/>
    <m/>
    <x v="7"/>
    <m/>
    <x v="6"/>
    <s v="1003G"/>
    <m/>
    <m/>
    <x v="3"/>
    <m/>
    <m/>
    <m/>
    <m/>
    <m/>
    <m/>
  </r>
  <r>
    <x v="0"/>
    <x v="1"/>
    <x v="5"/>
    <s v="GSO-Supervisor"/>
    <x v="3"/>
    <x v="2"/>
    <x v="30"/>
    <x v="2"/>
    <s v="RG 0660 connector"/>
    <n v="20"/>
    <s v="pcs"/>
    <n v="60"/>
    <n v="1200"/>
    <m/>
    <n v="0"/>
    <x v="28"/>
    <m/>
    <m/>
    <m/>
    <x v="7"/>
    <m/>
    <x v="6"/>
    <s v="1003G"/>
    <m/>
    <m/>
    <x v="3"/>
    <m/>
    <m/>
    <m/>
    <m/>
    <m/>
    <m/>
  </r>
  <r>
    <x v="0"/>
    <x v="1"/>
    <x v="0"/>
    <s v="HRMO/AO V"/>
    <x v="0"/>
    <x v="0"/>
    <x v="31"/>
    <x v="0"/>
    <s v="Self Ink Stamp (&quot;Received&quot;)"/>
    <n v="20"/>
    <s v="pcs"/>
    <n v="500"/>
    <n v="10000"/>
    <n v="500"/>
    <n v="10000"/>
    <x v="12"/>
    <s v="IQA"/>
    <s v="March 24, 2021"/>
    <s v="March 29, 2021"/>
    <x v="24"/>
    <s v="JPM Gen. Mdse. &amp; Hardware"/>
    <x v="21"/>
    <n v="1003"/>
    <s v="May 27, 2021"/>
    <m/>
    <x v="1"/>
    <s v="PAID"/>
    <n v="366168"/>
    <s v="05-2021-06-063"/>
    <s v="05-02-2021-03-0012"/>
    <s v="June 1, 2021"/>
    <n v="30"/>
  </r>
  <r>
    <x v="0"/>
    <x v="1"/>
    <x v="0"/>
    <s v="HRMO/AO V"/>
    <x v="0"/>
    <x v="0"/>
    <x v="31"/>
    <x v="0"/>
    <s v="Self ink Stamp (&quot;Released&quot;)"/>
    <n v="20"/>
    <s v="pcs"/>
    <n v="500"/>
    <n v="10000"/>
    <n v="500"/>
    <n v="10000"/>
    <x v="12"/>
    <s v="IQA"/>
    <s v="March 24, 2021"/>
    <s v="March 29, 2021"/>
    <x v="24"/>
    <s v="JPM Gen. Mdse. &amp; Hardware"/>
    <x v="21"/>
    <n v="1003"/>
    <s v="May 27, 2021"/>
    <m/>
    <x v="1"/>
    <s v="PAID"/>
    <n v="366168"/>
    <s v="05-2021-06-063"/>
    <s v="05-02-2021-03-0012"/>
    <s v="June 1, 2021"/>
    <n v="30"/>
  </r>
  <r>
    <x v="0"/>
    <x v="1"/>
    <x v="0"/>
    <s v="HRMO/AO V"/>
    <x v="0"/>
    <x v="0"/>
    <x v="31"/>
    <x v="0"/>
    <s v="Self Ink Stamp (&quot;Controlled&quot;)"/>
    <n v="20"/>
    <s v="pcs"/>
    <n v="500"/>
    <n v="10000"/>
    <n v="500"/>
    <n v="10000"/>
    <x v="12"/>
    <s v="IQA"/>
    <s v="March 24, 2021"/>
    <s v="March 29, 2021"/>
    <x v="24"/>
    <s v="JPM Gen. Mdse. &amp; Hardware"/>
    <x v="21"/>
    <n v="1003"/>
    <s v="May 27, 2021"/>
    <m/>
    <x v="1"/>
    <s v="PAID"/>
    <n v="366168"/>
    <s v="05-2021-06-063"/>
    <s v="05-02-2021-03-0012"/>
    <s v="June 1, 2021"/>
    <n v="30"/>
  </r>
  <r>
    <x v="0"/>
    <x v="1"/>
    <x v="0"/>
    <s v="HRMO/AO V"/>
    <x v="0"/>
    <x v="0"/>
    <x v="31"/>
    <x v="0"/>
    <s v="Self Ink Stamp (&quot;Uncontrolled&quot;)"/>
    <n v="20"/>
    <s v="pcs"/>
    <n v="500"/>
    <n v="10000"/>
    <n v="500"/>
    <n v="10000"/>
    <x v="12"/>
    <s v="IQA"/>
    <s v="March 24, 2021"/>
    <s v="March 29, 2021"/>
    <x v="24"/>
    <s v="JPM Gen. Mdse. &amp; Hardware"/>
    <x v="21"/>
    <n v="1003"/>
    <s v="May 27, 2021"/>
    <m/>
    <x v="1"/>
    <s v="PAID"/>
    <n v="366168"/>
    <s v="05-2021-06-063"/>
    <s v="05-02-2021-03-0012"/>
    <s v="June 1, 2021"/>
    <n v="30"/>
  </r>
  <r>
    <x v="0"/>
    <x v="1"/>
    <x v="8"/>
    <s v="BOT/College Sec."/>
    <x v="1"/>
    <x v="2"/>
    <x v="32"/>
    <x v="0"/>
    <s v="Customized Stamp (Received)"/>
    <n v="2"/>
    <s v="pcs"/>
    <n v="2000"/>
    <n v="4000"/>
    <n v="2000"/>
    <n v="4000"/>
    <x v="29"/>
    <m/>
    <s v="March 25, 2021"/>
    <s v="March 30, 2021"/>
    <x v="25"/>
    <s v="One-Touch Technology Trading"/>
    <x v="22"/>
    <n v="1001"/>
    <s v="June 15, 2021"/>
    <m/>
    <x v="1"/>
    <s v="PAID"/>
    <n v="9923101035"/>
    <s v="01-2021-07-237"/>
    <s v="01-02-2021-03-0095"/>
    <s v="July 7, 2021"/>
    <n v="30"/>
  </r>
  <r>
    <x v="0"/>
    <x v="1"/>
    <x v="8"/>
    <s v="BOT/College Sec."/>
    <x v="1"/>
    <x v="2"/>
    <x v="32"/>
    <x v="0"/>
    <s v="Customized Stamp (Released)"/>
    <n v="2"/>
    <s v="pcs"/>
    <n v="2000"/>
    <n v="4000"/>
    <n v="2000"/>
    <n v="4000"/>
    <x v="29"/>
    <m/>
    <s v="March 25, 2021"/>
    <s v="March 30, 2021"/>
    <x v="25"/>
    <s v="One-Touch Technology Trading"/>
    <x v="22"/>
    <n v="1001"/>
    <s v="June 15, 2021"/>
    <m/>
    <x v="1"/>
    <s v="PAID"/>
    <n v="9923101035"/>
    <s v="01-2021-07-237"/>
    <s v="01-02-2021-03-0095"/>
    <s v="July 7, 2021"/>
    <n v="30"/>
  </r>
  <r>
    <x v="0"/>
    <x v="1"/>
    <x v="0"/>
    <s v="HRMO/AO V"/>
    <x v="1"/>
    <x v="0"/>
    <x v="33"/>
    <x v="0"/>
    <s v="Lunch (with vegetarian meal) March 23, 2021"/>
    <n v="25"/>
    <s v="pax"/>
    <n v="400"/>
    <n v="10000"/>
    <n v="350"/>
    <n v="8750"/>
    <x v="30"/>
    <s v="IQA"/>
    <s v="March 24, 2021"/>
    <s v="March 30, 2021"/>
    <x v="26"/>
    <s v="Doque's Congie Haus"/>
    <x v="23"/>
    <n v="1016"/>
    <s v="April 20, 2021"/>
    <m/>
    <x v="1"/>
    <s v="PAID"/>
    <n v="9923101008"/>
    <s v="01-2021-04-144"/>
    <s v="01-02-2021-03-0094"/>
    <s v="April 26, 2021"/>
    <m/>
  </r>
  <r>
    <x v="0"/>
    <x v="1"/>
    <x v="0"/>
    <s v="HRMO/AO V"/>
    <x v="1"/>
    <x v="0"/>
    <x v="33"/>
    <x v="0"/>
    <s v="AM Snacks (March 23, 2021)"/>
    <n v="25"/>
    <s v="pax"/>
    <n v="150"/>
    <n v="3750"/>
    <n v="120"/>
    <n v="3000"/>
    <x v="30"/>
    <s v="IQA"/>
    <s v="March 24, 2021"/>
    <s v="March 30, 2021"/>
    <x v="26"/>
    <s v="Doque's Congie Haus"/>
    <x v="23"/>
    <n v="1016"/>
    <s v="April 20, 2021"/>
    <m/>
    <x v="1"/>
    <s v="PAID"/>
    <n v="9923101008"/>
    <s v="01-2021-04-144"/>
    <s v="01-02-2021-03-0094"/>
    <s v="April 26, 2021"/>
    <m/>
  </r>
  <r>
    <x v="0"/>
    <x v="1"/>
    <x v="0"/>
    <s v="HRMO/AO V"/>
    <x v="1"/>
    <x v="0"/>
    <x v="33"/>
    <x v="0"/>
    <s v="PM Snacks (March 23, 2021)"/>
    <n v="25"/>
    <s v="pax"/>
    <n v="150"/>
    <n v="3750"/>
    <n v="120"/>
    <n v="3000"/>
    <x v="30"/>
    <s v="IQA"/>
    <s v="March 24, 2021"/>
    <s v="March 30, 2021"/>
    <x v="26"/>
    <s v="Doque's Congie Haus"/>
    <x v="23"/>
    <n v="1016"/>
    <s v="April 20, 2021"/>
    <m/>
    <x v="1"/>
    <s v="PAID"/>
    <n v="9923101008"/>
    <s v="01-2021-04-144"/>
    <s v="01-02-2021-03-0094"/>
    <s v="April 26, 2021"/>
    <m/>
  </r>
  <r>
    <x v="0"/>
    <x v="1"/>
    <x v="10"/>
    <s v="Budget Officer III"/>
    <x v="1"/>
    <x v="0"/>
    <x v="34"/>
    <x v="0"/>
    <s v="AM Snacks (Tuna Sandwich &amp; Softdrinks) March 16, 2021"/>
    <n v="11"/>
    <s v="pax"/>
    <n v="150"/>
    <n v="1650"/>
    <n v="140"/>
    <n v="1540"/>
    <x v="31"/>
    <s v="Budget Office"/>
    <s v="March 17, 2021"/>
    <s v="March 17, 2021"/>
    <x v="27"/>
    <s v="Hudzan Café &amp; Catering Services"/>
    <x v="24"/>
    <s v="1003A"/>
    <s v="April 7, 2021"/>
    <m/>
    <x v="1"/>
    <s v="PAID"/>
    <n v="85671"/>
    <s v="01-2021-03-107"/>
    <s v="01-02-2021-03-0081"/>
    <s v="March 29, 2021"/>
    <m/>
  </r>
  <r>
    <x v="0"/>
    <x v="1"/>
    <x v="10"/>
    <s v="Budget Officer III"/>
    <x v="1"/>
    <x v="0"/>
    <x v="34"/>
    <x v="0"/>
    <s v="PM Snacks (Burger &amp; Softdrinks) March 16, 2021"/>
    <n v="11"/>
    <s v="pax"/>
    <n v="150"/>
    <n v="1650"/>
    <n v="140"/>
    <n v="1540"/>
    <x v="31"/>
    <s v="Budget Office"/>
    <s v="March 17, 2021"/>
    <s v="March 17, 2021"/>
    <x v="27"/>
    <s v="Hudzan Café &amp; Catering Services"/>
    <x v="24"/>
    <s v="1003A"/>
    <s v="April 7, 2021"/>
    <m/>
    <x v="1"/>
    <s v="PAID"/>
    <n v="85671"/>
    <s v="01-2021-03-107"/>
    <s v="01-02-2021-03-0081"/>
    <s v="March 29, 2021"/>
    <m/>
  </r>
  <r>
    <x v="0"/>
    <x v="1"/>
    <x v="10"/>
    <s v="Budget Officer III"/>
    <x v="1"/>
    <x v="0"/>
    <x v="34"/>
    <x v="0"/>
    <s v="Lunch (Rice,beef,fish &amp; vegetable without pork or meat) with overflowing coffee March 16, 2021"/>
    <n v="11"/>
    <s v="pax"/>
    <n v="400"/>
    <n v="4400"/>
    <n v="350"/>
    <n v="3850"/>
    <x v="31"/>
    <s v="Budget Office"/>
    <s v="March 17, 2021"/>
    <s v="March 17, 2021"/>
    <x v="27"/>
    <s v="Hudzan Café &amp; Catering Services"/>
    <x v="24"/>
    <s v="1003A"/>
    <s v="April 7, 2021"/>
    <m/>
    <x v="1"/>
    <s v="PAID"/>
    <n v="85671"/>
    <s v="01-2021-03-107"/>
    <s v="01-02-2021-03-0081"/>
    <s v="March 29, 2021"/>
    <m/>
  </r>
  <r>
    <x v="0"/>
    <x v="1"/>
    <x v="2"/>
    <s v="IT OFFICER/ WEB COORDINATOR"/>
    <x v="3"/>
    <x v="2"/>
    <x v="35"/>
    <x v="2"/>
    <s v="2TB External HDD"/>
    <n v="1"/>
    <s v="piece"/>
    <n v="6000"/>
    <n v="6000"/>
    <m/>
    <n v="0"/>
    <x v="32"/>
    <m/>
    <s v="March 18, 2021"/>
    <m/>
    <x v="7"/>
    <m/>
    <x v="6"/>
    <s v="1001C"/>
    <m/>
    <m/>
    <x v="3"/>
    <m/>
    <m/>
    <m/>
    <m/>
    <m/>
    <m/>
  </r>
  <r>
    <x v="0"/>
    <x v="1"/>
    <x v="2"/>
    <s v="IT OFFICER/ WEB COORDINATOR"/>
    <x v="3"/>
    <x v="2"/>
    <x v="35"/>
    <x v="2"/>
    <s v="Wireless Router/ Access Point (Supports 802.11ac, Access Point Mode,MU-MIMO, 4 external and 1 internal antena"/>
    <n v="1"/>
    <s v="piece"/>
    <n v="10000"/>
    <n v="10000"/>
    <m/>
    <n v="0"/>
    <x v="32"/>
    <m/>
    <s v="March 18, 2021"/>
    <m/>
    <x v="7"/>
    <m/>
    <x v="6"/>
    <s v="1001C"/>
    <m/>
    <m/>
    <x v="3"/>
    <m/>
    <m/>
    <m/>
    <m/>
    <m/>
    <m/>
  </r>
  <r>
    <x v="0"/>
    <x v="1"/>
    <x v="2"/>
    <s v="IT OFFICER/ WEB COORDINATOR"/>
    <x v="3"/>
    <x v="2"/>
    <x v="35"/>
    <x v="2"/>
    <s v="Wireless presenters with laser pointer and rechargeable batteries"/>
    <n v="2"/>
    <s v="piece"/>
    <n v="3000"/>
    <n v="6000"/>
    <m/>
    <n v="0"/>
    <x v="32"/>
    <m/>
    <s v="March 18, 2021"/>
    <m/>
    <x v="7"/>
    <m/>
    <x v="6"/>
    <s v="1001C"/>
    <m/>
    <m/>
    <x v="3"/>
    <m/>
    <m/>
    <m/>
    <m/>
    <m/>
    <m/>
  </r>
  <r>
    <x v="0"/>
    <x v="1"/>
    <x v="2"/>
    <s v="IT OFFICER/ WEB COORDINATOR"/>
    <x v="3"/>
    <x v="2"/>
    <x v="35"/>
    <x v="2"/>
    <s v="CAT6 500 Meter"/>
    <n v="1"/>
    <s v="piece"/>
    <n v="5000"/>
    <n v="5000"/>
    <m/>
    <n v="0"/>
    <x v="32"/>
    <m/>
    <s v="March 18, 2021"/>
    <m/>
    <x v="7"/>
    <m/>
    <x v="6"/>
    <s v="1001C"/>
    <m/>
    <m/>
    <x v="3"/>
    <m/>
    <m/>
    <m/>
    <m/>
    <m/>
    <m/>
  </r>
  <r>
    <x v="0"/>
    <x v="1"/>
    <x v="2"/>
    <s v="IT OFFICER/ WEB COORDINATOR"/>
    <x v="3"/>
    <x v="2"/>
    <x v="35"/>
    <x v="2"/>
    <s v="Patch Panel (24 port Cat6)"/>
    <n v="5"/>
    <s v="piece"/>
    <n v="3000"/>
    <n v="15000"/>
    <m/>
    <n v="0"/>
    <x v="32"/>
    <m/>
    <s v="March 18, 2021"/>
    <m/>
    <x v="7"/>
    <m/>
    <x v="6"/>
    <s v="1001C"/>
    <m/>
    <m/>
    <x v="3"/>
    <m/>
    <m/>
    <m/>
    <m/>
    <m/>
    <m/>
  </r>
  <r>
    <x v="0"/>
    <x v="1"/>
    <x v="2"/>
    <s v="IT OFFICER/ WEB COORDINATOR"/>
    <x v="3"/>
    <x v="2"/>
    <x v="36"/>
    <x v="2"/>
    <s v="Anti virus Software Internet Security for 3 PCs"/>
    <n v="3"/>
    <s v="piece"/>
    <n v="6000"/>
    <n v="18000"/>
    <m/>
    <n v="0"/>
    <x v="32"/>
    <m/>
    <s v="March 18, 2021"/>
    <m/>
    <x v="7"/>
    <m/>
    <x v="6"/>
    <s v="1001C"/>
    <m/>
    <m/>
    <x v="5"/>
    <s v="funds not yet released"/>
    <m/>
    <m/>
    <m/>
    <m/>
    <m/>
  </r>
  <r>
    <x v="0"/>
    <x v="1"/>
    <x v="2"/>
    <s v="IT OFFICER/ WEB COORDINATOR"/>
    <x v="3"/>
    <x v="2"/>
    <x v="36"/>
    <x v="2"/>
    <s v="office 365 license keys for 15 devices with customized account"/>
    <n v="4"/>
    <s v="piece"/>
    <n v="3500"/>
    <n v="14000"/>
    <m/>
    <n v="0"/>
    <x v="32"/>
    <m/>
    <s v="March 18, 2021"/>
    <m/>
    <x v="7"/>
    <m/>
    <x v="6"/>
    <s v="1001C"/>
    <m/>
    <m/>
    <x v="5"/>
    <s v="funds not yet released"/>
    <m/>
    <m/>
    <m/>
    <m/>
    <m/>
  </r>
  <r>
    <x v="0"/>
    <x v="1"/>
    <x v="2"/>
    <s v="IT OFFICER/ WEB COORDINATOR"/>
    <x v="3"/>
    <x v="2"/>
    <x v="36"/>
    <x v="2"/>
    <s v="Home wifi (Cat6)"/>
    <n v="1"/>
    <s v="piece"/>
    <n v="5000"/>
    <n v="5000"/>
    <m/>
    <n v="0"/>
    <x v="32"/>
    <m/>
    <s v="March 18, 2021"/>
    <m/>
    <x v="7"/>
    <m/>
    <x v="6"/>
    <s v="1001C"/>
    <m/>
    <m/>
    <x v="5"/>
    <s v="funds not yet released"/>
    <m/>
    <m/>
    <m/>
    <m/>
    <m/>
  </r>
  <r>
    <x v="0"/>
    <x v="1"/>
    <x v="2"/>
    <s v="IT OFFICER/ WEB COORDINATOR"/>
    <x v="3"/>
    <x v="2"/>
    <x v="36"/>
    <x v="2"/>
    <s v="999-peso Load for Broadband (as requested)"/>
    <n v="10"/>
    <s v="piece"/>
    <n v="1125"/>
    <n v="11250"/>
    <m/>
    <n v="0"/>
    <x v="32"/>
    <m/>
    <s v="March 18, 2021"/>
    <m/>
    <x v="7"/>
    <m/>
    <x v="6"/>
    <s v="1001C"/>
    <m/>
    <m/>
    <x v="5"/>
    <s v="funds not yet released"/>
    <m/>
    <m/>
    <m/>
    <m/>
    <m/>
  </r>
  <r>
    <x v="0"/>
    <x v="1"/>
    <x v="9"/>
    <s v="GAD Focal Person"/>
    <x v="1"/>
    <x v="0"/>
    <x v="37"/>
    <x v="0"/>
    <s v="A.M Snack (Burger &amp; Softdrink)"/>
    <n v="74"/>
    <s v="pax"/>
    <n v="150"/>
    <n v="11100"/>
    <n v="145"/>
    <n v="10730"/>
    <x v="33"/>
    <s v="GAD"/>
    <s v="March 25, 2021"/>
    <s v="March 30, 2021"/>
    <x v="28"/>
    <s v="Hudzan Café &amp; Catering Services"/>
    <x v="25"/>
    <n v="1017"/>
    <s v="4/20/2021"/>
    <s v="Accounting"/>
    <x v="1"/>
    <s v="for payment"/>
    <m/>
    <m/>
    <s v="01-02-2021-03-0096"/>
    <m/>
    <m/>
  </r>
  <r>
    <x v="0"/>
    <x v="1"/>
    <x v="9"/>
    <s v="GAD Focal Person"/>
    <x v="3"/>
    <x v="2"/>
    <x v="38"/>
    <x v="2"/>
    <s v="A.M Snack (March 26, 2021)"/>
    <n v="85"/>
    <s v="pax"/>
    <n v="150"/>
    <n v="12750"/>
    <n v="150"/>
    <n v="12750"/>
    <x v="34"/>
    <s v="GAD"/>
    <s v="March 30, 2021"/>
    <m/>
    <x v="7"/>
    <s v="Kian's Food Product"/>
    <x v="6"/>
    <n v="1017"/>
    <m/>
    <m/>
    <x v="2"/>
    <s v="Docs. / Proc.. ???"/>
    <m/>
    <m/>
    <m/>
    <m/>
    <m/>
  </r>
  <r>
    <x v="0"/>
    <x v="1"/>
    <x v="8"/>
    <s v="BOT/College Sec."/>
    <x v="1"/>
    <x v="0"/>
    <x v="39"/>
    <x v="0"/>
    <s v="A.M Snack (veggie burger and soda)"/>
    <n v="28"/>
    <s v="pax"/>
    <n v="150"/>
    <n v="4200"/>
    <n v="150"/>
    <n v="4200"/>
    <x v="35"/>
    <s v="Admin and Finance"/>
    <s v="March 30, 2021"/>
    <s v="April 6, 2021"/>
    <x v="16"/>
    <s v="Pension Ivatan"/>
    <x v="11"/>
    <n v="1001"/>
    <s v="April 14, 2021"/>
    <m/>
    <x v="1"/>
    <s v="PAID"/>
    <n v="86406"/>
    <s v="01-2021-06-192"/>
    <s v="01-02-2021-04-0101"/>
    <s v="June 8, 2021"/>
    <n v="30"/>
  </r>
  <r>
    <x v="0"/>
    <x v="1"/>
    <x v="8"/>
    <s v="BOT/College Sec."/>
    <x v="1"/>
    <x v="0"/>
    <x v="39"/>
    <x v="0"/>
    <s v="Lunch (rice,fish, chicken &amp; vegetable, bottled water) NOTE: 1 pax vegetarian meal"/>
    <n v="28"/>
    <s v="pax"/>
    <n v="350"/>
    <n v="9800"/>
    <n v="150"/>
    <n v="4200"/>
    <x v="35"/>
    <s v="Admin and Finance"/>
    <s v="March 30, 2021"/>
    <s v="April 6, 2021"/>
    <x v="16"/>
    <s v="Pension Ivatan"/>
    <x v="11"/>
    <n v="1001"/>
    <s v="April 14, 2021"/>
    <m/>
    <x v="1"/>
    <s v="PAID"/>
    <n v="86406"/>
    <s v="01-2021-06-192"/>
    <s v="01-02-2021-04-0101"/>
    <s v="June 8, 2021"/>
    <n v="30"/>
  </r>
  <r>
    <x v="0"/>
    <x v="1"/>
    <x v="8"/>
    <s v="BOT/College Sec."/>
    <x v="1"/>
    <x v="0"/>
    <x v="39"/>
    <x v="0"/>
    <s v="P.M. Snack (macaroni salad &amp; juice)"/>
    <n v="28"/>
    <s v="pax"/>
    <n v="150"/>
    <n v="4200"/>
    <n v="325"/>
    <n v="9100"/>
    <x v="35"/>
    <s v="Admin and Finance"/>
    <s v="March 30, 2021"/>
    <s v="April 6, 2021"/>
    <x v="16"/>
    <s v="Pension Ivatan"/>
    <x v="11"/>
    <n v="1001"/>
    <s v="April 14, 2021"/>
    <m/>
    <x v="1"/>
    <s v="PAID"/>
    <n v="86406"/>
    <s v="01-2021-06-192"/>
    <s v="01-02-2021-04-0101"/>
    <s v="June 8, 2021"/>
    <n v="30"/>
  </r>
  <r>
    <x v="0"/>
    <x v="1"/>
    <x v="8"/>
    <s v="BOT/College Sec."/>
    <x v="1"/>
    <x v="0"/>
    <x v="40"/>
    <x v="0"/>
    <s v="A.M Snack (veggie pancit and soda)"/>
    <n v="38"/>
    <s v="pax"/>
    <n v="150"/>
    <n v="5700"/>
    <n v="150"/>
    <n v="5700"/>
    <x v="36"/>
    <s v="BOT"/>
    <s v="March 30, 2021"/>
    <s v="April 6, 2021"/>
    <x v="20"/>
    <s v="Pension Ivatan"/>
    <x v="16"/>
    <n v="1001"/>
    <s v="April 14, 2021"/>
    <m/>
    <x v="1"/>
    <s v="PAID"/>
    <n v="85691"/>
    <s v="01-2021-04-139"/>
    <s v="01-02-02021-04-0100"/>
    <s v="April 21, 2021"/>
    <n v="30"/>
  </r>
  <r>
    <x v="0"/>
    <x v="1"/>
    <x v="8"/>
    <s v="BOT/College Sec."/>
    <x v="1"/>
    <x v="0"/>
    <x v="40"/>
    <x v="0"/>
    <s v="P.M. Snack (cake &amp; juice)"/>
    <n v="38"/>
    <s v="pax"/>
    <n v="150"/>
    <n v="5700"/>
    <n v="150"/>
    <n v="5700"/>
    <x v="36"/>
    <s v="BOT"/>
    <s v="March 30, 2021"/>
    <s v="April 6, 2021"/>
    <x v="20"/>
    <s v="Pension Ivatan"/>
    <x v="16"/>
    <m/>
    <s v="April 14, 2021"/>
    <m/>
    <x v="1"/>
    <s v="PAID"/>
    <n v="85691"/>
    <s v="01-2021-04-139"/>
    <s v="01-02-02021-04-0100"/>
    <s v="April 21, 2021"/>
    <n v="30"/>
  </r>
  <r>
    <x v="0"/>
    <x v="1"/>
    <x v="8"/>
    <s v="BOT/College Sec."/>
    <x v="1"/>
    <x v="0"/>
    <x v="40"/>
    <x v="0"/>
    <s v="Lunch (rice, chicken, fish &amp; vegetable, bottled water)"/>
    <n v="38"/>
    <s v="pax"/>
    <n v="350"/>
    <n v="13300"/>
    <n v="325"/>
    <n v="12350"/>
    <x v="36"/>
    <s v="BOT"/>
    <s v="March 30, 2021"/>
    <s v="April 6, 2021"/>
    <x v="20"/>
    <s v="Pension Ivatan"/>
    <x v="16"/>
    <m/>
    <s v="April 14, 2021"/>
    <m/>
    <x v="1"/>
    <s v="PAID"/>
    <n v="85691"/>
    <s v="01-2021-04-139"/>
    <s v="01-02-02021-04-0100"/>
    <s v="April 21, 2021"/>
    <n v="30"/>
  </r>
  <r>
    <x v="0"/>
    <x v="4"/>
    <x v="6"/>
    <s v="Agriculture Chairperson"/>
    <x v="2"/>
    <x v="0"/>
    <x v="41"/>
    <x v="0"/>
    <s v="OPV Squash seeds"/>
    <n v="40"/>
    <s v="cans (250g)"/>
    <n v="1500"/>
    <n v="60000"/>
    <n v="1530"/>
    <n v="61200"/>
    <x v="25"/>
    <s v="Agriculture"/>
    <s v="April 29, 2021"/>
    <s v="May 11, 2021"/>
    <x v="29"/>
    <s v="Northern Star Gen. Mdse."/>
    <x v="22"/>
    <s v="1001E"/>
    <s v="June 15, 2021"/>
    <m/>
    <x v="1"/>
    <s v="PAID"/>
    <n v="387142"/>
    <s v="07-2021-06-041"/>
    <s v="07-02-2021-04-0025"/>
    <s v="June 16, 2021"/>
    <n v="30"/>
  </r>
  <r>
    <x v="0"/>
    <x v="4"/>
    <x v="6"/>
    <s v="Agriculture Chairperson"/>
    <x v="2"/>
    <x v="0"/>
    <x v="41"/>
    <x v="0"/>
    <s v="OPV Tomato"/>
    <n v="200"/>
    <s v="330 seeds/pack"/>
    <n v="650"/>
    <n v="130000"/>
    <n v="205"/>
    <n v="41000"/>
    <x v="25"/>
    <s v="Agriculture"/>
    <s v="April 29, 2021"/>
    <s v="May 11, 2021"/>
    <x v="7"/>
    <s v="Northern Star Gen. Mdse."/>
    <x v="22"/>
    <s v="1001E"/>
    <s v="June 15, 2021"/>
    <m/>
    <x v="1"/>
    <s v="PAID"/>
    <n v="387142"/>
    <s v="07-2021-06-041"/>
    <s v="07-02-2021-04-0025"/>
    <s v="June 16, 2021"/>
    <n v="30"/>
  </r>
  <r>
    <x v="0"/>
    <x v="4"/>
    <x v="6"/>
    <s v="Agriculture Chairperson"/>
    <x v="2"/>
    <x v="0"/>
    <x v="41"/>
    <x v="0"/>
    <s v="OPV Eggplant"/>
    <n v="60"/>
    <s v="cans (250g)"/>
    <n v="740"/>
    <n v="44400"/>
    <n v="983"/>
    <n v="58980"/>
    <x v="25"/>
    <s v="Agriculture"/>
    <s v="April 29, 2021"/>
    <s v="May 11, 2021"/>
    <x v="7"/>
    <s v="Northern Star Gen. Mdse."/>
    <x v="22"/>
    <s v="1001E"/>
    <s v="June 15, 2021"/>
    <m/>
    <x v="1"/>
    <s v="PAID"/>
    <n v="387142"/>
    <s v="07-2021-06-041"/>
    <s v="07-02-2021-04-0025"/>
    <s v="June 16, 2021"/>
    <n v="30"/>
  </r>
  <r>
    <x v="0"/>
    <x v="4"/>
    <x v="6"/>
    <s v="Agriculture Chairperson"/>
    <x v="2"/>
    <x v="0"/>
    <x v="41"/>
    <x v="0"/>
    <s v="OPV Cabbage"/>
    <n v="57"/>
    <s v="cans (250g)"/>
    <n v="2300"/>
    <n v="131100"/>
    <n v="3060"/>
    <n v="174420"/>
    <x v="25"/>
    <s v="Agriculture"/>
    <s v="April 29, 2021"/>
    <s v="May 11, 2021"/>
    <x v="7"/>
    <s v="Northern Star Gen. Mdse."/>
    <x v="22"/>
    <s v="1001E"/>
    <s v="June 15, 2021"/>
    <m/>
    <x v="1"/>
    <s v="PAID"/>
    <n v="387142"/>
    <s v="07-2021-06-041"/>
    <s v="07-02-2021-04-0025"/>
    <s v="June 16, 2021"/>
    <n v="30"/>
  </r>
  <r>
    <x v="0"/>
    <x v="4"/>
    <x v="6"/>
    <s v="Agriculture Chairperson"/>
    <x v="2"/>
    <x v="0"/>
    <x v="41"/>
    <x v="0"/>
    <s v="OPV Pole Sitaw seeds"/>
    <n v="40"/>
    <s v="kgs."/>
    <n v="2200"/>
    <n v="88000"/>
    <n v="1785"/>
    <n v="71400"/>
    <x v="25"/>
    <s v="Agriculture"/>
    <s v="April 29, 2021"/>
    <s v="May 11, 2021"/>
    <x v="7"/>
    <s v="Northern Star Gen. Mdse."/>
    <x v="22"/>
    <s v="1001E"/>
    <s v="June 15, 2021"/>
    <m/>
    <x v="1"/>
    <s v="PAID"/>
    <n v="387142"/>
    <s v="07-2021-06-041"/>
    <s v="07-02-2021-04-0025"/>
    <s v="June 16, 2021"/>
    <n v="30"/>
  </r>
  <r>
    <x v="0"/>
    <x v="4"/>
    <x v="6"/>
    <s v="Agriculture Chairperson"/>
    <x v="2"/>
    <x v="0"/>
    <x v="41"/>
    <x v="0"/>
    <s v="Baguio beans"/>
    <n v="100"/>
    <s v="kgs."/>
    <n v="960"/>
    <n v="96000"/>
    <n v="1050"/>
    <n v="105000"/>
    <x v="25"/>
    <s v="Agriculture"/>
    <s v="April 29, 2021"/>
    <s v="May 11, 2021"/>
    <x v="7"/>
    <s v="Northern Star Gen. Mdse."/>
    <x v="22"/>
    <s v="1001E"/>
    <s v="June 15, 2021"/>
    <m/>
    <x v="1"/>
    <s v="PAID"/>
    <n v="387142"/>
    <s v="07-2021-06-041"/>
    <s v="07-02-2021-04-0025"/>
    <s v="June 16, 2021"/>
    <n v="30"/>
  </r>
  <r>
    <x v="0"/>
    <x v="4"/>
    <x v="6"/>
    <s v="Agriculture Chairperson"/>
    <x v="2"/>
    <x v="0"/>
    <x v="41"/>
    <x v="0"/>
    <s v="Vermiscast"/>
    <n v="240"/>
    <s v="packs"/>
    <n v="165"/>
    <n v="39600"/>
    <n v="70"/>
    <n v="16800"/>
    <x v="25"/>
    <s v="Agriculture"/>
    <s v="April 29, 2021"/>
    <s v="May 11, 2021"/>
    <x v="7"/>
    <s v="Northern Star Gen. Mdse."/>
    <x v="22"/>
    <s v="1001E"/>
    <s v="June 15, 2021"/>
    <m/>
    <x v="1"/>
    <s v="PAID"/>
    <n v="387142"/>
    <s v="07-2021-06-041"/>
    <s v="07-02-2021-04-0025"/>
    <s v="June 16, 2021"/>
    <n v="30"/>
  </r>
  <r>
    <x v="0"/>
    <x v="4"/>
    <x v="1"/>
    <s v="Chairperson-PMET"/>
    <x v="3"/>
    <x v="2"/>
    <x v="42"/>
    <x v="2"/>
    <s v="A3 size paper 80 gsm"/>
    <n v="10"/>
    <s v="reams"/>
    <n v="550"/>
    <n v="5500"/>
    <m/>
    <n v="0"/>
    <x v="37"/>
    <s v="PMET"/>
    <m/>
    <m/>
    <x v="7"/>
    <m/>
    <x v="6"/>
    <m/>
    <m/>
    <m/>
    <x v="3"/>
    <m/>
    <m/>
    <m/>
    <m/>
    <m/>
    <m/>
  </r>
  <r>
    <x v="0"/>
    <x v="4"/>
    <x v="1"/>
    <s v="Chairperson-PMET"/>
    <x v="3"/>
    <x v="2"/>
    <x v="42"/>
    <x v="2"/>
    <s v="FILE FOLDER : Suitable fo Long,  3&quot; inches Lever Arch File Folder With Ring Binder and Metal Finger Pull, Color Blue."/>
    <n v="25"/>
    <s v="pcs"/>
    <n v="300"/>
    <n v="7500"/>
    <m/>
    <n v="0"/>
    <x v="37"/>
    <s v="PMET"/>
    <m/>
    <m/>
    <x v="7"/>
    <m/>
    <x v="6"/>
    <m/>
    <m/>
    <m/>
    <x v="3"/>
    <m/>
    <m/>
    <m/>
    <m/>
    <m/>
    <m/>
  </r>
  <r>
    <x v="0"/>
    <x v="4"/>
    <x v="1"/>
    <s v="Chairperson-PMET"/>
    <x v="3"/>
    <x v="2"/>
    <x v="42"/>
    <x v="2"/>
    <s v="FX 991ES PLUS Scientific Calculator = 417 Funcions_x000a_Display Expression same as text book_x000a_Easy Menu Funcions_x000a_Dual Power Battery (LR44 x 1) and Solar_x000a_Euation Solver_x000a_9 Variable memories_x000a_Trigonometric and Inverse Trigonometric Functions_x000a_Hypebolic and Inverse Hyperbolic Functions_x000a_Eponential / Logarithmic_x000a_Power Functions_x000a_Fraction Calculations_x000a_Sexagesimal Functions_x000a_Base-n  Calculations."/>
    <n v="1"/>
    <s v="pcs"/>
    <n v="3500"/>
    <n v="3500"/>
    <m/>
    <n v="0"/>
    <x v="37"/>
    <s v="PMET"/>
    <m/>
    <m/>
    <x v="7"/>
    <m/>
    <x v="6"/>
    <m/>
    <m/>
    <m/>
    <x v="3"/>
    <m/>
    <m/>
    <m/>
    <m/>
    <m/>
    <m/>
  </r>
  <r>
    <x v="0"/>
    <x v="4"/>
    <x v="1"/>
    <s v="Chairperson-PMET"/>
    <x v="3"/>
    <x v="2"/>
    <x v="42"/>
    <x v="2"/>
    <s v="CALCULATOR = Financial · Desktop · Solar Powered_x000a_Model: ws-2212HGifts by relationship: colleaguesType: Solar type Office business typeMaximum display digits on the screen: 12 digitsAdapter battery type: dual power supplyApplicable scene."/>
    <n v="3"/>
    <s v="pcs"/>
    <n v="1200"/>
    <n v="3600"/>
    <m/>
    <n v="0"/>
    <x v="37"/>
    <s v="PMET"/>
    <m/>
    <m/>
    <x v="7"/>
    <m/>
    <x v="6"/>
    <m/>
    <m/>
    <m/>
    <x v="3"/>
    <m/>
    <m/>
    <m/>
    <m/>
    <m/>
    <m/>
  </r>
  <r>
    <x v="0"/>
    <x v="4"/>
    <x v="1"/>
    <s v="Chairperson-PMET"/>
    <x v="3"/>
    <x v="2"/>
    <x v="42"/>
    <x v="2"/>
    <s v="8Meter Tape Measure Steel Tape Heavy Duty, Blade Length: 8m/26ft_x000a_Blade Width: 25mm_x000a_Accuracy: Class II"/>
    <n v="2"/>
    <s v="pcs"/>
    <n v="1800"/>
    <n v="3600"/>
    <m/>
    <n v="0"/>
    <x v="37"/>
    <s v="PMET"/>
    <m/>
    <m/>
    <x v="7"/>
    <m/>
    <x v="6"/>
    <m/>
    <m/>
    <m/>
    <x v="3"/>
    <m/>
    <m/>
    <m/>
    <m/>
    <m/>
    <m/>
  </r>
  <r>
    <x v="0"/>
    <x v="4"/>
    <x v="1"/>
    <s v="Chairperson-PMET"/>
    <x v="3"/>
    <x v="2"/>
    <x v="42"/>
    <x v="2"/>
    <s v="60meter/200ft Long tape rule designed for maximum accuracy_x000a_Two-sided printing with metric and English formats for accurate measurement. Fiberglass blade bends and winds easily; resists stretching_x000a_Rubber grip designed for comfort; high-visibility color_x000a_Tape length: 200 feet; tape width: 1/2 inch."/>
    <n v="1"/>
    <s v="pcs"/>
    <n v="1500"/>
    <n v="1500"/>
    <m/>
    <n v="0"/>
    <x v="37"/>
    <s v="PMET"/>
    <m/>
    <m/>
    <x v="7"/>
    <m/>
    <x v="6"/>
    <m/>
    <m/>
    <m/>
    <x v="3"/>
    <m/>
    <m/>
    <m/>
    <m/>
    <m/>
    <m/>
  </r>
  <r>
    <x v="0"/>
    <x v="4"/>
    <x v="1"/>
    <s v="Chairperson-PMET"/>
    <x v="3"/>
    <x v="2"/>
    <x v="42"/>
    <x v="2"/>
    <s v="Safety Shoes for MAN,Work &amp; Safety Boots Shoes Steel Toe Cap shoes, Low Cut,Breathable Spring Summer Rubber Non-slip Anti-static for work reflective in night Sizes: 1 pair of EU 44/UK 9/US 10.5, 1 pair of EU 43/UK 8/US 9.5, 1 pair of EU 45/UK 10/US 11 (see attached picture)"/>
    <n v="3"/>
    <s v="pairs"/>
    <n v="5600"/>
    <n v="16800"/>
    <m/>
    <n v="0"/>
    <x v="37"/>
    <s v="PMET"/>
    <m/>
    <m/>
    <x v="7"/>
    <m/>
    <x v="6"/>
    <m/>
    <m/>
    <m/>
    <x v="3"/>
    <m/>
    <m/>
    <m/>
    <m/>
    <m/>
    <m/>
  </r>
  <r>
    <x v="0"/>
    <x v="4"/>
    <x v="1"/>
    <s v="Chairperson-PMET"/>
    <x v="3"/>
    <x v="2"/>
    <x v="42"/>
    <x v="2"/>
    <s v="Safety Shoes for WOMAN = light weight,  Women Safety Shoes Steel Toe Cap Breathable Spring Summer Rubber Non-slip Anti-static. Sizes: 1 pair of EU 39/UK 6/US 8, 1 pair of EU 40/UK 6/US 8.5 (see attached picture)"/>
    <n v="2"/>
    <s v="pcs"/>
    <n v="5600"/>
    <n v="11200"/>
    <m/>
    <n v="0"/>
    <x v="37"/>
    <s v="PMET"/>
    <m/>
    <m/>
    <x v="7"/>
    <m/>
    <x v="6"/>
    <m/>
    <m/>
    <m/>
    <x v="3"/>
    <m/>
    <m/>
    <m/>
    <m/>
    <m/>
    <m/>
  </r>
  <r>
    <x v="0"/>
    <x v="4"/>
    <x v="1"/>
    <s v="Chairperson-PMET"/>
    <x v="3"/>
    <x v="2"/>
    <x v="42"/>
    <x v="2"/>
    <s v="Padless Mouse=Tracks anywhere without a pad Dpibutton: shift mouse sensitivity between 800_1000_1200_1600_dpi Screen capture, tutor pen, 16 in One, multi media internet, 4-way wheel, design for right &amp; left hand Resolution optical sensor: 1600 dpi"/>
    <n v="2"/>
    <s v="pcs"/>
    <n v="1000"/>
    <n v="2000"/>
    <m/>
    <n v="0"/>
    <x v="37"/>
    <s v="PMET"/>
    <m/>
    <m/>
    <x v="7"/>
    <m/>
    <x v="6"/>
    <m/>
    <m/>
    <m/>
    <x v="3"/>
    <m/>
    <m/>
    <m/>
    <m/>
    <m/>
    <m/>
  </r>
  <r>
    <x v="0"/>
    <x v="4"/>
    <x v="1"/>
    <s v="Chairperson-PMET"/>
    <x v="1"/>
    <x v="2"/>
    <x v="43"/>
    <x v="2"/>
    <s v="Split Type Airconditioner, 2.0hp, Inverter (Supply, Delivery and Installation)"/>
    <n v="1"/>
    <s v="set"/>
    <n v="85000"/>
    <n v="85000"/>
    <n v="56025"/>
    <n v="56025"/>
    <x v="38"/>
    <m/>
    <s v="May 14, 2021"/>
    <s v="May 20, 2021"/>
    <x v="29"/>
    <s v="Crisel General Merchandise"/>
    <x v="26"/>
    <n v="1010"/>
    <s v="June 10, 2021"/>
    <m/>
    <x v="1"/>
    <s v="PAID"/>
    <n v="9923101031"/>
    <s v="01-2021-06-215"/>
    <s v="01-02-2021-05-0145"/>
    <s v="June 25, 2021"/>
    <m/>
  </r>
  <r>
    <x v="0"/>
    <x v="4"/>
    <x v="1"/>
    <s v="Chairperson-PMET"/>
    <x v="3"/>
    <x v="2"/>
    <x v="43"/>
    <x v="2"/>
    <s v="Split Type Airconditioner, 1.5 hp, Inverter (Supply, Delivery and Installation)"/>
    <n v="1"/>
    <s v="set"/>
    <n v="70000"/>
    <n v="70000"/>
    <n v="43425"/>
    <n v="43425"/>
    <x v="38"/>
    <m/>
    <s v="May 14, 2021"/>
    <s v="May 20, 2021"/>
    <x v="29"/>
    <s v="Crisel General Merchandise"/>
    <x v="26"/>
    <n v="1010"/>
    <s v="June 10, 2021"/>
    <m/>
    <x v="1"/>
    <s v="PAID"/>
    <n v="9923101031"/>
    <s v="01-2021-06-215"/>
    <s v="01-02-2021-05-0145"/>
    <s v="June 25, 2021"/>
    <m/>
  </r>
  <r>
    <x v="0"/>
    <x v="4"/>
    <x v="1"/>
    <s v="Chairperson-PMET"/>
    <x v="1"/>
    <x v="1"/>
    <x v="44"/>
    <x v="0"/>
    <s v="Print, Scan &amp; Copy with Built-in Wireless. Ultra-high 6500 page yield (black ink) / 5000 page yield (colour ink). Wifi-Direct, Direct Mobile Print &amp; Scan. Seamless Multipage Scan &amp; Copy (Auto Document Feeder). Flexible paper handling with Default Paper Tray &amp; 1-sheet Manual Feed Slot. Borderless printing. Continous ink, refillable type."/>
    <n v="1"/>
    <s v="unit"/>
    <n v="18500"/>
    <n v="18500"/>
    <n v="19932"/>
    <n v="19932"/>
    <x v="38"/>
    <s v="PMET"/>
    <s v="May 24, 2021"/>
    <s v="May 28, 2021"/>
    <x v="30"/>
    <s v="Crisel General Merchandise"/>
    <x v="27"/>
    <n v="1010"/>
    <s v="July 5, 2021"/>
    <s v="Accounting"/>
    <x v="1"/>
    <s v="for payment"/>
    <n v="86433"/>
    <s v="01-2021-06-228"/>
    <s v="01-03-2021-05-0158"/>
    <s v="June 30, 2021"/>
    <n v="60"/>
  </r>
  <r>
    <x v="0"/>
    <x v="4"/>
    <x v="1"/>
    <s v="Chairperson-PMET"/>
    <x v="1"/>
    <x v="1"/>
    <x v="44"/>
    <x v="0"/>
    <s v="6.0 cu. ft. Smart Inverter Refrigerator, Single Door"/>
    <n v="1"/>
    <s v="unit"/>
    <n v="23000"/>
    <n v="23000"/>
    <n v="21448.5"/>
    <n v="21448.5"/>
    <x v="38"/>
    <s v="PMET"/>
    <s v="May 24, 2021"/>
    <s v="May 28, 2021"/>
    <x v="30"/>
    <s v="Crisel General Merchandise"/>
    <x v="27"/>
    <n v="1010"/>
    <s v="July 5, 2021"/>
    <s v="Accounting"/>
    <x v="1"/>
    <s v="for payment"/>
    <n v="86433"/>
    <s v="01-2021-06-228"/>
    <s v="01-03-2021-05-0158"/>
    <s v="June 30, 2021"/>
    <n v="60"/>
  </r>
  <r>
    <x v="0"/>
    <x v="4"/>
    <x v="1"/>
    <s v="Chairperson-PMET"/>
    <x v="1"/>
    <x v="1"/>
    <x v="44"/>
    <x v="0"/>
    <s v="8.0 cu. ft. Smart Inverter Refrigerator, 2 Door"/>
    <n v="2"/>
    <s v="unit"/>
    <n v="30000"/>
    <n v="60000"/>
    <n v="28948.5"/>
    <n v="57897"/>
    <x v="38"/>
    <s v="PMET"/>
    <s v="May 24, 2021"/>
    <s v="May 28, 2021"/>
    <x v="30"/>
    <s v="Crisel General Merchandise"/>
    <x v="27"/>
    <n v="1010"/>
    <s v="July 5, 2021"/>
    <s v="Accounting"/>
    <x v="1"/>
    <s v="for payment"/>
    <n v="86433"/>
    <s v="01-2021-06-228"/>
    <s v="01-03-2021-05-0158"/>
    <s v="June 30, 2021"/>
    <n v="60"/>
  </r>
  <r>
    <x v="0"/>
    <x v="4"/>
    <x v="1"/>
    <s v="Chairperson-PMET"/>
    <x v="1"/>
    <x v="1"/>
    <x v="44"/>
    <x v="0"/>
    <s v="Laptop: G512LI-AL017T STRIX G 15.6&quot; Black Intel® Core™ i7 10750H 8GB DDR4 1TBSSD 2*512 4GB GTX1650Ti Windows 10, Graphics Card: 4GB GTX1650Ti_x000a_Display: 15.6&quot; FHD 144Hz3ms_x000a_Operating System: Windows 10, with MICROSOFT OFFICE, AUTOCADD &amp; LUMINION Software installed"/>
    <n v="1"/>
    <s v="unit"/>
    <n v="125000"/>
    <n v="125000"/>
    <n v="103332"/>
    <n v="103332"/>
    <x v="38"/>
    <s v="PMET"/>
    <s v="May 24, 2021"/>
    <s v="May 28, 2021"/>
    <x v="30"/>
    <s v="Crisel General Merchandise"/>
    <x v="27"/>
    <n v="1010"/>
    <s v="July 5, 2021"/>
    <s v="Accounting"/>
    <x v="1"/>
    <s v="for payment"/>
    <n v="86433"/>
    <s v="01-2021-06-228"/>
    <s v="01-03-2021-05-0158"/>
    <s v="June 30, 2021"/>
    <n v="60"/>
  </r>
  <r>
    <x v="0"/>
    <x v="4"/>
    <x v="1"/>
    <s v="Chairperson-PMET"/>
    <x v="1"/>
    <x v="1"/>
    <x v="44"/>
    <x v="0"/>
    <s v="Laptop: Screen Size: 14 inches_x000a_Screen Type: IPS_x000a_Resolution: 1920 x 1080_x000a_Screen-To-Body Ratio: 84%_x000a_Contrast Ratio: 800:1_x000a_Brightness: 250 nits_x000a_Viewing Angle: 178° degrees_x000a_Aspect Ratio: 16:9, AMD Ryzen 5 3500U, AMD Ryzen 7 3700U, Radeon™ Vega 8 Graphics, Radeon™ RX Vega 10 Graphics, 8 GB DDR4, 56 Wh (Rating Capacity), _x000a_Wi-Fi: IEEE 802.11a/b/g/n/ac, 2.4 GHz and 5 GHz, 2 x 2 MIMO_x000a_Bluetooth 5.0, compatible with Bluetooth 4.2, Bluetooth 2.1+EDR, Recessed camera_x000a_Camera Pixels: 1 MP (720p HD), Speaker Power: 2 W each x 2_x000a_Number Of Microphone: 2, Hall Sensor, Fingerprint Sensor, HUAWEI PC Manager, Monitor Manager (Eye comfort mode), factory reset, USB-A 3.0 x 1_x000a_USB-A 2.0 x 1_x000a_USB-C x 1_x000a_HDMI x 1_x000a_3.5 mm headset and microphone 2-in-1 jack x 1, A / C / D Aluminum alloy, B Mylar, 512 GB PCIe SSD, Chiclet keyboard, Full-size keyboard_x000a_Support touchpad, Two-in-one power button and touch fingerprint sensor, PC x 1_x000a_HUAWEI USB-C AC Adapter x 1_x000a_Adapter Cable (USB-C) x 1_x000a_QSG x 1. "/>
    <n v="1"/>
    <s v="unit"/>
    <n v="67640"/>
    <n v="67640"/>
    <n v="59832"/>
    <n v="59832"/>
    <x v="38"/>
    <s v="PMET"/>
    <s v="May 24, 2021"/>
    <s v="May 28, 2021"/>
    <x v="30"/>
    <s v="Crisel General Merchandise"/>
    <x v="27"/>
    <n v="1010"/>
    <s v="July 5, 2021"/>
    <s v="Accounting"/>
    <x v="1"/>
    <s v="for payment"/>
    <n v="86433"/>
    <s v="01-2021-06-228"/>
    <s v="01-03-2021-05-0158"/>
    <s v="June 30, 2021"/>
    <n v="60"/>
  </r>
  <r>
    <x v="0"/>
    <x v="4"/>
    <x v="1"/>
    <s v="Chairperson-PMET"/>
    <x v="1"/>
    <x v="1"/>
    <x v="44"/>
    <x v="0"/>
    <s v="GLM 150 C Professional Laser Measure (see attached picture), The smart solution for measuring and documenting in all surroundings - even outdoors_x000a_Precise targeting Thanks to the digital viewfinder with zoom function – also for outdoor applications and long distance. Optimal readability Due to large 2.8” IPS colour display with extra robust cover glass_x000a_Fast collection and documentation of measured values thanks to Measuring Master App. "/>
    <n v="1"/>
    <s v="unit"/>
    <n v="25000"/>
    <n v="25000"/>
    <n v="17535"/>
    <n v="17535"/>
    <x v="38"/>
    <s v="PMET"/>
    <s v="May 24, 2021"/>
    <s v="May 28, 2021"/>
    <x v="30"/>
    <s v="Crisel General Merchandise"/>
    <x v="27"/>
    <n v="1010"/>
    <s v="July 5, 2021"/>
    <s v="Accounting"/>
    <x v="1"/>
    <s v="for payment"/>
    <n v="86433"/>
    <s v="01-2021-06-228"/>
    <s v="01-03-2021-05-0158"/>
    <s v="June 30, 2021"/>
    <n v="60"/>
  </r>
  <r>
    <x v="0"/>
    <x v="4"/>
    <x v="1"/>
    <s v="Chairperson-PMET"/>
    <x v="1"/>
    <x v="0"/>
    <x v="45"/>
    <x v="0"/>
    <s v="SMART PHONE; DISPLAY: Screen size: 6.59 inches_x000a_Screen type: TFT LCD (LTPS)_x000a_Screen colors: 16.7M_x000a_Screen resolution: 2,340 x 1,080_x000a_Screen PPI: 391, Hisilicon Kirin 710F, _x000a_EMUI 9.0 (Based on Android 9), 4 GB + 128 GB _x000a_Front camera: 16 M FF_x000a_Rear camera: 16 M + 8 M + 2 M, _x000a_4,000 mAh* (Typical value)_x000a_*Typical value. Actual capacity may vary slightly._x000a_This capacity is the nominal battery capacity. The actual battery capacity for each individual phone may be slightly above or below the nominal battery capacity._x000a_Wi-Fi Hotspot_x000a_Wi-Fi Direct_x000a_Bluetooth_x000a_USB Type-C, _x000a_Fingerprint sensor_x000a_Ambient light sensor_x000a_Digital compass_x000a_Gravity sensor_x000a_Gyroscope sensor"/>
    <n v="45"/>
    <s v="pcs"/>
    <n v="14000"/>
    <n v="630000"/>
    <n v="13905"/>
    <n v="625725"/>
    <x v="39"/>
    <s v="PMET"/>
    <s v="May 24, 2021"/>
    <s v="May 28, 2021"/>
    <x v="31"/>
    <s v="Crisel General Merchandise"/>
    <x v="28"/>
    <n v="1010"/>
    <s v="July 9, 2021"/>
    <s v="Accounting"/>
    <x v="1"/>
    <s v="for payment"/>
    <n v="9923101043"/>
    <s v="01-2021-07-248"/>
    <s v="01-02-2021-05-0156"/>
    <s v="July 16, 2021"/>
    <n v="60"/>
  </r>
  <r>
    <x v="0"/>
    <x v="4"/>
    <x v="1"/>
    <s v="Chairperson-PMET"/>
    <x v="1"/>
    <x v="0"/>
    <x v="45"/>
    <x v="0"/>
    <s v="iXpand Mini Flash Drive - SDIX40N-128G-GN6NE"/>
    <n v="2"/>
    <s v="pcs"/>
    <n v="3650"/>
    <n v="7300"/>
    <n v="3645"/>
    <n v="7290"/>
    <x v="39"/>
    <s v="PMET"/>
    <s v="May 24, 2021"/>
    <s v="May 28, 2021"/>
    <x v="31"/>
    <s v="Crisel General Merchandise"/>
    <x v="28"/>
    <n v="1010"/>
    <s v="July 9, 2021"/>
    <m/>
    <x v="1"/>
    <s v="for payment"/>
    <n v="9923101043"/>
    <s v="01-2021-07-248"/>
    <s v="01-02-2021-05-0156"/>
    <s v="July 16, 2021"/>
    <n v="60"/>
  </r>
  <r>
    <x v="0"/>
    <x v="4"/>
    <x v="1"/>
    <s v="Chairperson-PMET"/>
    <x v="3"/>
    <x v="2"/>
    <x v="46"/>
    <x v="3"/>
    <s v="Fire Resistant Cabinet (FRC)FIRE RESISTANCE: 3 hours for normal high-rise building and house building fire.DIMENSION: External: 510mm x 680mm x 1,550mm (WDH); Internal: 302 x 643 x 302 mm. (WDH) \NET WEIGHT: 300 kgs.LOCKING SYSTEM: 4 keys and 1 Combination Lock (dial). WARRANTY: 5 Years warranty applies in case of a manufacturing defect in the Mechanical and Digital locking mechanism. Lifetime Fire Replacement Guarantee.WARRANTY POLICY: (Warranty covers free repair and replacement. Turnover and delivery fee shoulder by customer.)Available Color: Gray or Black"/>
    <m/>
    <m/>
    <m/>
    <n v="0"/>
    <m/>
    <n v="0"/>
    <x v="40"/>
    <m/>
    <m/>
    <m/>
    <x v="7"/>
    <m/>
    <x v="6"/>
    <m/>
    <m/>
    <m/>
    <x v="2"/>
    <m/>
    <m/>
    <m/>
    <m/>
    <m/>
    <m/>
  </r>
  <r>
    <x v="0"/>
    <x v="4"/>
    <x v="1"/>
    <s v="Chairperson-PMET"/>
    <x v="3"/>
    <x v="2"/>
    <x v="46"/>
    <x v="3"/>
    <s v="Steel Cabinet with Sliding Glass Doors, Heavy Duty, 900mm x 450mm x 1850mm, Powder Coated, Centrlized Lock, Adjustable Shelves, High Quality,( see attached pictures)."/>
    <m/>
    <m/>
    <m/>
    <n v="0"/>
    <m/>
    <n v="0"/>
    <x v="40"/>
    <m/>
    <m/>
    <m/>
    <x v="7"/>
    <m/>
    <x v="6"/>
    <m/>
    <m/>
    <m/>
    <x v="2"/>
    <m/>
    <m/>
    <m/>
    <m/>
    <m/>
    <m/>
  </r>
  <r>
    <x v="0"/>
    <x v="4"/>
    <x v="1"/>
    <s v="Chairperson-PMET"/>
    <x v="3"/>
    <x v="2"/>
    <x v="46"/>
    <x v="3"/>
    <s v="Powder coated black40w 56d 65hTaiwan made, BrandnewSteel body, Mobile (Pedestal Steel Filing Cabinet) black color. See attached picture"/>
    <m/>
    <m/>
    <m/>
    <n v="0"/>
    <m/>
    <n v="0"/>
    <x v="40"/>
    <m/>
    <m/>
    <m/>
    <x v="7"/>
    <m/>
    <x v="6"/>
    <m/>
    <m/>
    <m/>
    <x v="2"/>
    <m/>
    <m/>
    <m/>
    <m/>
    <m/>
    <m/>
  </r>
  <r>
    <x v="0"/>
    <x v="4"/>
    <x v="1"/>
    <s v="Chairperson-PMET"/>
    <x v="3"/>
    <x v="2"/>
    <x v="46"/>
    <x v="3"/>
    <s v="4 Layer Lateral Steel Filing Cabinet, 900mm x 450mm x 1328mm, Powder Coated, Centralized lock with divider, Steel 22 Gauge (see attached picture)"/>
    <n v="40"/>
    <s v="unit"/>
    <n v="24500"/>
    <n v="980000"/>
    <m/>
    <n v="0"/>
    <x v="40"/>
    <m/>
    <m/>
    <m/>
    <x v="7"/>
    <m/>
    <x v="6"/>
    <m/>
    <m/>
    <m/>
    <x v="2"/>
    <m/>
    <m/>
    <m/>
    <m/>
    <m/>
    <m/>
  </r>
  <r>
    <x v="0"/>
    <x v="4"/>
    <x v="8"/>
    <s v="BOT/College Sec."/>
    <x v="1"/>
    <x v="0"/>
    <x v="47"/>
    <x v="0"/>
    <s v="PM Snacks (Pancit &amp; Fit &amp; Right)"/>
    <n v="17"/>
    <s v="pax"/>
    <n v="150"/>
    <n v="2550"/>
    <n v="85"/>
    <n v="1445"/>
    <x v="41"/>
    <s v="Presidents Office"/>
    <s v="April 13, 2021"/>
    <s v="April 20, 2021"/>
    <x v="32"/>
    <s v="Davocol's Inn"/>
    <x v="29"/>
    <s v="1001A"/>
    <s v="April 26, 2021"/>
    <m/>
    <x v="1"/>
    <s v="PAID"/>
    <n v="85695"/>
    <s v="01-2021-05-168"/>
    <s v="01-02-2021-04-0112"/>
    <s v="May 12, 2021"/>
    <n v="30"/>
  </r>
  <r>
    <x v="0"/>
    <x v="4"/>
    <x v="7"/>
    <s v="Director of Instruction"/>
    <x v="1"/>
    <x v="0"/>
    <x v="48"/>
    <x v="0"/>
    <s v="External Hard Drive(2 terabyte)"/>
    <n v="28"/>
    <s v="unit"/>
    <n v="6000"/>
    <n v="168000"/>
    <n v="4990"/>
    <n v="139720"/>
    <x v="42"/>
    <s v="Director of Instruction"/>
    <s v="May 14, 2021"/>
    <s v="May 26, 2021"/>
    <x v="33"/>
    <s v="GDP Trading"/>
    <x v="30"/>
    <n v="1002"/>
    <s v="July 14, 2021"/>
    <s v="Accounting"/>
    <x v="6"/>
    <s v="PAID"/>
    <n v="9923101047"/>
    <s v="01-2021-07-261"/>
    <s v="01-02-2021-05-0144"/>
    <s v="July 26, 2021"/>
    <n v="30"/>
  </r>
  <r>
    <x v="0"/>
    <x v="4"/>
    <x v="7"/>
    <s v="Director of Instruction"/>
    <x v="1"/>
    <x v="0"/>
    <x v="49"/>
    <x v="0"/>
    <s v="Prepaid Load Smart (500 )"/>
    <n v="253"/>
    <s v="pcs"/>
    <n v="580"/>
    <n v="146740"/>
    <n v="545"/>
    <n v="137885"/>
    <x v="43"/>
    <s v="Director of Instruction"/>
    <s v="May 20, 2021"/>
    <s v="May 25, 2021"/>
    <x v="34"/>
    <s v="Davocols General Merchandise"/>
    <x v="31"/>
    <n v="1002"/>
    <s v="Juyly 5, 2021"/>
    <s v="Accounting"/>
    <x v="1"/>
    <s v="PAID"/>
    <n v="86430"/>
    <s v="01-2021-06-225"/>
    <s v="01-02-2021-05-0151"/>
    <s v="June 30, 2021"/>
    <n v="30"/>
  </r>
  <r>
    <x v="0"/>
    <x v="4"/>
    <x v="7"/>
    <s v="Director of Instruction"/>
    <x v="1"/>
    <x v="0"/>
    <x v="49"/>
    <x v="0"/>
    <s v="Prepaid Load Globe (500)"/>
    <n v="22"/>
    <s v="pcs"/>
    <n v="580"/>
    <n v="12760"/>
    <n v="545"/>
    <n v="11990"/>
    <x v="43"/>
    <s v="Director of Instruction"/>
    <s v="May 20, 2021"/>
    <s v="May 25, 2021"/>
    <x v="34"/>
    <s v="Davocols General Merchandise"/>
    <x v="31"/>
    <n v="1002"/>
    <s v="July 5, 2021"/>
    <s v="Accounting"/>
    <x v="1"/>
    <s v="PAID"/>
    <n v="86430"/>
    <s v="01-2021-06-225"/>
    <s v="01-02-2021-05-0151"/>
    <s v="June 30, 2021"/>
    <n v="30"/>
  </r>
  <r>
    <x v="0"/>
    <x v="4"/>
    <x v="7"/>
    <s v="Director of Instruction"/>
    <x v="1"/>
    <x v="0"/>
    <x v="49"/>
    <x v="0"/>
    <s v="PLDT Load"/>
    <n v="21"/>
    <s v="pcs"/>
    <n v="580"/>
    <n v="12180"/>
    <n v="1025"/>
    <n v="21525"/>
    <x v="43"/>
    <s v="Director of Instruction"/>
    <s v="May 20, 2021"/>
    <s v="May 25, 2021"/>
    <x v="34"/>
    <s v="Davocols General Merchandise"/>
    <x v="31"/>
    <n v="1002"/>
    <s v="July 5, 2021"/>
    <s v="Accounting"/>
    <x v="1"/>
    <s v="PAID"/>
    <n v="86430"/>
    <s v="01-2021-06-225"/>
    <s v="01-02-2021-05-0151"/>
    <s v="June 30, 2021"/>
    <n v="30"/>
  </r>
  <r>
    <x v="0"/>
    <x v="4"/>
    <x v="11"/>
    <s v="Sports Coordinator"/>
    <x v="2"/>
    <x v="0"/>
    <x v="50"/>
    <x v="0"/>
    <s v="Wifi Cat6 (supports 5G with antenna)"/>
    <n v="1"/>
    <s v="pcs"/>
    <n v="3300"/>
    <n v="3300"/>
    <m/>
    <n v="0"/>
    <x v="44"/>
    <s v="Sports"/>
    <m/>
    <m/>
    <x v="7"/>
    <m/>
    <x v="6"/>
    <m/>
    <m/>
    <m/>
    <x v="3"/>
    <m/>
    <m/>
    <m/>
    <m/>
    <m/>
    <m/>
  </r>
  <r>
    <x v="0"/>
    <x v="4"/>
    <x v="12"/>
    <s v="Researcher-DOST"/>
    <x v="2"/>
    <x v="0"/>
    <x v="51"/>
    <x v="0"/>
    <s v="Stand-Up Pouch  10 x 17cm (resealable half clear)"/>
    <n v="5"/>
    <s v="100/pack"/>
    <n v="400"/>
    <n v="2000"/>
    <n v="1000"/>
    <n v="5000"/>
    <x v="45"/>
    <s v="RDET-DOST"/>
    <s v="May 4, 2021"/>
    <s v="May 6, 2021"/>
    <x v="35"/>
    <s v="JPM Gen. Mdse. &amp; Hardware"/>
    <x v="32"/>
    <n v="1005"/>
    <s v="July 12, 2021"/>
    <m/>
    <x v="1"/>
    <s v="for payment"/>
    <m/>
    <m/>
    <s v="07-02-2021-05-0026"/>
    <m/>
    <n v="30"/>
  </r>
  <r>
    <x v="0"/>
    <x v="4"/>
    <x v="12"/>
    <s v="Researcher-DOST"/>
    <x v="2"/>
    <x v="0"/>
    <x v="51"/>
    <x v="0"/>
    <s v="Stand-Up Pouch  13 x 23cm (resealable half clear)"/>
    <n v="5"/>
    <s v="100/pack"/>
    <n v="550"/>
    <n v="2750"/>
    <n v="1100"/>
    <n v="5500"/>
    <x v="45"/>
    <s v="RDET-DOST"/>
    <s v="May 4, 2021"/>
    <s v="May 6, 2021"/>
    <x v="35"/>
    <s v="JPM Gen. Mdse. &amp; Hardware"/>
    <x v="32"/>
    <n v="1005"/>
    <s v="July 12, 2021"/>
    <m/>
    <x v="1"/>
    <s v="for payment"/>
    <m/>
    <m/>
    <s v="07-02-2021-05-0026"/>
    <m/>
    <n v="30"/>
  </r>
  <r>
    <x v="0"/>
    <x v="4"/>
    <x v="12"/>
    <s v="Researcher-DOST"/>
    <x v="2"/>
    <x v="0"/>
    <x v="51"/>
    <x v="0"/>
    <s v="500ml PET bottles (hot fill) with caps"/>
    <n v="240"/>
    <s v="pcs"/>
    <n v="12"/>
    <n v="2880"/>
    <n v="5"/>
    <n v="1200"/>
    <x v="45"/>
    <s v="RDET-DOST"/>
    <s v="May 4, 2021"/>
    <s v="May 6, 2021"/>
    <x v="35"/>
    <s v="JPM Gen. Mdse. &amp; Hardware"/>
    <x v="32"/>
    <n v="1005"/>
    <s v="July 12, 2021"/>
    <m/>
    <x v="1"/>
    <s v="for payment"/>
    <m/>
    <m/>
    <s v="07-02-2021-05-0026"/>
    <m/>
    <n v="30"/>
  </r>
  <r>
    <x v="0"/>
    <x v="4"/>
    <x v="12"/>
    <s v="Researcher-DOST"/>
    <x v="2"/>
    <x v="0"/>
    <x v="51"/>
    <x v="0"/>
    <s v="1000ml PET bottles (hot fill) w/ caps"/>
    <n v="240"/>
    <s v="pcs"/>
    <n v="18"/>
    <n v="4320"/>
    <n v="8"/>
    <n v="1920"/>
    <x v="45"/>
    <s v="RDET-DOST"/>
    <s v="May 4, 2021"/>
    <s v="May 6, 2021"/>
    <x v="35"/>
    <s v="JPM Gen. Mdse. &amp; Hardware"/>
    <x v="32"/>
    <n v="1005"/>
    <s v="July 12, 2021"/>
    <m/>
    <x v="1"/>
    <s v="for payment"/>
    <m/>
    <m/>
    <s v="07-02-2021-05-0026"/>
    <m/>
    <n v="30"/>
  </r>
  <r>
    <x v="0"/>
    <x v="4"/>
    <x v="12"/>
    <s v="Researcher-DOST"/>
    <x v="2"/>
    <x v="0"/>
    <x v="51"/>
    <x v="0"/>
    <s v="PET jar bottle 400ml with induction seal cap liner"/>
    <n v="240"/>
    <s v="pcs"/>
    <n v="25"/>
    <n v="6000"/>
    <n v="20"/>
    <n v="4800"/>
    <x v="45"/>
    <s v="RDET-DOST"/>
    <s v="May 4, 2021"/>
    <s v="May 6, 2021"/>
    <x v="35"/>
    <s v="JPM Gen. Mdse. &amp; Hardware"/>
    <x v="32"/>
    <n v="1005"/>
    <s v="July 12, 2021"/>
    <m/>
    <x v="1"/>
    <s v="for payment"/>
    <m/>
    <m/>
    <s v="07-02-2021-05-0026"/>
    <m/>
    <n v="30"/>
  </r>
  <r>
    <x v="0"/>
    <x v="4"/>
    <x v="12"/>
    <s v="Researcher-DOST"/>
    <x v="2"/>
    <x v="0"/>
    <x v="51"/>
    <x v="0"/>
    <s v="Induction liner for 400ml PET bottle"/>
    <n v="150"/>
    <s v="pcs"/>
    <n v="4.5"/>
    <n v="675"/>
    <n v="5"/>
    <n v="750"/>
    <x v="45"/>
    <s v="RDET-DOST"/>
    <s v="May 4, 2021"/>
    <s v="May 6, 2021"/>
    <x v="35"/>
    <s v="JPM Gen. Mdse. &amp; Hardware"/>
    <x v="32"/>
    <n v="1005"/>
    <s v="July 12, 2021"/>
    <m/>
    <x v="1"/>
    <s v="for payment"/>
    <m/>
    <m/>
    <s v="07-02-2021-05-0026"/>
    <m/>
    <n v="30"/>
  </r>
  <r>
    <x v="0"/>
    <x v="4"/>
    <x v="12"/>
    <s v="Researcher-DOST"/>
    <x v="2"/>
    <x v="0"/>
    <x v="51"/>
    <x v="0"/>
    <s v="Empty Teabags with string heat seal filter (5.5 x 7cm)"/>
    <n v="2000"/>
    <s v="pcs"/>
    <n v="2"/>
    <n v="4000"/>
    <n v="1.5"/>
    <n v="3000"/>
    <x v="45"/>
    <s v="RDET-DOST"/>
    <s v="May 4, 2021"/>
    <s v="May 6, 2021"/>
    <x v="35"/>
    <s v="JPM Gen. Mdse. &amp; Hardware"/>
    <x v="32"/>
    <n v="1005"/>
    <s v="July 12, 2021"/>
    <m/>
    <x v="1"/>
    <s v="for payment"/>
    <m/>
    <m/>
    <s v="07-02-2021-05-0026"/>
    <m/>
    <n v="30"/>
  </r>
  <r>
    <x v="0"/>
    <x v="4"/>
    <x v="12"/>
    <s v="Researcher-DOST"/>
    <x v="2"/>
    <x v="0"/>
    <x v="52"/>
    <x v="0"/>
    <s v="Arius Fruits"/>
    <n v="20"/>
    <s v="kgs"/>
    <n v="100"/>
    <n v="2000"/>
    <n v="100"/>
    <n v="2000"/>
    <x v="45"/>
    <s v="RDET-DOST"/>
    <s v="April 29, 2021"/>
    <s v="May 7, 2021"/>
    <x v="7"/>
    <s v="Davocols General Merchandise"/>
    <x v="6"/>
    <n v="1005"/>
    <m/>
    <m/>
    <x v="7"/>
    <m/>
    <m/>
    <m/>
    <s v="07-02-2021-04-0023"/>
    <m/>
    <n v="30"/>
  </r>
  <r>
    <x v="0"/>
    <x v="4"/>
    <x v="12"/>
    <s v="Researcher-DOST"/>
    <x v="2"/>
    <x v="0"/>
    <x v="53"/>
    <x v="0"/>
    <s v="Yeast (Lalvin E-118)"/>
    <n v="30"/>
    <s v="pcs"/>
    <n v="150"/>
    <n v="4500"/>
    <n v="150"/>
    <n v="4500"/>
    <x v="45"/>
    <s v="RDET-DOST"/>
    <s v="April 28, 2021"/>
    <s v="April 30, 2021"/>
    <x v="36"/>
    <s v="Davocol's General Merchandise"/>
    <x v="8"/>
    <n v="1005"/>
    <s v="June 3, 2021"/>
    <m/>
    <x v="1"/>
    <s v="PAID"/>
    <n v="387138"/>
    <s v="07-2021-06-037"/>
    <s v="07-02-2021-04-0022"/>
    <s v="June 8, 2021"/>
    <n v="30"/>
  </r>
  <r>
    <x v="0"/>
    <x v="4"/>
    <x v="12"/>
    <s v="Researcher-DOST"/>
    <x v="2"/>
    <x v="0"/>
    <x v="54"/>
    <x v="0"/>
    <s v="Sugar (50 kg)"/>
    <n v="1"/>
    <s v="sacks"/>
    <n v="3000"/>
    <n v="3000"/>
    <n v="2650"/>
    <n v="2650"/>
    <x v="45"/>
    <s v="RDET-DOST"/>
    <s v="April 21, 2021"/>
    <s v="April 26, 2021"/>
    <x v="37"/>
    <s v="Davocol's General Merchandise"/>
    <x v="25"/>
    <n v="1005"/>
    <s v="May 12, 2021"/>
    <m/>
    <x v="1"/>
    <s v="PAID"/>
    <n v="387131"/>
    <s v="07-2021-05-031"/>
    <s v="07-02-2021-04-0020"/>
    <s v="May 26, 2021"/>
    <m/>
  </r>
  <r>
    <x v="0"/>
    <x v="4"/>
    <x v="8"/>
    <s v="BOT/College Sec."/>
    <x v="1"/>
    <x v="0"/>
    <x v="55"/>
    <x v="0"/>
    <s v="PLDT Wifi CAT 6 (Boost even)"/>
    <n v="1"/>
    <s v="unit"/>
    <n v="3500"/>
    <n v="3500"/>
    <n v="2900"/>
    <n v="2900"/>
    <x v="46"/>
    <s v="Presidents Office"/>
    <s v="May 4, 2021"/>
    <s v="May 6, 2021"/>
    <x v="36"/>
    <s v="J-Tech Trading &amp; Services"/>
    <x v="8"/>
    <s v="1001A"/>
    <s v="June 3, 2021"/>
    <m/>
    <x v="1"/>
    <s v="PAID"/>
    <n v="9923101024"/>
    <s v="01-2021-06-189"/>
    <s v="01-02-2021-05-0119"/>
    <s v="June 8, 2021"/>
    <n v="30"/>
  </r>
  <r>
    <x v="0"/>
    <x v="4"/>
    <x v="13"/>
    <s v="Procurement Officer"/>
    <x v="1"/>
    <x v="0"/>
    <x v="56"/>
    <x v="0"/>
    <s v="Printer (L3150) wiith ink Specs: Print,scan/copy, with Wifi connectivity, Rear paper input"/>
    <n v="1"/>
    <s v="unit"/>
    <n v="14500"/>
    <n v="14500"/>
    <n v="14800"/>
    <n v="14800"/>
    <x v="47"/>
    <s v="Procurement"/>
    <s v="May 18, 2021"/>
    <s v="May 24, 2021"/>
    <x v="38"/>
    <s v="One-Touch Technology Trading"/>
    <x v="33"/>
    <n v="1018"/>
    <m/>
    <m/>
    <x v="8"/>
    <s v="Printer returned to supplier"/>
    <m/>
    <m/>
    <s v="01-02-2021-05-0149"/>
    <m/>
    <n v="30"/>
  </r>
  <r>
    <x v="0"/>
    <x v="4"/>
    <x v="13"/>
    <s v="Procurement Officer"/>
    <x v="1"/>
    <x v="0"/>
    <x v="56"/>
    <x v="0"/>
    <s v="Storage Cabinet (steel, 4 drawers with dividers)"/>
    <n v="1"/>
    <s v="unit"/>
    <n v="14000"/>
    <n v="14000"/>
    <n v="13800"/>
    <n v="13800"/>
    <x v="47"/>
    <s v="Procurement"/>
    <s v="May 18, 2021"/>
    <s v="May 24, 2021"/>
    <x v="7"/>
    <s v="One-Touch Technology Trading"/>
    <x v="6"/>
    <n v="1018"/>
    <m/>
    <m/>
    <x v="7"/>
    <m/>
    <m/>
    <m/>
    <s v="01-02-2021-05-0149"/>
    <m/>
    <n v="30"/>
  </r>
  <r>
    <x v="0"/>
    <x v="4"/>
    <x v="13"/>
    <s v="Procurement Officer"/>
    <x v="1"/>
    <x v="0"/>
    <x v="56"/>
    <x v="0"/>
    <s v="Bond Paper, A4"/>
    <n v="10"/>
    <s v="reams"/>
    <n v="250"/>
    <n v="2500"/>
    <n v="255"/>
    <n v="2550"/>
    <x v="47"/>
    <s v="Procurement"/>
    <s v="May 18, 2021"/>
    <s v="May 24, 2021"/>
    <x v="7"/>
    <s v="One-Touch Technology Trading"/>
    <x v="6"/>
    <n v="1018"/>
    <m/>
    <m/>
    <x v="7"/>
    <m/>
    <m/>
    <m/>
    <s v="01-02-2021-05-0149"/>
    <m/>
    <n v="30"/>
  </r>
  <r>
    <x v="0"/>
    <x v="4"/>
    <x v="13"/>
    <s v="Procurement Officer"/>
    <x v="1"/>
    <x v="0"/>
    <x v="56"/>
    <x v="0"/>
    <s v="Stapler (standard)"/>
    <n v="1"/>
    <s v="unit"/>
    <n v="500"/>
    <n v="500"/>
    <n v="380"/>
    <n v="380"/>
    <x v="47"/>
    <s v="Procurement"/>
    <s v="May 18, 2021"/>
    <s v="May 24, 2021"/>
    <x v="7"/>
    <s v="One-Touch Technology Trading"/>
    <x v="6"/>
    <n v="1018"/>
    <m/>
    <m/>
    <x v="7"/>
    <m/>
    <m/>
    <m/>
    <s v="01-02-2021-05-0149"/>
    <m/>
    <n v="30"/>
  </r>
  <r>
    <x v="0"/>
    <x v="4"/>
    <x v="13"/>
    <s v="Procurement Officer"/>
    <x v="1"/>
    <x v="0"/>
    <x v="56"/>
    <x v="0"/>
    <s v="Staple wires (26/6)"/>
    <n v="2"/>
    <s v="boxes"/>
    <n v="90"/>
    <n v="180"/>
    <n v="150"/>
    <n v="300"/>
    <x v="47"/>
    <s v="Procurement"/>
    <s v="May 18, 2021"/>
    <s v="May 24, 2021"/>
    <x v="7"/>
    <s v="One-Touch Technology Trading"/>
    <x v="6"/>
    <n v="1018"/>
    <m/>
    <m/>
    <x v="7"/>
    <m/>
    <m/>
    <m/>
    <s v="01-02-2021-05-0149"/>
    <m/>
    <n v="30"/>
  </r>
  <r>
    <x v="0"/>
    <x v="4"/>
    <x v="13"/>
    <s v="Procurement Officer"/>
    <x v="1"/>
    <x v="0"/>
    <x v="56"/>
    <x v="0"/>
    <s v="Record Book (300 leaves)"/>
    <n v="2"/>
    <s v="pcs"/>
    <n v="200"/>
    <n v="400"/>
    <n v="90"/>
    <n v="180"/>
    <x v="47"/>
    <s v="Procurement"/>
    <s v="May 18, 2021"/>
    <s v="May 24, 2021"/>
    <x v="7"/>
    <s v="One-Touch Technology Trading"/>
    <x v="6"/>
    <n v="1018"/>
    <m/>
    <m/>
    <x v="7"/>
    <m/>
    <m/>
    <m/>
    <s v="01-02-2021-05-0149"/>
    <m/>
    <n v="30"/>
  </r>
  <r>
    <x v="0"/>
    <x v="4"/>
    <x v="13"/>
    <s v="Procurement Officer"/>
    <x v="1"/>
    <x v="0"/>
    <x v="56"/>
    <x v="0"/>
    <s v="Ballpen (blue)"/>
    <n v="10"/>
    <s v="pcs"/>
    <n v="50"/>
    <n v="500"/>
    <n v="15"/>
    <n v="150"/>
    <x v="47"/>
    <s v="Procurement"/>
    <s v="May 18, 2021"/>
    <s v="May 24, 2021"/>
    <x v="7"/>
    <s v="One-Touch Technology Trading"/>
    <x v="6"/>
    <n v="1018"/>
    <m/>
    <m/>
    <x v="7"/>
    <m/>
    <m/>
    <m/>
    <s v="01-02-2021-05-0149"/>
    <m/>
    <n v="30"/>
  </r>
  <r>
    <x v="0"/>
    <x v="4"/>
    <x v="13"/>
    <s v="Procurement Officer"/>
    <x v="1"/>
    <x v="0"/>
    <x v="56"/>
    <x v="0"/>
    <s v="File Folder white-Legal size"/>
    <n v="100"/>
    <s v="pcs"/>
    <n v="10"/>
    <n v="1000"/>
    <n v="7"/>
    <n v="700"/>
    <x v="47"/>
    <s v="Procurement"/>
    <s v="May 18, 2021"/>
    <s v="May 24, 2021"/>
    <x v="7"/>
    <s v="One-Touch Technology Trading"/>
    <x v="6"/>
    <n v="1018"/>
    <m/>
    <m/>
    <x v="7"/>
    <m/>
    <m/>
    <m/>
    <s v="01-02-2021-05-0149"/>
    <m/>
    <n v="30"/>
  </r>
  <r>
    <x v="0"/>
    <x v="4"/>
    <x v="13"/>
    <s v="Procurement Officer"/>
    <x v="1"/>
    <x v="0"/>
    <x v="56"/>
    <x v="0"/>
    <s v="Wi-Fi Modem CAT 6 (supports 3G-4G signal, with 4 LAN ports, and support for external antenna"/>
    <n v="1"/>
    <s v="unit"/>
    <n v="3500"/>
    <n v="3500"/>
    <n v="3800"/>
    <n v="3800"/>
    <x v="47"/>
    <s v="Procurement"/>
    <s v="May 18, 2021"/>
    <s v="May 24, 2021"/>
    <x v="7"/>
    <s v="One-Touch Technology Trading"/>
    <x v="6"/>
    <n v="1018"/>
    <m/>
    <m/>
    <x v="7"/>
    <m/>
    <m/>
    <m/>
    <s v="01-02-2021-05-0149"/>
    <m/>
    <n v="30"/>
  </r>
  <r>
    <x v="0"/>
    <x v="4"/>
    <x v="5"/>
    <s v="GSO-Supervisor"/>
    <x v="1"/>
    <x v="0"/>
    <x v="57"/>
    <x v="0"/>
    <s v="Internal Hard Drive (Laptop) HDD 2.5 inch 1 TB Sata powered 5400RPM"/>
    <n v="1"/>
    <s v="unit"/>
    <n v="4500"/>
    <n v="4500"/>
    <n v="3800"/>
    <n v="3800"/>
    <x v="48"/>
    <s v="GSO"/>
    <s v="May 14, 2021"/>
    <s v="May 24, 2021"/>
    <x v="39"/>
    <s v="J-Tech Trading &amp; Services"/>
    <x v="8"/>
    <s v="1003G"/>
    <s v="June 15, 2021"/>
    <m/>
    <x v="1"/>
    <s v="PAID"/>
    <n v="9923101038"/>
    <s v="01-2021-07-240"/>
    <s v="01-02-2021-05-0143"/>
    <s v="July 12, 2021"/>
    <n v="30"/>
  </r>
  <r>
    <x v="0"/>
    <x v="4"/>
    <x v="14"/>
    <s v="SSO Supervisor"/>
    <x v="2"/>
    <x v="0"/>
    <x v="58"/>
    <x v="0"/>
    <s v="Printer (ink tank , all in one w/ 2 sided printing,built-in wireless &amp; Ethernet,seamless multipage scan, copy &amp; fax, borderless printing)"/>
    <n v="1"/>
    <s v="unit"/>
    <n v="29000"/>
    <n v="29000"/>
    <n v="24500"/>
    <n v="24500"/>
    <x v="49"/>
    <s v="SSO"/>
    <s v="May 14, 2021"/>
    <s v="May 24, 2021"/>
    <x v="40"/>
    <s v="JPM Gen. Mdse. &amp; Hardware"/>
    <x v="34"/>
    <s v="1004H"/>
    <s v="July 7, 2021"/>
    <s v="Accounting"/>
    <x v="1"/>
    <s v="for payment"/>
    <m/>
    <m/>
    <s v="07-02-2021-05-0032"/>
    <m/>
    <n v="30"/>
  </r>
  <r>
    <x v="0"/>
    <x v="4"/>
    <x v="14"/>
    <s v="SSO Supervisor"/>
    <x v="2"/>
    <x v="0"/>
    <x v="58"/>
    <x v="0"/>
    <s v="Stand Electric Fan"/>
    <n v="1"/>
    <s v="unit"/>
    <n v="3500"/>
    <n v="3500"/>
    <n v="2400"/>
    <n v="2400"/>
    <x v="49"/>
    <s v="SSO"/>
    <s v="May 14, 2021"/>
    <s v="May 254, 2021"/>
    <x v="40"/>
    <s v="JPM Gen. Mdse. &amp; Hardware"/>
    <x v="34"/>
    <s v="1004H"/>
    <s v="July 7, 2021"/>
    <s v="Accounting"/>
    <x v="1"/>
    <s v="for payment"/>
    <m/>
    <m/>
    <s v="07-02-2021-05-0032"/>
    <m/>
    <n v="30"/>
  </r>
  <r>
    <x v="0"/>
    <x v="4"/>
    <x v="14"/>
    <s v="SSO Supervisor"/>
    <x v="2"/>
    <x v="0"/>
    <x v="58"/>
    <x v="0"/>
    <s v="Extension Cord (3gang, 1.83m)"/>
    <n v="1"/>
    <s v="pcs"/>
    <n v="500"/>
    <n v="500"/>
    <n v="850"/>
    <n v="850"/>
    <x v="49"/>
    <s v="SSO"/>
    <s v="May 14, 2021"/>
    <s v="May 254, 2021"/>
    <x v="40"/>
    <s v="JPM Gen. Mdse. &amp; Hardware"/>
    <x v="34"/>
    <s v="1004H"/>
    <s v="July 7, 2021"/>
    <s v="Accounting"/>
    <x v="1"/>
    <s v="for payment"/>
    <m/>
    <m/>
    <s v="07-02-2021-05-0032"/>
    <m/>
    <n v="30"/>
  </r>
  <r>
    <x v="0"/>
    <x v="4"/>
    <x v="14"/>
    <s v="SSO Supervisor"/>
    <x v="2"/>
    <x v="0"/>
    <x v="58"/>
    <x v="0"/>
    <s v="Non-Magnetic White Board 4 x 8"/>
    <n v="1"/>
    <s v="pcs"/>
    <n v="6000"/>
    <n v="6000"/>
    <n v="9000"/>
    <n v="9000"/>
    <x v="49"/>
    <s v="SSO"/>
    <s v="May 14, 2021"/>
    <s v="May 254, 2021"/>
    <x v="40"/>
    <s v="JPM Gen. Mdse. &amp; Hardware"/>
    <x v="34"/>
    <s v="1004H"/>
    <s v="July 7, 2021"/>
    <s v="Accounting"/>
    <x v="1"/>
    <s v="for payment"/>
    <m/>
    <m/>
    <s v="07-02-2021-05-0032"/>
    <m/>
    <n v="30"/>
  </r>
  <r>
    <x v="0"/>
    <x v="4"/>
    <x v="14"/>
    <s v="SSO Supervisor"/>
    <x v="3"/>
    <x v="2"/>
    <x v="59"/>
    <x v="2"/>
    <s v="5 in 1 curtain (2pcs Dark Gray, 2 pcs Light Gray, 1 pc White)"/>
    <n v="3"/>
    <s v="set"/>
    <n v="2000"/>
    <n v="6000"/>
    <m/>
    <n v="0"/>
    <x v="50"/>
    <s v="SSO"/>
    <m/>
    <m/>
    <x v="7"/>
    <m/>
    <x v="6"/>
    <s v="1004H"/>
    <m/>
    <m/>
    <x v="3"/>
    <m/>
    <m/>
    <m/>
    <m/>
    <m/>
    <m/>
  </r>
  <r>
    <x v="0"/>
    <x v="4"/>
    <x v="14"/>
    <s v="SSO Supervisor"/>
    <x v="2"/>
    <x v="0"/>
    <x v="60"/>
    <x v="0"/>
    <s v="Curtain Rod 8.5 ft"/>
    <n v="2"/>
    <s v="pcs"/>
    <n v="250"/>
    <n v="500"/>
    <n v="300"/>
    <n v="600"/>
    <x v="51"/>
    <s v="SSO"/>
    <s v="May 14, 2021"/>
    <s v="May 25, 2021"/>
    <x v="41"/>
    <s v="NRA Hardware"/>
    <x v="8"/>
    <s v="1004H"/>
    <s v="June 3, 2021"/>
    <m/>
    <x v="1"/>
    <s v="PAID"/>
    <n v="387139"/>
    <s v="07-2021-06-038"/>
    <s v="07-02-2021-05-0030"/>
    <s v="June 8, 2021"/>
    <n v="30"/>
  </r>
  <r>
    <x v="0"/>
    <x v="4"/>
    <x v="14"/>
    <s v="SSO Supervisor"/>
    <x v="2"/>
    <x v="0"/>
    <x v="60"/>
    <x v="0"/>
    <s v="Curtain Rod 6.5 ft"/>
    <n v="1"/>
    <s v="pc"/>
    <n v="200"/>
    <n v="200"/>
    <n v="230"/>
    <n v="230"/>
    <x v="51"/>
    <s v="SSO"/>
    <s v="May 14, 2021"/>
    <s v="May 25, 2021"/>
    <x v="41"/>
    <s v="NRA Hardware"/>
    <x v="8"/>
    <s v="1004H"/>
    <s v="June 3, 2021"/>
    <m/>
    <x v="1"/>
    <s v="PAID"/>
    <n v="387139"/>
    <s v="07-2021-06-038"/>
    <s v="07-02-2021-05-0030"/>
    <s v="June 8, 2021"/>
    <n v="30"/>
  </r>
  <r>
    <x v="0"/>
    <x v="4"/>
    <x v="14"/>
    <s v="SSO Supervisor"/>
    <x v="2"/>
    <x v="0"/>
    <x v="60"/>
    <x v="0"/>
    <s v="Curtain Rod chrome end cup"/>
    <n v="6"/>
    <s v="pcs"/>
    <n v="25"/>
    <n v="150"/>
    <n v="30"/>
    <n v="180"/>
    <x v="51"/>
    <s v="SSO"/>
    <s v="May 14, 2021"/>
    <s v="May 25, 2021"/>
    <x v="41"/>
    <s v="NRA Hardware"/>
    <x v="8"/>
    <s v="1004H"/>
    <s v="June 3, 2021"/>
    <m/>
    <x v="1"/>
    <s v="PAID"/>
    <n v="387139"/>
    <s v="07-2021-06-038"/>
    <s v="07-02-2021-05-0030"/>
    <s v="June 8, 2021"/>
    <n v="30"/>
  </r>
  <r>
    <x v="0"/>
    <x v="4"/>
    <x v="14"/>
    <s v="SSO Supervisor"/>
    <x v="2"/>
    <x v="0"/>
    <x v="60"/>
    <x v="0"/>
    <s v="Flanged Socket Stainless Steel Curtain Rod brackets wardrobe pole holder"/>
    <n v="6"/>
    <s v="pcs"/>
    <n v="100"/>
    <n v="600"/>
    <n v="65"/>
    <n v="390"/>
    <x v="51"/>
    <s v="SSO"/>
    <s v="May 14, 2021"/>
    <s v="May 25, 2021"/>
    <x v="41"/>
    <s v="NRA Hardware"/>
    <x v="8"/>
    <s v="1004H"/>
    <s v="June 3, 2021"/>
    <m/>
    <x v="1"/>
    <s v="PAID"/>
    <n v="387139"/>
    <s v="07-2021-06-038"/>
    <s v="07-02-2021-05-0030"/>
    <s v="June 8, 2021"/>
    <n v="30"/>
  </r>
  <r>
    <x v="0"/>
    <x v="4"/>
    <x v="5"/>
    <s v="GSO-Supervisor"/>
    <x v="1"/>
    <x v="0"/>
    <x v="61"/>
    <x v="0"/>
    <s v="# 10 AWG stranded wire"/>
    <n v="1"/>
    <s v="roll"/>
    <n v="8000"/>
    <n v="8000"/>
    <n v="5900"/>
    <n v="5900"/>
    <x v="52"/>
    <s v="GSO"/>
    <s v="June 8, 2021"/>
    <s v="June 16, 2021"/>
    <x v="7"/>
    <s v="FMG Trading &amp; Construction Supply"/>
    <x v="6"/>
    <s v="1003G"/>
    <m/>
    <m/>
    <x v="9"/>
    <m/>
    <m/>
    <m/>
    <s v="01-02-2021-06-0168"/>
    <m/>
    <n v="30"/>
  </r>
  <r>
    <x v="0"/>
    <x v="4"/>
    <x v="5"/>
    <s v="GSO-Supervisor"/>
    <x v="1"/>
    <x v="0"/>
    <x v="61"/>
    <x v="0"/>
    <s v="# 14 AWG stranded wire"/>
    <n v="1"/>
    <s v="roll"/>
    <n v="4400"/>
    <n v="4400"/>
    <n v="2950"/>
    <n v="2950"/>
    <x v="52"/>
    <s v="GSO"/>
    <s v="June 8, 2021"/>
    <s v="June 16, 2021"/>
    <x v="7"/>
    <s v="FMG Trading &amp; Construction Supply"/>
    <x v="6"/>
    <s v="1003G"/>
    <m/>
    <m/>
    <x v="9"/>
    <m/>
    <m/>
    <m/>
    <s v="01-02-2021-06-0168"/>
    <m/>
    <n v="30"/>
  </r>
  <r>
    <x v="0"/>
    <x v="4"/>
    <x v="5"/>
    <s v="GSO-Supervisor"/>
    <x v="1"/>
    <x v="0"/>
    <x v="61"/>
    <x v="0"/>
    <s v="Industrial hot air gun (min. 2000w)"/>
    <n v="2"/>
    <s v="unit"/>
    <n v="1700"/>
    <n v="3400"/>
    <n v="3900"/>
    <n v="7800"/>
    <x v="52"/>
    <s v="GSO"/>
    <s v="June 8, 2021"/>
    <s v="June 16, 2021"/>
    <x v="7"/>
    <s v="FMG Trading &amp; Construction Supply"/>
    <x v="6"/>
    <s v="1003G"/>
    <m/>
    <m/>
    <x v="9"/>
    <m/>
    <m/>
    <m/>
    <s v="01-02-2021-06-0168"/>
    <m/>
    <n v="30"/>
  </r>
  <r>
    <x v="0"/>
    <x v="4"/>
    <x v="5"/>
    <s v="GSO-Supervisor"/>
    <x v="1"/>
    <x v="0"/>
    <x v="61"/>
    <x v="0"/>
    <s v="Electrical Tape 16m (black)"/>
    <n v="20"/>
    <s v="roll"/>
    <n v="60"/>
    <n v="1200"/>
    <n v="50"/>
    <n v="1000"/>
    <x v="52"/>
    <s v="GSO"/>
    <s v="June 8, 2021"/>
    <s v="June 16, 2021"/>
    <x v="7"/>
    <s v="FMG Trading &amp; Construction Supply"/>
    <x v="6"/>
    <s v="1003G"/>
    <m/>
    <m/>
    <x v="9"/>
    <m/>
    <m/>
    <m/>
    <s v="01-02-2021-06-0168"/>
    <m/>
    <n v="30"/>
  </r>
  <r>
    <x v="0"/>
    <x v="4"/>
    <x v="5"/>
    <s v="GSO-Supervisor"/>
    <x v="1"/>
    <x v="0"/>
    <x v="61"/>
    <x v="0"/>
    <s v="Wide series switch"/>
    <n v="40"/>
    <s v="pcs"/>
    <n v="100"/>
    <n v="4000"/>
    <n v="78"/>
    <n v="3120"/>
    <x v="52"/>
    <s v="GSO"/>
    <s v="June 8, 2021"/>
    <s v="June 16, 2021"/>
    <x v="7"/>
    <s v="FMG Trading &amp; Construction Supply"/>
    <x v="6"/>
    <s v="1003G"/>
    <m/>
    <m/>
    <x v="9"/>
    <m/>
    <m/>
    <m/>
    <s v="01-02-2021-06-0168"/>
    <m/>
    <n v="30"/>
  </r>
  <r>
    <x v="0"/>
    <x v="4"/>
    <x v="5"/>
    <s v="GSO-Supervisor"/>
    <x v="1"/>
    <x v="0"/>
    <x v="61"/>
    <x v="0"/>
    <s v="Wide series universal outlet"/>
    <n v="40"/>
    <s v="pcs"/>
    <n v="100"/>
    <n v="4000"/>
    <n v="90"/>
    <n v="3600"/>
    <x v="52"/>
    <s v="GSO"/>
    <s v="June 8, 2021"/>
    <s v="June 16, 2021"/>
    <x v="7"/>
    <s v="FMG Trading &amp; Construction Supply"/>
    <x v="6"/>
    <s v="1003G"/>
    <m/>
    <m/>
    <x v="9"/>
    <m/>
    <m/>
    <m/>
    <s v="01-02-2021-06-0168"/>
    <m/>
    <n v="30"/>
  </r>
  <r>
    <x v="0"/>
    <x v="4"/>
    <x v="5"/>
    <s v="GSO-Supervisor"/>
    <x v="1"/>
    <x v="0"/>
    <x v="61"/>
    <x v="0"/>
    <s v="Tandem aircon outlet with plate"/>
    <n v="5"/>
    <s v="set"/>
    <n v="500"/>
    <n v="2500"/>
    <n v="350"/>
    <n v="1750"/>
    <x v="52"/>
    <s v="GSO"/>
    <s v="June 8, 2021"/>
    <s v="June 16, 2021"/>
    <x v="7"/>
    <s v="FMG Trading &amp; Construction Supply"/>
    <x v="6"/>
    <s v="1003G"/>
    <m/>
    <m/>
    <x v="9"/>
    <m/>
    <m/>
    <m/>
    <s v="01-02-2021-06-0168"/>
    <m/>
    <n v="30"/>
  </r>
  <r>
    <x v="0"/>
    <x v="4"/>
    <x v="5"/>
    <s v="GSO-Supervisor"/>
    <x v="1"/>
    <x v="0"/>
    <x v="61"/>
    <x v="0"/>
    <s v="Molded case circuit breaker, (100A)"/>
    <n v="1"/>
    <s v="pc"/>
    <n v="2500"/>
    <n v="2500"/>
    <n v="1900"/>
    <n v="1900"/>
    <x v="52"/>
    <s v="GSO"/>
    <s v="June 8, 2021"/>
    <s v="June 16, 2021"/>
    <x v="7"/>
    <s v="FMG Trading &amp; Construction Supply"/>
    <x v="6"/>
    <s v="1003G"/>
    <m/>
    <m/>
    <x v="9"/>
    <m/>
    <m/>
    <m/>
    <s v="01-02-2021-06-0168"/>
    <m/>
    <n v="30"/>
  </r>
  <r>
    <x v="0"/>
    <x v="4"/>
    <x v="7"/>
    <s v="Director of Instruction"/>
    <x v="1"/>
    <x v="0"/>
    <x v="62"/>
    <x v="0"/>
    <s v="Meal Set (packed) 1 Rice, 1 veggie, 1 meat (chicken, beef or pork) 1 bottled water 500ml (April 30, 2021)"/>
    <n v="99"/>
    <s v="pax"/>
    <n v="250"/>
    <n v="24750"/>
    <n v="249"/>
    <n v="24651"/>
    <x v="53"/>
    <s v="Director of Instruction"/>
    <s v="April 29, 2021"/>
    <s v="April 29, 2021"/>
    <x v="42"/>
    <s v="Davocol's Inn"/>
    <x v="35"/>
    <n v="1002"/>
    <s v="June 29, 2021"/>
    <s v="BAC Sec. office"/>
    <x v="1"/>
    <s v="PAID"/>
    <n v="85699"/>
    <s v="01-2021-05-178"/>
    <s v="01-02-2021-05-0122"/>
    <s v="May 26, 2021"/>
    <n v="30"/>
  </r>
  <r>
    <x v="0"/>
    <x v="4"/>
    <x v="7"/>
    <s v="Director of Instruction"/>
    <x v="1"/>
    <x v="0"/>
    <x v="62"/>
    <x v="0"/>
    <s v="Meal Set (packed) 1 Rice, 2 veggie, bottled water 500ml"/>
    <n v="1"/>
    <s v="pax"/>
    <n v="250"/>
    <n v="250"/>
    <n v="249"/>
    <n v="249"/>
    <x v="53"/>
    <s v="Director of Instruction"/>
    <s v="April 29, 2021"/>
    <s v="April 29, 2021"/>
    <x v="42"/>
    <s v="Davocol's Inn"/>
    <x v="35"/>
    <n v="1002"/>
    <s v="June 29, 2021"/>
    <s v="BAC Sec. office"/>
    <x v="1"/>
    <s v="PAID"/>
    <n v="85699"/>
    <s v="01-2021-05-178"/>
    <s v="01-02-2021-05-0122"/>
    <s v="May 26, 2021"/>
    <n v="30"/>
  </r>
  <r>
    <x v="0"/>
    <x v="4"/>
    <x v="15"/>
    <s v="Instructor I"/>
    <x v="3"/>
    <x v="2"/>
    <x v="63"/>
    <x v="2"/>
    <s v="300 pesos Prepaid Card"/>
    <n v="26"/>
    <s v="pcs"/>
    <n v="380"/>
    <n v="9880"/>
    <m/>
    <n v="0"/>
    <x v="54"/>
    <s v="Agriculture"/>
    <m/>
    <m/>
    <x v="7"/>
    <m/>
    <x v="6"/>
    <s v="1002E"/>
    <m/>
    <m/>
    <x v="2"/>
    <s v="cancelled"/>
    <m/>
    <m/>
    <m/>
    <m/>
    <m/>
  </r>
  <r>
    <x v="0"/>
    <x v="4"/>
    <x v="16"/>
    <s v="Instructor I"/>
    <x v="2"/>
    <x v="0"/>
    <x v="64"/>
    <x v="0"/>
    <s v="A3 Glossy Bond Paper (GSM:80)"/>
    <n v="2"/>
    <s v="reams"/>
    <n v="700"/>
    <n v="1400"/>
    <n v="680"/>
    <n v="1360"/>
    <x v="50"/>
    <s v="SSO"/>
    <s v="May 21, 2021"/>
    <s v="May 25, 2021"/>
    <x v="43"/>
    <s v="One-Touch Technology Trading"/>
    <x v="36"/>
    <s v="1004H"/>
    <s v="July 30, 2021"/>
    <s v="Publication"/>
    <x v="1"/>
    <s v="for payment"/>
    <m/>
    <m/>
    <s v="07-02-2021-05-0049"/>
    <m/>
    <n v="30"/>
  </r>
  <r>
    <x v="0"/>
    <x v="4"/>
    <x v="16"/>
    <s v="Instructor I"/>
    <x v="2"/>
    <x v="0"/>
    <x v="64"/>
    <x v="0"/>
    <s v="A3 Bond Paper (non-glossy) (GSM-80)"/>
    <n v="2"/>
    <s v="reams"/>
    <n v="600"/>
    <n v="1200"/>
    <n v="680"/>
    <n v="1360"/>
    <x v="50"/>
    <s v="SSO"/>
    <s v="May 21, 2021"/>
    <s v="May 25, 2021"/>
    <x v="43"/>
    <s v="One-Touch Technology Trading"/>
    <x v="36"/>
    <s v="1004H"/>
    <s v="July 30, 2021"/>
    <s v="Publication"/>
    <x v="1"/>
    <s v="for payment"/>
    <m/>
    <m/>
    <s v="07-02-2021-05-0049"/>
    <m/>
    <n v="30"/>
  </r>
  <r>
    <x v="0"/>
    <x v="4"/>
    <x v="16"/>
    <s v="Instructor I"/>
    <x v="2"/>
    <x v="0"/>
    <x v="64"/>
    <x v="0"/>
    <s v="Long Stapler 15&quot;"/>
    <n v="1"/>
    <s v="pc"/>
    <n v="700"/>
    <n v="700"/>
    <n v="680"/>
    <n v="680"/>
    <x v="50"/>
    <s v="SSO"/>
    <s v="May 21, 2021"/>
    <s v="May 25, 2021"/>
    <x v="43"/>
    <s v="One-Touch Technology Trading"/>
    <x v="36"/>
    <s v="1004H"/>
    <s v="July 30, 2021"/>
    <s v="Publication"/>
    <x v="1"/>
    <s v="for payment"/>
    <m/>
    <m/>
    <s v="07-02-2021-05-0049"/>
    <m/>
    <n v="30"/>
  </r>
  <r>
    <x v="0"/>
    <x v="4"/>
    <x v="16"/>
    <s v="Instructor I"/>
    <x v="2"/>
    <x v="0"/>
    <x v="64"/>
    <x v="0"/>
    <s v="A4 Bond Paper (GSM-80)"/>
    <n v="4"/>
    <s v="boxes"/>
    <n v="1250"/>
    <n v="5000"/>
    <n v="1450"/>
    <n v="5800"/>
    <x v="50"/>
    <s v="SSO"/>
    <s v="May 21, 2021"/>
    <s v="May 25, 2021"/>
    <x v="43"/>
    <s v="One-Touch Technology Trading"/>
    <x v="36"/>
    <s v="1004H"/>
    <s v="July 30, 2021"/>
    <s v="Publication"/>
    <x v="1"/>
    <s v="for payment"/>
    <m/>
    <m/>
    <s v="07-02-2021-05-0049"/>
    <m/>
    <n v="30"/>
  </r>
  <r>
    <x v="0"/>
    <x v="4"/>
    <x v="16"/>
    <s v="Instructor I"/>
    <x v="2"/>
    <x v="0"/>
    <x v="64"/>
    <x v="0"/>
    <s v="White Board (Non-Magnetic) 3 x 4"/>
    <n v="1"/>
    <s v="pcs"/>
    <n v="3000"/>
    <n v="3000"/>
    <n v="2080"/>
    <n v="2080"/>
    <x v="50"/>
    <s v="SSO"/>
    <s v="May 21, 2021"/>
    <s v="May 25, 2021"/>
    <x v="43"/>
    <s v="One-Touch Technology Trading"/>
    <x v="36"/>
    <s v="1004H"/>
    <s v="July 30, 2021"/>
    <s v="Publication"/>
    <x v="1"/>
    <s v="for payment"/>
    <m/>
    <m/>
    <s v="07-02-2021-05-0049"/>
    <m/>
    <n v="30"/>
  </r>
  <r>
    <x v="0"/>
    <x v="4"/>
    <x v="16"/>
    <s v="Instructor I"/>
    <x v="2"/>
    <x v="0"/>
    <x v="64"/>
    <x v="0"/>
    <s v="White Board Marker (Black)"/>
    <n v="1"/>
    <s v="box"/>
    <n v="900"/>
    <n v="900"/>
    <n v="660"/>
    <n v="660"/>
    <x v="50"/>
    <s v="SSO"/>
    <s v="May 21, 2021"/>
    <s v="May 25, 2021"/>
    <x v="43"/>
    <s v="One-Touch Technology Trading"/>
    <x v="36"/>
    <s v="1004H"/>
    <s v="July 30, 2021"/>
    <s v="Publication"/>
    <x v="1"/>
    <s v="for payment"/>
    <m/>
    <m/>
    <s v="07-02-2021-05-0049"/>
    <m/>
    <n v="30"/>
  </r>
  <r>
    <x v="0"/>
    <x v="4"/>
    <x v="16"/>
    <s v="Instructor I"/>
    <x v="2"/>
    <x v="0"/>
    <x v="64"/>
    <x v="0"/>
    <s v="White Board Marker Ink(Black)"/>
    <n v="5"/>
    <s v="bottles"/>
    <n v="200"/>
    <n v="1000"/>
    <n v="90"/>
    <n v="450"/>
    <x v="50"/>
    <s v="SSO"/>
    <s v="May 21, 2021"/>
    <s v="May 25, 2021"/>
    <x v="43"/>
    <s v="One-Touch Technology Trading"/>
    <x v="36"/>
    <s v="1004H"/>
    <s v="July 30, 2021"/>
    <s v="Publication"/>
    <x v="1"/>
    <s v="for payment"/>
    <m/>
    <m/>
    <s v="07-02-2021-05-0049"/>
    <m/>
    <n v="30"/>
  </r>
  <r>
    <x v="0"/>
    <x v="5"/>
    <x v="4"/>
    <s v="CAO/Director of Admin &amp; Finance"/>
    <x v="1"/>
    <x v="0"/>
    <x v="65"/>
    <x v="0"/>
    <s v="AM Snacks (Softdrinks &amp; Burger w/ beef patty)"/>
    <n v="34"/>
    <s v="pax"/>
    <n v="150"/>
    <n v="5100"/>
    <n v="150"/>
    <n v="5100"/>
    <x v="55"/>
    <s v="CAO"/>
    <s v="May 12, 2021"/>
    <s v="May 19, 2021"/>
    <x v="44"/>
    <s v="Davocol's Inn"/>
    <x v="26"/>
    <n v="1003"/>
    <s v="June 7, 2021"/>
    <s v="Publication"/>
    <x v="1"/>
    <s v="PAID"/>
    <n v="86411"/>
    <s v="01-2021-06-200"/>
    <s v="01-02-2021-05-0146"/>
    <s v="June 16, 2021"/>
    <n v="30"/>
  </r>
  <r>
    <x v="0"/>
    <x v="5"/>
    <x v="4"/>
    <s v="CAO/Director of Admin &amp; Finance"/>
    <x v="1"/>
    <x v="0"/>
    <x v="65"/>
    <x v="0"/>
    <s v="AM Snack (Softdrinks &amp; Egg Sandwich)"/>
    <n v="1"/>
    <s v="pax"/>
    <n v="100"/>
    <n v="100"/>
    <n v="150"/>
    <n v="150"/>
    <x v="55"/>
    <s v="CAO"/>
    <s v="May 12, 2021"/>
    <s v="May 19, 2021"/>
    <x v="44"/>
    <s v="Davocol's Inn"/>
    <x v="26"/>
    <n v="1003"/>
    <s v="June 7, 2021"/>
    <s v="Publication"/>
    <x v="1"/>
    <s v="PAID"/>
    <n v="86411"/>
    <s v="01-2021-06-200"/>
    <s v="01-02-2021-05-0146"/>
    <s v="June 16, 2021"/>
    <n v="30"/>
  </r>
  <r>
    <x v="0"/>
    <x v="5"/>
    <x v="4"/>
    <s v="CAO/Director of Admin &amp; Finance"/>
    <x v="1"/>
    <x v="0"/>
    <x v="65"/>
    <x v="0"/>
    <s v="Lunch ( 1 Vegetarian Meal, 1 fish 1 meeat (beef) and 1 soup) Buffet"/>
    <n v="35"/>
    <s v="pax"/>
    <n v="300"/>
    <n v="10500"/>
    <n v="290"/>
    <n v="10150"/>
    <x v="55"/>
    <s v="CAO"/>
    <s v="May 12, 2021"/>
    <s v="May 19, 2021"/>
    <x v="44"/>
    <s v="Davocol's Inn"/>
    <x v="26"/>
    <n v="1003"/>
    <s v="June 7, 2021"/>
    <s v="Publication"/>
    <x v="1"/>
    <s v="PAID"/>
    <n v="86411"/>
    <s v="01-2021-06-200"/>
    <s v="01-02-2021-05-0146"/>
    <s v="June 16, 2021"/>
    <n v="30"/>
  </r>
  <r>
    <x v="0"/>
    <x v="5"/>
    <x v="11"/>
    <s v="Sports Coordinator"/>
    <x v="2"/>
    <x v="0"/>
    <x v="66"/>
    <x v="0"/>
    <s v="WiFi Cat6 (supports 5G without antenna)"/>
    <n v="1"/>
    <s v="pc"/>
    <n v="3300"/>
    <n v="3300"/>
    <n v="2800"/>
    <n v="2800"/>
    <x v="56"/>
    <s v="Sports"/>
    <s v="May 21, 2021"/>
    <s v="May 26, 2021"/>
    <x v="39"/>
    <s v="J-Tech Trading &amp; Services"/>
    <x v="8"/>
    <n v="1008"/>
    <s v="June 3, 2021"/>
    <s v="Sports"/>
    <x v="1"/>
    <s v="PAID"/>
    <n v="387140"/>
    <s v="07-2021-06-039"/>
    <s v="07-02-2021-04-0024"/>
    <s v="June 8, 2021"/>
    <n v="30"/>
  </r>
  <r>
    <x v="0"/>
    <x v="5"/>
    <x v="17"/>
    <s v="College Registrar"/>
    <x v="2"/>
    <x v="0"/>
    <x v="67"/>
    <x v="0"/>
    <s v="White Envelope (10xx) mailing, 80 gsm"/>
    <n v="5"/>
    <s v="boxes"/>
    <n v="600"/>
    <n v="3000"/>
    <n v="590"/>
    <n v="2950"/>
    <x v="57"/>
    <s v="Registrar"/>
    <s v="May 21, 2021"/>
    <s v="May 25, 2021"/>
    <x v="40"/>
    <s v="E.A. Amboy General Merchandise"/>
    <x v="27"/>
    <s v="1004A"/>
    <s v="July 7, 2021"/>
    <s v="Accounting"/>
    <x v="7"/>
    <s v="for payment"/>
    <m/>
    <m/>
    <s v="07-02-2020-05-0050"/>
    <m/>
    <n v="30"/>
  </r>
  <r>
    <x v="0"/>
    <x v="5"/>
    <x v="18"/>
    <s v="RDET Director"/>
    <x v="2"/>
    <x v="0"/>
    <x v="68"/>
    <x v="0"/>
    <s v="AM Snacks (Ham &amp; Cheese Sandwich &amp; Pineapple juice in can) May 6, 2021"/>
    <n v="15"/>
    <s v="pax"/>
    <n v="150"/>
    <n v="2250"/>
    <n v="150"/>
    <n v="2250"/>
    <x v="58"/>
    <s v="RDET-DOST"/>
    <s v="May 5, 2021"/>
    <s v="May 10, 2021"/>
    <x v="45"/>
    <s v="Davocol's Inn"/>
    <x v="37"/>
    <n v="1005"/>
    <d v="2021-06-05T00:00:00"/>
    <s v="RDET"/>
    <x v="1"/>
    <s v="PAID"/>
    <n v="387136"/>
    <s v="07-2021-06-035"/>
    <s v="07-02-2021-05-0029"/>
    <s v="June 1, 2021"/>
    <n v="30"/>
  </r>
  <r>
    <x v="0"/>
    <x v="5"/>
    <x v="18"/>
    <s v="RDET Director"/>
    <x v="2"/>
    <x v="0"/>
    <x v="68"/>
    <x v="0"/>
    <s v="Packed Lunch (inclusion: Rice, Vegetable dish, meat dish, &amp; bottled water)  "/>
    <n v="15"/>
    <s v="pax"/>
    <n v="250"/>
    <n v="3750"/>
    <n v="295"/>
    <n v="4425"/>
    <x v="58"/>
    <s v="RDET-DOST"/>
    <s v="May 5, 2021"/>
    <s v="May 10, 2021"/>
    <x v="45"/>
    <s v="Davocol's Inn"/>
    <x v="37"/>
    <n v="1005"/>
    <d v="2021-06-05T00:00:00"/>
    <s v="RDET"/>
    <x v="1"/>
    <s v="PAID"/>
    <n v="387136"/>
    <s v="07-2021-06-035"/>
    <s v="07-02-2021-05-0029"/>
    <s v="June 1, 2021"/>
    <n v="30"/>
  </r>
  <r>
    <x v="0"/>
    <x v="5"/>
    <x v="18"/>
    <s v="RDET Director"/>
    <x v="2"/>
    <x v="0"/>
    <x v="68"/>
    <x v="0"/>
    <s v="PM Snacks (Pancit Bihon &amp; assorted softdrinks in can) "/>
    <n v="15"/>
    <s v="pax"/>
    <n v="150"/>
    <n v="2250"/>
    <n v="100"/>
    <n v="1500"/>
    <x v="58"/>
    <s v="RDET-DOST"/>
    <s v="May 5, 2021"/>
    <s v="May 10, 2021"/>
    <x v="45"/>
    <s v="Davocol's Inn"/>
    <x v="37"/>
    <n v="1005"/>
    <d v="2021-06-05T00:00:00"/>
    <s v="RDET"/>
    <x v="1"/>
    <s v="PAID"/>
    <n v="387136"/>
    <s v="07-2021-06-035"/>
    <s v="07-02-2021-05-0029"/>
    <s v="June 1, 2021"/>
    <n v="30"/>
  </r>
  <r>
    <x v="0"/>
    <x v="5"/>
    <x v="18"/>
    <s v="RDET Director"/>
    <x v="2"/>
    <x v="0"/>
    <x v="68"/>
    <x v="0"/>
    <s v="PM Snacks (Club Sandwich &amp; assorted softdrinks in can) May 7, 2021"/>
    <n v="15"/>
    <s v="pax"/>
    <n v="150"/>
    <n v="2250"/>
    <n v="150"/>
    <n v="2250"/>
    <x v="58"/>
    <s v="RDET-DOST"/>
    <s v="May 5, 2021"/>
    <s v="May 10, 2021"/>
    <x v="45"/>
    <s v="Davocol's Inn"/>
    <x v="37"/>
    <n v="1005"/>
    <d v="2021-06-05T00:00:00"/>
    <s v="RDET"/>
    <x v="1"/>
    <s v="PAID"/>
    <n v="387136"/>
    <s v="07-2021-06-035"/>
    <s v="07-02-2021-05-0029"/>
    <s v="June 1, 2021"/>
    <n v="30"/>
  </r>
  <r>
    <x v="0"/>
    <x v="5"/>
    <x v="14"/>
    <s v="Records Officer III"/>
    <x v="1"/>
    <x v="0"/>
    <x v="69"/>
    <x v="0"/>
    <s v="Official record Book (300 pages)"/>
    <n v="10"/>
    <s v="pcs"/>
    <n v="200"/>
    <n v="2000"/>
    <n v="240"/>
    <n v="2400"/>
    <x v="59"/>
    <s v="Records"/>
    <s v="May 21, 2021"/>
    <s v="May 26, 2021"/>
    <x v="46"/>
    <s v="J-Tech Trading &amp; Services"/>
    <x v="38"/>
    <s v="1003F"/>
    <s v="July 12, 2021"/>
    <s v="Records Office"/>
    <x v="1"/>
    <s v="PAID"/>
    <n v="9923101044"/>
    <s v="01-2021-07-253"/>
    <s v="01-01-2021-05-0153"/>
    <s v="July 22, 2021"/>
    <n v="30"/>
  </r>
  <r>
    <x v="0"/>
    <x v="5"/>
    <x v="14"/>
    <s v="Records Officer III"/>
    <x v="1"/>
    <x v="0"/>
    <x v="69"/>
    <x v="0"/>
    <s v="Continuous Ink (BT5000 Magenta)"/>
    <n v="1"/>
    <s v="pc"/>
    <n v="1000"/>
    <n v="1000"/>
    <n v="630"/>
    <n v="630"/>
    <x v="59"/>
    <s v="Records"/>
    <s v="May 21, 2021"/>
    <s v="May 26, 2021"/>
    <x v="46"/>
    <s v="J-Tech Trading &amp; Services"/>
    <x v="38"/>
    <s v="1003F"/>
    <s v="July 12, 2021"/>
    <s v="Records Office"/>
    <x v="1"/>
    <s v="PAID"/>
    <n v="9923101044"/>
    <s v="01-2021-07-253"/>
    <s v="01-01-2021-05-0153"/>
    <s v="July 22, 2021"/>
    <n v="30"/>
  </r>
  <r>
    <x v="0"/>
    <x v="5"/>
    <x v="14"/>
    <s v="Records Officer III"/>
    <x v="1"/>
    <x v="0"/>
    <x v="69"/>
    <x v="0"/>
    <s v="Continuous Ink (BT5000 Yellow)"/>
    <n v="1"/>
    <s v="pc"/>
    <n v="1000"/>
    <n v="1000"/>
    <n v="630"/>
    <n v="630"/>
    <x v="59"/>
    <s v="Records"/>
    <s v="May 21, 2021"/>
    <s v="May 26, 2021"/>
    <x v="46"/>
    <s v="J-Tech Trading &amp; Services"/>
    <x v="38"/>
    <s v="1003F"/>
    <s v="July 12, 2021"/>
    <s v="Records Office"/>
    <x v="1"/>
    <s v="PAID"/>
    <n v="9923101044"/>
    <s v="01-2021-07-253"/>
    <s v="01-01-2021-05-0153"/>
    <s v="July 22, 2021"/>
    <n v="30"/>
  </r>
  <r>
    <x v="0"/>
    <x v="5"/>
    <x v="14"/>
    <s v="Records Officer III"/>
    <x v="1"/>
    <x v="0"/>
    <x v="69"/>
    <x v="0"/>
    <s v="Continuous Ink (BT5000 Cyan)"/>
    <n v="1"/>
    <s v="pc"/>
    <n v="1000"/>
    <n v="1000"/>
    <n v="630"/>
    <n v="630"/>
    <x v="59"/>
    <s v="Records"/>
    <s v="May 21, 2021"/>
    <s v="May 26, 2021"/>
    <x v="46"/>
    <s v="J-Tech Trading &amp; Services"/>
    <x v="38"/>
    <s v="1003F"/>
    <s v="July 12, 2021"/>
    <s v="Records Office"/>
    <x v="1"/>
    <s v="PAID"/>
    <n v="9923101044"/>
    <s v="01-2021-07-253"/>
    <s v="01-01-2021-05-0153"/>
    <s v="July 22, 2021"/>
    <n v="30"/>
  </r>
  <r>
    <x v="0"/>
    <x v="5"/>
    <x v="14"/>
    <s v="Records Officer III"/>
    <x v="1"/>
    <x v="0"/>
    <x v="69"/>
    <x v="0"/>
    <s v="Continuous Ink  (BTD60 Black)"/>
    <n v="1"/>
    <s v="pc"/>
    <n v="1000"/>
    <n v="1000"/>
    <n v="650"/>
    <n v="650"/>
    <x v="59"/>
    <s v="Records"/>
    <s v="May 21, 2021"/>
    <s v="May 26, 2021"/>
    <x v="46"/>
    <s v="J-Tech Trading &amp; Services"/>
    <x v="38"/>
    <s v="1003F"/>
    <s v="July 12, 2021"/>
    <s v="Records Office"/>
    <x v="1"/>
    <s v="PAID"/>
    <n v="9923101044"/>
    <s v="01-2021-07-253"/>
    <s v="01-01-2021-05-0153"/>
    <s v="July 22, 2021"/>
    <n v="30"/>
  </r>
  <r>
    <x v="0"/>
    <x v="5"/>
    <x v="14"/>
    <s v="Records Officer III"/>
    <x v="1"/>
    <x v="0"/>
    <x v="69"/>
    <x v="0"/>
    <s v="Correction Tape"/>
    <n v="5"/>
    <s v="pcs"/>
    <n v="100"/>
    <n v="500"/>
    <n v="25"/>
    <n v="125"/>
    <x v="59"/>
    <s v="Records"/>
    <s v="May 21, 2021"/>
    <s v="May 26, 2021"/>
    <x v="46"/>
    <s v="J-Tech Trading &amp; Services"/>
    <x v="38"/>
    <s v="1003F"/>
    <s v="July 12, 2021"/>
    <s v="Records Office"/>
    <x v="1"/>
    <s v="PAID"/>
    <n v="9923101044"/>
    <s v="01-2021-07-253"/>
    <s v="01-01-2021-05-0153"/>
    <s v="July 22, 2021"/>
    <n v="30"/>
  </r>
  <r>
    <x v="0"/>
    <x v="5"/>
    <x v="14"/>
    <s v="Records Officer III"/>
    <x v="1"/>
    <x v="0"/>
    <x v="69"/>
    <x v="0"/>
    <s v="Scotch Tape"/>
    <n v="5"/>
    <s v="pcs"/>
    <n v="100"/>
    <n v="500"/>
    <n v="21"/>
    <n v="105"/>
    <x v="59"/>
    <s v="Records"/>
    <s v="May 21, 2021"/>
    <s v="May 26, 2021"/>
    <x v="46"/>
    <s v="J-Tech Trading &amp; Services"/>
    <x v="38"/>
    <s v="1003F"/>
    <s v="July 12, 2021"/>
    <s v="Records Office"/>
    <x v="1"/>
    <s v="PAID"/>
    <n v="9923101044"/>
    <s v="01-2021-07-253"/>
    <s v="01-01-2021-05-0153"/>
    <s v="July 22, 2021"/>
    <n v="30"/>
  </r>
  <r>
    <x v="0"/>
    <x v="5"/>
    <x v="14"/>
    <s v="Records Officer III"/>
    <x v="1"/>
    <x v="0"/>
    <x v="69"/>
    <x v="0"/>
    <s v="Sign Pen (Black 0.5)"/>
    <n v="1"/>
    <s v="box"/>
    <n v="1000"/>
    <n v="1000"/>
    <n v="300"/>
    <n v="300"/>
    <x v="59"/>
    <s v="Records"/>
    <s v="May 21, 2021"/>
    <s v="May 26, 2021"/>
    <x v="46"/>
    <s v="J-Tech Trading &amp; Services"/>
    <x v="38"/>
    <s v="1003F"/>
    <s v="July 12, 2021"/>
    <s v="Records Office"/>
    <x v="1"/>
    <s v="PAID"/>
    <n v="9923101044"/>
    <s v="01-2021-07-253"/>
    <s v="01-01-2021-05-0153"/>
    <s v="July 22, 2021"/>
    <n v="30"/>
  </r>
  <r>
    <x v="0"/>
    <x v="5"/>
    <x v="14"/>
    <s v="Records Officer III"/>
    <x v="1"/>
    <x v="0"/>
    <x v="69"/>
    <x v="0"/>
    <s v="Sign Pen (Blue 0.5)"/>
    <n v="1"/>
    <s v="box"/>
    <n v="1000"/>
    <n v="1000"/>
    <n v="300"/>
    <n v="300"/>
    <x v="59"/>
    <s v="Records"/>
    <s v="May 21, 2021"/>
    <s v="May 26, 2021"/>
    <x v="46"/>
    <s v="J-Tech Trading &amp; Services"/>
    <x v="38"/>
    <s v="1003F"/>
    <s v="July 12, 2021"/>
    <s v="Records Office"/>
    <x v="1"/>
    <s v="PAID"/>
    <n v="9923101044"/>
    <s v="01-2021-07-253"/>
    <s v="01-01-2021-05-0153"/>
    <s v="July 22, 2021"/>
    <n v="30"/>
  </r>
  <r>
    <x v="0"/>
    <x v="5"/>
    <x v="14"/>
    <s v="Records Officer III"/>
    <x v="1"/>
    <x v="0"/>
    <x v="69"/>
    <x v="0"/>
    <s v="Metal Stapler"/>
    <n v="2"/>
    <s v="pcs"/>
    <n v="500"/>
    <n v="1000"/>
    <n v="250"/>
    <n v="500"/>
    <x v="59"/>
    <s v="Records"/>
    <s v="May 21, 2021"/>
    <s v="May 26, 2021"/>
    <x v="46"/>
    <s v="J-Tech Trading &amp; Services"/>
    <x v="38"/>
    <s v="1003F"/>
    <s v="July 12, 2021"/>
    <s v="Records Office"/>
    <x v="1"/>
    <s v="PAID"/>
    <n v="9923101044"/>
    <s v="01-2021-07-253"/>
    <s v="01-01-2021-05-0153"/>
    <s v="July 22, 2021"/>
    <n v="30"/>
  </r>
  <r>
    <x v="0"/>
    <x v="5"/>
    <x v="6"/>
    <s v="Agriculture Chairperson"/>
    <x v="3"/>
    <x v="2"/>
    <x v="70"/>
    <x v="0"/>
    <s v="Greenhouse Structure (4 x 12 sq. m ) with evaporative cooling pad system, automated drip &amp; micro-sprinkler irrigation system, including materials, installation cost and delivery to jobsite."/>
    <n v="2"/>
    <s v="units"/>
    <n v="492500"/>
    <n v="985000"/>
    <n v="443250"/>
    <n v="886500"/>
    <x v="60"/>
    <s v="Agriculture"/>
    <s v="June 2, 2021"/>
    <s v="June 4, 2021"/>
    <x v="7"/>
    <s v="Crisel General Merchandise"/>
    <x v="6"/>
    <s v="1002E"/>
    <m/>
    <s v="Agriculture"/>
    <x v="9"/>
    <s v="for completion"/>
    <m/>
    <m/>
    <m/>
    <m/>
    <m/>
  </r>
  <r>
    <x v="0"/>
    <x v="5"/>
    <x v="5"/>
    <s v="GSO-Supervisor"/>
    <x v="1"/>
    <x v="0"/>
    <x v="71"/>
    <x v="0"/>
    <s v="UTP Cable Cat6"/>
    <n v="1"/>
    <s v="roll"/>
    <n v="8000"/>
    <n v="8000"/>
    <n v="8500"/>
    <n v="8500"/>
    <x v="61"/>
    <s v="GSO"/>
    <s v="May 21, 2021"/>
    <s v="May 26, 2021"/>
    <x v="47"/>
    <s v="J-Tech Trading &amp; Services"/>
    <x v="39"/>
    <s v="1003G"/>
    <s v="July 7, 2021"/>
    <s v="Accounting"/>
    <x v="1"/>
    <s v="PAID"/>
    <n v="9923101045"/>
    <s v="01-2021-07-254"/>
    <s v="01-01-2021-05-0152"/>
    <s v="July 22, 2021"/>
    <n v="60"/>
  </r>
  <r>
    <x v="0"/>
    <x v="5"/>
    <x v="5"/>
    <s v="GSO-Supervisor"/>
    <x v="1"/>
    <x v="0"/>
    <x v="71"/>
    <x v="0"/>
    <s v="Connector"/>
    <n v="40"/>
    <s v="pcs"/>
    <n v="25"/>
    <n v="1000"/>
    <n v="12"/>
    <n v="480"/>
    <x v="61"/>
    <s v="GSO"/>
    <s v="May 21, 2021"/>
    <s v="May 26, 2021"/>
    <x v="47"/>
    <s v="J-Tech Trading &amp; Services"/>
    <x v="39"/>
    <s v="1003G"/>
    <s v="July 7, 2021"/>
    <s v="Accounting"/>
    <x v="1"/>
    <s v="PAID"/>
    <n v="9923101045"/>
    <s v="01-2021-07-254"/>
    <s v="01-01-2021-05-0152"/>
    <s v="July 22, 2021"/>
    <n v="60"/>
  </r>
  <r>
    <x v="0"/>
    <x v="5"/>
    <x v="5"/>
    <s v="GSO-Supervisor"/>
    <x v="1"/>
    <x v="0"/>
    <x v="71"/>
    <x v="0"/>
    <s v="VGA Cable, 15m"/>
    <n v="2"/>
    <s v="pcs"/>
    <n v="4000"/>
    <n v="8000"/>
    <n v="1100"/>
    <n v="2200"/>
    <x v="61"/>
    <s v="GSO"/>
    <s v="May 21, 2021"/>
    <s v="May 26, 2021"/>
    <x v="47"/>
    <s v="J-Tech Trading &amp; Services"/>
    <x v="39"/>
    <s v="1003G"/>
    <s v="July 7, 2021"/>
    <s v="Accounting"/>
    <x v="1"/>
    <s v="PAID"/>
    <n v="9923101045"/>
    <s v="01-2021-07-254"/>
    <s v="01-01-2021-05-0152"/>
    <s v="July 22, 2021"/>
    <n v="60"/>
  </r>
  <r>
    <x v="0"/>
    <x v="5"/>
    <x v="5"/>
    <s v="GSO-Supervisor"/>
    <x v="1"/>
    <x v="0"/>
    <x v="71"/>
    <x v="0"/>
    <s v="VGA 4port Splitter"/>
    <n v="2"/>
    <s v="unit"/>
    <n v="5000"/>
    <n v="10000"/>
    <n v="1550"/>
    <n v="3100"/>
    <x v="61"/>
    <s v="GSO"/>
    <s v="May 21, 2021"/>
    <s v="May 26, 2021"/>
    <x v="47"/>
    <s v="J-Tech Trading &amp; Services"/>
    <x v="39"/>
    <s v="1003G"/>
    <s v="July 7, 2021"/>
    <s v="Accounting"/>
    <x v="1"/>
    <s v="PAID"/>
    <n v="9923101045"/>
    <s v="01-2021-07-254"/>
    <s v="01-01-2021-05-0152"/>
    <s v="July 22, 2021"/>
    <n v="60"/>
  </r>
  <r>
    <x v="0"/>
    <x v="5"/>
    <x v="5"/>
    <s v="GSO-Supervisor"/>
    <x v="1"/>
    <x v="0"/>
    <x v="71"/>
    <x v="0"/>
    <s v="Nylon cable Tie (white, 10&quot;)"/>
    <n v="2"/>
    <s v="packs"/>
    <n v="1000"/>
    <n v="2000"/>
    <n v="290"/>
    <n v="580"/>
    <x v="61"/>
    <s v="GSO"/>
    <s v="May 21, 2021"/>
    <s v="May 26, 2021"/>
    <x v="47"/>
    <s v="J-Tech Trading &amp; Services"/>
    <x v="39"/>
    <s v="1003G"/>
    <s v="July 7, 2021"/>
    <s v="Accounting"/>
    <x v="1"/>
    <s v="PAID"/>
    <n v="9923101045"/>
    <s v="01-2021-07-254"/>
    <s v="01-01-2021-05-0152"/>
    <s v="July 22, 2021"/>
    <n v="60"/>
  </r>
  <r>
    <x v="0"/>
    <x v="5"/>
    <x v="19"/>
    <s v="SSC Adviser"/>
    <x v="2"/>
    <x v="0"/>
    <x v="72"/>
    <x v="0"/>
    <s v="Pointed Artist Brush"/>
    <n v="3"/>
    <s v="set"/>
    <n v="300"/>
    <n v="900"/>
    <n v="106"/>
    <n v="318"/>
    <x v="62"/>
    <s v="SSO"/>
    <s v="May 19, 2021"/>
    <s v="May 25, 2021"/>
    <x v="48"/>
    <s v="GDP Trading"/>
    <x v="26"/>
    <s v="1004H"/>
    <s v="June 7, 2021"/>
    <s v="SSO"/>
    <x v="1"/>
    <s v="PAID"/>
    <n v="387159"/>
    <s v="07-2021-06-055"/>
    <s v="07-02-2021-05-0033"/>
    <s v="June 28, 2021"/>
    <n v="30"/>
  </r>
  <r>
    <x v="0"/>
    <x v="5"/>
    <x v="19"/>
    <s v="SSC Adviser"/>
    <x v="2"/>
    <x v="0"/>
    <x v="73"/>
    <x v="0"/>
    <s v="Acrylic Thalo Blue Paint (2Liters)"/>
    <n v="2"/>
    <s v="cans "/>
    <n v="190"/>
    <n v="380"/>
    <n v="200"/>
    <n v="400"/>
    <x v="62"/>
    <s v="SSO"/>
    <s v="May 27, 2021"/>
    <s v="May 30, 2021"/>
    <x v="49"/>
    <s v="GDP Trading"/>
    <x v="40"/>
    <s v="1004H"/>
    <s v="June 10, 2021"/>
    <s v="SSO"/>
    <x v="1"/>
    <s v="PAID"/>
    <n v="387158"/>
    <s v="07-2021-06-054"/>
    <s v="07-02-2021-05-0055"/>
    <s v="June 28, 2021"/>
    <n v="30"/>
  </r>
  <r>
    <x v="0"/>
    <x v="5"/>
    <x v="19"/>
    <s v="SSC Adviser"/>
    <x v="2"/>
    <x v="0"/>
    <x v="73"/>
    <x v="0"/>
    <s v="Acrylic Thaloudine Red Paint (2 liters)"/>
    <n v="2"/>
    <s v="cans "/>
    <n v="190"/>
    <n v="380"/>
    <n v="200"/>
    <n v="400"/>
    <x v="62"/>
    <s v="SSO"/>
    <s v="May 27, 2021"/>
    <s v="May 30, 2021"/>
    <x v="49"/>
    <s v="GDP Trading"/>
    <x v="40"/>
    <s v="1004H"/>
    <s v="June 10, 2021"/>
    <s v="SSO"/>
    <x v="1"/>
    <s v="PAID"/>
    <n v="387158"/>
    <s v="07-2021-06-054"/>
    <s v="07-02-2021-05-0055"/>
    <s v="June 28, 2021"/>
    <n v="30"/>
  </r>
  <r>
    <x v="0"/>
    <x v="5"/>
    <x v="19"/>
    <s v="SSC Adviser"/>
    <x v="2"/>
    <x v="0"/>
    <x v="73"/>
    <x v="0"/>
    <s v="Acrylic Hansa Yellow Paint (2 liters)"/>
    <n v="2"/>
    <s v="cans "/>
    <n v="220"/>
    <n v="440"/>
    <n v="240"/>
    <n v="480"/>
    <x v="62"/>
    <s v="SSO"/>
    <s v="May 27, 2021"/>
    <s v="May 30, 2021"/>
    <x v="49"/>
    <s v="GDP Trading"/>
    <x v="40"/>
    <s v="1004H"/>
    <s v="June 10, 2021"/>
    <s v="SSO"/>
    <x v="1"/>
    <s v="PAID"/>
    <n v="387158"/>
    <s v="07-2021-06-054"/>
    <s v="07-02-2021-05-0055"/>
    <s v="June 28, 2021"/>
    <n v="30"/>
  </r>
  <r>
    <x v="0"/>
    <x v="5"/>
    <x v="19"/>
    <s v="SSC Adviser"/>
    <x v="2"/>
    <x v="0"/>
    <x v="73"/>
    <x v="0"/>
    <s v="Acrylic Black Paint (2 liters)"/>
    <n v="3"/>
    <s v="cans "/>
    <n v="190"/>
    <n v="570"/>
    <n v="200"/>
    <n v="600"/>
    <x v="62"/>
    <s v="SSO"/>
    <s v="May 27, 2021"/>
    <s v="May 30, 2021"/>
    <x v="49"/>
    <s v="GDP Trading"/>
    <x v="40"/>
    <s v="1004H"/>
    <s v="June 10, 2021"/>
    <s v="SSO"/>
    <x v="1"/>
    <s v="PAID"/>
    <n v="387158"/>
    <s v="07-2021-06-054"/>
    <s v="07-02-2021-05-0055"/>
    <s v="June 28, 2021"/>
    <n v="30"/>
  </r>
  <r>
    <x v="0"/>
    <x v="5"/>
    <x v="19"/>
    <s v="SSC Adviser"/>
    <x v="2"/>
    <x v="0"/>
    <x v="73"/>
    <x v="0"/>
    <s v="Acrylic White Paint (2 liters)"/>
    <n v="3"/>
    <s v="cans "/>
    <n v="550"/>
    <n v="1650"/>
    <n v="219"/>
    <n v="657"/>
    <x v="62"/>
    <s v="SSO"/>
    <s v="May 27, 2021"/>
    <s v="May 30, 2021"/>
    <x v="49"/>
    <s v="GDP Trading"/>
    <x v="40"/>
    <s v="1004H"/>
    <s v="June 10, 2021"/>
    <s v="SSO"/>
    <x v="1"/>
    <s v="PAID"/>
    <n v="387158"/>
    <s v="07-2021-06-054"/>
    <s v="07-02-2021-05-0055"/>
    <s v="June 28, 2021"/>
    <n v="30"/>
  </r>
  <r>
    <x v="0"/>
    <x v="5"/>
    <x v="19"/>
    <s v="SSC Adviser"/>
    <x v="3"/>
    <x v="2"/>
    <x v="74"/>
    <x v="0"/>
    <s v="Canvass Frame 8&quot; x 24&quot;"/>
    <n v="5"/>
    <s v="pcs"/>
    <n v="300"/>
    <n v="1500"/>
    <m/>
    <n v="0"/>
    <x v="62"/>
    <s v="SSO"/>
    <m/>
    <m/>
    <x v="7"/>
    <m/>
    <x v="6"/>
    <s v="1004H"/>
    <m/>
    <m/>
    <x v="3"/>
    <m/>
    <m/>
    <m/>
    <m/>
    <m/>
    <m/>
  </r>
  <r>
    <x v="0"/>
    <x v="5"/>
    <x v="19"/>
    <s v="SSC Adviser"/>
    <x v="3"/>
    <x v="2"/>
    <x v="75"/>
    <x v="0"/>
    <s v="Flat Artist Brush"/>
    <n v="3"/>
    <s v="set"/>
    <n v="350"/>
    <n v="1050"/>
    <m/>
    <n v="0"/>
    <x v="62"/>
    <s v="SSO"/>
    <m/>
    <m/>
    <x v="7"/>
    <m/>
    <x v="6"/>
    <s v="1004H"/>
    <m/>
    <m/>
    <x v="3"/>
    <m/>
    <m/>
    <m/>
    <m/>
    <m/>
    <m/>
  </r>
  <r>
    <x v="0"/>
    <x v="5"/>
    <x v="4"/>
    <s v="CAO/Director of Admin &amp; Finance"/>
    <x v="1"/>
    <x v="0"/>
    <x v="76"/>
    <x v="0"/>
    <s v="Wi-Fi Modem CAT 6 (supports 3G-4G signal, with 4 LAN ports, and support for external antenna)"/>
    <n v="10"/>
    <s v="units"/>
    <n v="3000"/>
    <n v="30000"/>
    <n v="2795"/>
    <n v="27950"/>
    <x v="63"/>
    <s v="Admin and Finance"/>
    <s v="May 24, 2021"/>
    <s v="May 28, 2021"/>
    <x v="7"/>
    <s v="GDP Trading"/>
    <x v="6"/>
    <n v="1003"/>
    <s v="5/24/21"/>
    <s v="Budget Office"/>
    <x v="7"/>
    <m/>
    <m/>
    <m/>
    <s v="01-02-2021-05-0157"/>
    <m/>
    <n v="30"/>
  </r>
  <r>
    <x v="0"/>
    <x v="5"/>
    <x v="14"/>
    <s v="SSC Adviser"/>
    <x v="2"/>
    <x v="2"/>
    <x v="77"/>
    <x v="0"/>
    <s v="Health Insurance"/>
    <n v="25"/>
    <s v="package"/>
    <n v="300"/>
    <n v="7500"/>
    <n v="300"/>
    <n v="7500"/>
    <x v="64"/>
    <s v="SSO"/>
    <s v="June 1, 2021"/>
    <s v="June 9, 2021"/>
    <x v="40"/>
    <s v="Phil. Red Cross"/>
    <x v="39"/>
    <s v="1004H"/>
    <s v="July  7, 2021"/>
    <s v="Accounting"/>
    <x v="1"/>
    <s v="for payment"/>
    <n v="387194"/>
    <s v="07-2021-07-089"/>
    <s v="07-02-2021-06-0058"/>
    <s v="July 14, 2021"/>
    <n v="30"/>
  </r>
  <r>
    <x v="0"/>
    <x v="5"/>
    <x v="18"/>
    <s v="RDET Director"/>
    <x v="3"/>
    <x v="2"/>
    <x v="78"/>
    <x v="0"/>
    <s v="Piglet (native,black,10kgs, 2-3 months)"/>
    <n v="6"/>
    <s v="heads"/>
    <n v="5000"/>
    <n v="30000"/>
    <m/>
    <n v="0"/>
    <x v="65"/>
    <s v="RDET"/>
    <m/>
    <m/>
    <x v="7"/>
    <m/>
    <x v="6"/>
    <n v="1005"/>
    <m/>
    <m/>
    <x v="3"/>
    <m/>
    <m/>
    <m/>
    <m/>
    <m/>
    <m/>
  </r>
  <r>
    <x v="0"/>
    <x v="5"/>
    <x v="18"/>
    <s v="RDET Director"/>
    <x v="3"/>
    <x v="2"/>
    <x v="78"/>
    <x v="0"/>
    <s v="Pure Mollasses"/>
    <n v="10"/>
    <s v="gallons"/>
    <n v="500"/>
    <n v="5000"/>
    <m/>
    <n v="0"/>
    <x v="65"/>
    <s v="RDET"/>
    <m/>
    <m/>
    <x v="7"/>
    <m/>
    <x v="6"/>
    <n v="1005"/>
    <m/>
    <m/>
    <x v="3"/>
    <m/>
    <m/>
    <m/>
    <m/>
    <m/>
    <m/>
  </r>
  <r>
    <x v="0"/>
    <x v="5"/>
    <x v="18"/>
    <s v="RDET Director"/>
    <x v="3"/>
    <x v="2"/>
    <x v="78"/>
    <x v="0"/>
    <s v="Starter Feeds (CP 21-22%)"/>
    <n v="2"/>
    <s v="sacks"/>
    <n v="1800"/>
    <n v="3600"/>
    <m/>
    <n v="0"/>
    <x v="65"/>
    <s v="RDET"/>
    <m/>
    <m/>
    <x v="7"/>
    <m/>
    <x v="6"/>
    <n v="1005"/>
    <m/>
    <m/>
    <x v="3"/>
    <m/>
    <m/>
    <m/>
    <m/>
    <m/>
    <m/>
  </r>
  <r>
    <x v="0"/>
    <x v="5"/>
    <x v="18"/>
    <s v="RDET Director"/>
    <x v="3"/>
    <x v="2"/>
    <x v="78"/>
    <x v="0"/>
    <s v="Grower (CP 18-20%)"/>
    <n v="5"/>
    <s v="sacks"/>
    <n v="680"/>
    <n v="3400"/>
    <m/>
    <n v="0"/>
    <x v="65"/>
    <s v="RDET"/>
    <m/>
    <m/>
    <x v="7"/>
    <m/>
    <x v="6"/>
    <n v="1005"/>
    <m/>
    <m/>
    <x v="3"/>
    <m/>
    <m/>
    <m/>
    <m/>
    <m/>
    <m/>
  </r>
  <r>
    <x v="0"/>
    <x v="5"/>
    <x v="18"/>
    <s v="RDET Director"/>
    <x v="3"/>
    <x v="2"/>
    <x v="78"/>
    <x v="0"/>
    <s v="Finisher (CP 14-18%)"/>
    <n v="5"/>
    <s v="sacks"/>
    <n v="680"/>
    <n v="3400"/>
    <m/>
    <n v="0"/>
    <x v="65"/>
    <s v="RDET"/>
    <m/>
    <m/>
    <x v="7"/>
    <m/>
    <x v="6"/>
    <n v="1005"/>
    <m/>
    <m/>
    <x v="3"/>
    <m/>
    <m/>
    <m/>
    <m/>
    <m/>
    <m/>
  </r>
  <r>
    <x v="0"/>
    <x v="5"/>
    <x v="12"/>
    <s v="Project In Charge"/>
    <x v="2"/>
    <x v="0"/>
    <x v="79"/>
    <x v="0"/>
    <s v="375ml Glass Bottles with cork and capseal burgundy (Bottle color: Clear, Material: Glass, Neck Finish: 18.5 mm Bar Top, Neck Description: Bar Top, Style: Liquor/Spririts, Shape: Round, Capacity: 375ml, Total Height: 13&quot;, Base Diameter: 2.0625&quot;, Label Height: 8&quot; Circumference: 6.875&quot;)                          "/>
    <n v="128"/>
    <s v="set"/>
    <n v="100"/>
    <n v="12800"/>
    <n v="100"/>
    <n v="12800"/>
    <x v="66"/>
    <s v="RDET"/>
    <s v="May 26, 2021"/>
    <s v="May 28, 2021"/>
    <x v="34"/>
    <s v="JPM Gen. Mdse. &amp; Hardware"/>
    <x v="22"/>
    <n v="1005"/>
    <s v="June 15, 2021"/>
    <m/>
    <x v="1"/>
    <s v="for payment"/>
    <n v="387182"/>
    <s v="07-2021-07-078"/>
    <s v="07-02-2021-04-0051"/>
    <s v="July 8, 2021"/>
    <n v="30"/>
  </r>
  <r>
    <x v="0"/>
    <x v="5"/>
    <x v="18"/>
    <s v="RDET Director"/>
    <x v="2"/>
    <x v="0"/>
    <x v="80"/>
    <x v="0"/>
    <s v="Food Drying Machine dehydrator (8 layers, stainless steel, 100-250V, 360 watts, size 30X355x30 cm)"/>
    <n v="1"/>
    <s v="unit"/>
    <n v="15000"/>
    <n v="15000"/>
    <n v="22235"/>
    <n v="22235"/>
    <x v="67"/>
    <s v="RDET"/>
    <s v="June 9, 2021"/>
    <d v="2021-07-02T00:00:00"/>
    <x v="50"/>
    <s v="Northern Star Gen. Mdse."/>
    <x v="6"/>
    <n v="1005"/>
    <m/>
    <m/>
    <x v="0"/>
    <s v="for payment"/>
    <m/>
    <m/>
    <s v="07-02-2021-06-0063"/>
    <m/>
    <n v="60"/>
  </r>
  <r>
    <x v="0"/>
    <x v="5"/>
    <x v="18"/>
    <s v="RDET Director"/>
    <x v="2"/>
    <x v="0"/>
    <x v="80"/>
    <x v="0"/>
    <s v="Noodle Hanger(Wooden collapsible pasta drying rack 8 row noodle)"/>
    <n v="2"/>
    <s v="units"/>
    <n v="5000"/>
    <n v="10000"/>
    <n v="3240"/>
    <n v="6480"/>
    <x v="67"/>
    <s v="RDET"/>
    <s v="June 9, 2021"/>
    <d v="2021-07-02T00:00:00"/>
    <x v="50"/>
    <s v="Northern Star Gen. Mdse."/>
    <x v="6"/>
    <n v="1005"/>
    <m/>
    <m/>
    <x v="0"/>
    <s v="for payment"/>
    <m/>
    <m/>
    <s v="07-02-2021-06-0063"/>
    <m/>
    <n v="60"/>
  </r>
  <r>
    <x v="0"/>
    <x v="5"/>
    <x v="18"/>
    <s v="RDET Director"/>
    <x v="2"/>
    <x v="0"/>
    <x v="80"/>
    <x v="0"/>
    <s v="Noodle Maker(Small Commercial semi-automatic electric multi-function noodle making machine)"/>
    <n v="1"/>
    <s v="unit"/>
    <n v="15000"/>
    <n v="15000"/>
    <n v="17680"/>
    <n v="17680"/>
    <x v="67"/>
    <s v="RDET"/>
    <s v="June 9, 2021"/>
    <d v="2021-07-02T00:00:00"/>
    <x v="50"/>
    <s v="Northern Star Gen. Mdse."/>
    <x v="6"/>
    <n v="1005"/>
    <m/>
    <m/>
    <x v="0"/>
    <s v="for payment"/>
    <m/>
    <m/>
    <s v="07-02-2021-06-0063"/>
    <m/>
    <n v="60"/>
  </r>
  <r>
    <x v="0"/>
    <x v="5"/>
    <x v="18"/>
    <s v="RDET Director"/>
    <x v="2"/>
    <x v="0"/>
    <x v="80"/>
    <x v="0"/>
    <s v="Coffee Grinder/Powderizer Machine (heavy duty,Electric,Stainless steel triple blade,Rotary type,Widely used in dry materials,Ultra-fine high-speed powder grinder,"/>
    <n v="1"/>
    <s v="unit"/>
    <n v="8000"/>
    <n v="8000"/>
    <n v="9750"/>
    <n v="9750"/>
    <x v="67"/>
    <s v="RDET"/>
    <s v="June 9, 2021"/>
    <d v="2021-07-02T00:00:00"/>
    <x v="50"/>
    <s v="Northern Star Gen. Mdse."/>
    <x v="6"/>
    <n v="1005"/>
    <m/>
    <m/>
    <x v="0"/>
    <s v="for payment"/>
    <m/>
    <m/>
    <s v="07-02-2021-06-0063"/>
    <m/>
    <n v="60"/>
  </r>
  <r>
    <x v="0"/>
    <x v="5"/>
    <x v="18"/>
    <s v="RDET Director"/>
    <x v="2"/>
    <x v="0"/>
    <x v="80"/>
    <x v="0"/>
    <s v="Moisture meter/Moisture Analyzer (Water activity meter, smart food water activity tester)"/>
    <n v="1"/>
    <s v="unit"/>
    <n v="60000"/>
    <n v="60000"/>
    <n v="11296"/>
    <n v="11296"/>
    <x v="67"/>
    <s v="RDET"/>
    <s v="June 9, 2021"/>
    <d v="2021-07-02T00:00:00"/>
    <x v="50"/>
    <s v="Northern Star Gen. Mdse."/>
    <x v="6"/>
    <n v="1005"/>
    <m/>
    <m/>
    <x v="0"/>
    <s v="for payment"/>
    <m/>
    <m/>
    <s v="07-02-2021-06-0063"/>
    <m/>
    <n v="60"/>
  </r>
  <r>
    <x v="0"/>
    <x v="5"/>
    <x v="18"/>
    <s v="RDET Director"/>
    <x v="2"/>
    <x v="0"/>
    <x v="80"/>
    <x v="0"/>
    <s v="Refractometer (1 unit brix and 1 unit salinity), handheld, Heavy-duty,Automatic temperature compensation (ATC) includes 1 x Plastic pipette_x000a_1 x Mini Screw Driver_x000a_1 x Plastic Box "/>
    <n v="2"/>
    <s v="units"/>
    <n v="5000"/>
    <n v="10000"/>
    <n v="3702"/>
    <n v="7404"/>
    <x v="67"/>
    <s v="RDET"/>
    <s v="June 9, 2021"/>
    <d v="2021-07-02T00:00:00"/>
    <x v="50"/>
    <s v="Northern Star Gen. Mdse."/>
    <x v="6"/>
    <n v="1005"/>
    <m/>
    <m/>
    <x v="0"/>
    <s v="for payment"/>
    <m/>
    <m/>
    <s v="07-02-2021-06-0063"/>
    <m/>
    <n v="60"/>
  </r>
  <r>
    <x v="0"/>
    <x v="5"/>
    <x v="18"/>
    <s v="RDET Director"/>
    <x v="2"/>
    <x v="0"/>
    <x v="80"/>
    <x v="0"/>
    <s v="humidity meter (temp range -20 to 50/70 degrees C, humidity measurement range 0-100% RH, dew point indication, backlit screen) with batteries"/>
    <n v="1"/>
    <s v="unit"/>
    <n v="10000"/>
    <n v="10000"/>
    <n v="3602"/>
    <n v="3602"/>
    <x v="67"/>
    <s v="RDET"/>
    <s v="June 9, 2021"/>
    <d v="2021-07-02T00:00:00"/>
    <x v="50"/>
    <s v="Northern Star Gen. Mdse."/>
    <x v="6"/>
    <n v="1005"/>
    <m/>
    <m/>
    <x v="0"/>
    <s v="for payment"/>
    <m/>
    <m/>
    <s v="07-02-2021-06-0063"/>
    <m/>
    <n v="60"/>
  </r>
  <r>
    <x v="0"/>
    <x v="5"/>
    <x v="18"/>
    <s v="RDET Director"/>
    <x v="2"/>
    <x v="0"/>
    <x v="80"/>
    <x v="0"/>
    <s v="mechanical roaster ( all purpose, gas heating, 50-500kg processing per batch, stainless steel"/>
    <n v="1"/>
    <s v="unit"/>
    <n v="70000"/>
    <n v="70000"/>
    <n v="97500"/>
    <n v="97500"/>
    <x v="67"/>
    <s v="RDET"/>
    <s v="June 9, 2021"/>
    <d v="2021-07-02T00:00:00"/>
    <x v="50"/>
    <s v="Northern Star Gen. Mdse."/>
    <x v="6"/>
    <n v="1005"/>
    <m/>
    <m/>
    <x v="0"/>
    <s v="for payment"/>
    <m/>
    <m/>
    <s v="07-02-2021-06-0063"/>
    <m/>
    <n v="60"/>
  </r>
  <r>
    <x v="0"/>
    <x v="5"/>
    <x v="18"/>
    <s v="RDET Director"/>
    <x v="3"/>
    <x v="2"/>
    <x v="81"/>
    <x v="0"/>
    <s v="500ml Round Plastic (PET)Bottle with white cap"/>
    <n v="120"/>
    <s v="pieces"/>
    <n v="26"/>
    <n v="3120"/>
    <n v="0"/>
    <n v="0"/>
    <x v="67"/>
    <s v="RDET"/>
    <m/>
    <m/>
    <x v="7"/>
    <m/>
    <x v="6"/>
    <n v="1005"/>
    <m/>
    <m/>
    <x v="2"/>
    <s v="FAILED"/>
    <m/>
    <m/>
    <m/>
    <m/>
    <m/>
  </r>
  <r>
    <x v="0"/>
    <x v="5"/>
    <x v="18"/>
    <s v="RDET Director"/>
    <x v="3"/>
    <x v="2"/>
    <x v="81"/>
    <x v="0"/>
    <s v="Glass Bottles with Twist cap (Capacity: 500ml_x000a_Cap Size: 38mm_x000a_Cap Type: Lug/Twist Type Cap color gold)"/>
    <n v="10"/>
    <s v="boxes (12/box)"/>
    <n v="455"/>
    <n v="4550"/>
    <n v="0"/>
    <n v="0"/>
    <x v="67"/>
    <s v="RDET"/>
    <m/>
    <m/>
    <x v="7"/>
    <m/>
    <x v="6"/>
    <n v="1005"/>
    <m/>
    <m/>
    <x v="2"/>
    <s v="FAILED"/>
    <m/>
    <m/>
    <m/>
    <m/>
    <m/>
  </r>
  <r>
    <x v="0"/>
    <x v="5"/>
    <x v="18"/>
    <s v="RDET Director"/>
    <x v="3"/>
    <x v="2"/>
    <x v="81"/>
    <x v="0"/>
    <s v="Plastic Seal for 500 mL Glass Bottle - 38mm size"/>
    <n v="4"/>
    <s v="bundle(100pcs/ bundle)"/>
    <n v="43"/>
    <n v="172"/>
    <n v="0"/>
    <n v="0"/>
    <x v="67"/>
    <s v="RDET"/>
    <m/>
    <m/>
    <x v="7"/>
    <m/>
    <x v="6"/>
    <n v="1005"/>
    <m/>
    <m/>
    <x v="2"/>
    <s v="FAILED"/>
    <m/>
    <m/>
    <m/>
    <m/>
    <m/>
  </r>
  <r>
    <x v="0"/>
    <x v="5"/>
    <x v="18"/>
    <s v="RDET Director"/>
    <x v="3"/>
    <x v="2"/>
    <x v="81"/>
    <x v="0"/>
    <s v=" Coffee Stand Up Pouch with Valve 250grams / Half Pound - 15*23*9cm color: Coffee color"/>
    <n v="3"/>
    <s v="bundle(50pcs/ bundle)"/>
    <n v="850"/>
    <n v="2550"/>
    <n v="0"/>
    <n v="0"/>
    <x v="67"/>
    <s v="RDET"/>
    <m/>
    <m/>
    <x v="7"/>
    <m/>
    <x v="6"/>
    <n v="1005"/>
    <m/>
    <m/>
    <x v="2"/>
    <s v="FAILED"/>
    <m/>
    <m/>
    <m/>
    <m/>
    <m/>
  </r>
  <r>
    <x v="0"/>
    <x v="5"/>
    <x v="18"/>
    <s v="RDET Director"/>
    <x v="3"/>
    <x v="2"/>
    <x v="81"/>
    <x v="0"/>
    <s v="Glass Jars with Twist lid (Capacity: 250ml_x000a_Cap Size: 58mm_x000a_Cap Type: Lug/twist Type Cap"/>
    <n v="10"/>
    <s v="box(24 pcs/box)"/>
    <n v="731"/>
    <n v="7310"/>
    <n v="0"/>
    <n v="0"/>
    <x v="67"/>
    <s v="RDET"/>
    <m/>
    <m/>
    <x v="7"/>
    <m/>
    <x v="6"/>
    <n v="1005"/>
    <m/>
    <m/>
    <x v="2"/>
    <s v="FAILED"/>
    <m/>
    <m/>
    <m/>
    <m/>
    <m/>
  </r>
  <r>
    <x v="0"/>
    <x v="5"/>
    <x v="18"/>
    <s v="RDET Director"/>
    <x v="3"/>
    <x v="2"/>
    <x v="81"/>
    <x v="0"/>
    <s v="Plastic Seal for 220mL glass jar, 58mm"/>
    <n v="3"/>
    <s v="bundles(100pcs/ bundle)"/>
    <n v="68"/>
    <n v="204"/>
    <n v="0"/>
    <n v="0"/>
    <x v="67"/>
    <s v="RDET"/>
    <m/>
    <m/>
    <x v="7"/>
    <m/>
    <x v="6"/>
    <n v="1005"/>
    <m/>
    <m/>
    <x v="2"/>
    <s v="FAILED"/>
    <m/>
    <m/>
    <m/>
    <m/>
    <m/>
  </r>
  <r>
    <x v="0"/>
    <x v="5"/>
    <x v="18"/>
    <s v="RDET Director"/>
    <x v="3"/>
    <x v="2"/>
    <x v="81"/>
    <x v="0"/>
    <s v="Heat Gun/ Hot Air Blower(HEAVY DUTY,2000W, 1.8m Cord, Dual Temperature Setting, 220Volts)"/>
    <n v="1"/>
    <s v="unit"/>
    <n v="1275"/>
    <n v="1275"/>
    <n v="0"/>
    <n v="0"/>
    <x v="67"/>
    <s v="RDET"/>
    <m/>
    <m/>
    <x v="7"/>
    <m/>
    <x v="6"/>
    <n v="1005"/>
    <m/>
    <m/>
    <x v="2"/>
    <s v="FAILED"/>
    <m/>
    <m/>
    <m/>
    <m/>
    <m/>
  </r>
  <r>
    <x v="0"/>
    <x v="5"/>
    <x v="18"/>
    <s v="RDET Director"/>
    <x v="3"/>
    <x v="2"/>
    <x v="81"/>
    <x v="0"/>
    <s v="Round Water jug with refill purified/mineral water (23L)"/>
    <n v="5"/>
    <s v="jugs"/>
    <n v="350"/>
    <n v="1750"/>
    <n v="0"/>
    <n v="0"/>
    <x v="67"/>
    <s v="RDET"/>
    <m/>
    <m/>
    <x v="7"/>
    <m/>
    <x v="6"/>
    <n v="1005"/>
    <m/>
    <m/>
    <x v="2"/>
    <s v="FAILED"/>
    <m/>
    <m/>
    <m/>
    <m/>
    <m/>
  </r>
  <r>
    <x v="0"/>
    <x v="5"/>
    <x v="18"/>
    <s v="RDET Director"/>
    <x v="3"/>
    <x v="2"/>
    <x v="81"/>
    <x v="0"/>
    <s v="Stainless Steel Kitchen Scale Electronic Food Weighing Scale, Digital, Measuring Gram Accurate(10 kg max) with batteries"/>
    <n v="1"/>
    <s v="unit"/>
    <n v="1000"/>
    <n v="1000"/>
    <n v="0"/>
    <n v="0"/>
    <x v="67"/>
    <s v="RDET"/>
    <m/>
    <m/>
    <x v="7"/>
    <m/>
    <x v="6"/>
    <n v="1005"/>
    <m/>
    <m/>
    <x v="2"/>
    <s v="FAILED"/>
    <m/>
    <m/>
    <m/>
    <m/>
    <m/>
  </r>
  <r>
    <x v="0"/>
    <x v="5"/>
    <x v="18"/>
    <s v="RDET Director"/>
    <x v="3"/>
    <x v="2"/>
    <x v="81"/>
    <x v="0"/>
    <s v="Digital Thermometer (Indoor Outdoor Digital LCD Thermometer Hygrometer Humidity Meter)"/>
    <n v="6"/>
    <s v="pcs"/>
    <n v="650"/>
    <n v="3900"/>
    <n v="0"/>
    <n v="0"/>
    <x v="67"/>
    <s v="RDET"/>
    <m/>
    <m/>
    <x v="7"/>
    <m/>
    <x v="6"/>
    <n v="1005"/>
    <m/>
    <m/>
    <x v="2"/>
    <s v="FAILED"/>
    <m/>
    <m/>
    <m/>
    <m/>
    <m/>
  </r>
  <r>
    <x v="0"/>
    <x v="5"/>
    <x v="18"/>
    <s v="RDET Director"/>
    <x v="3"/>
    <x v="2"/>
    <x v="81"/>
    <x v="0"/>
    <s v="Sticker paper (glossy, A4 size, waterproof)"/>
    <n v="5"/>
    <s v="packs (20sheets)"/>
    <n v="400"/>
    <n v="2000"/>
    <n v="0"/>
    <n v="0"/>
    <x v="67"/>
    <s v="RDET"/>
    <m/>
    <m/>
    <x v="7"/>
    <m/>
    <x v="6"/>
    <n v="1005"/>
    <m/>
    <m/>
    <x v="2"/>
    <s v="FAILED"/>
    <m/>
    <m/>
    <m/>
    <m/>
    <m/>
  </r>
  <r>
    <x v="0"/>
    <x v="5"/>
    <x v="18"/>
    <s v="RDET Director"/>
    <x v="3"/>
    <x v="2"/>
    <x v="81"/>
    <x v="0"/>
    <s v="Kitchen hand gloves (rubber, medium)"/>
    <n v="6"/>
    <s v="pairs"/>
    <n v="200"/>
    <n v="1200"/>
    <n v="0"/>
    <n v="0"/>
    <x v="67"/>
    <s v="RDET"/>
    <m/>
    <m/>
    <x v="7"/>
    <m/>
    <x v="6"/>
    <n v="1005"/>
    <m/>
    <m/>
    <x v="2"/>
    <s v="FAILED"/>
    <m/>
    <m/>
    <m/>
    <m/>
    <m/>
  </r>
  <r>
    <x v="0"/>
    <x v="5"/>
    <x v="18"/>
    <s v="RDET Director"/>
    <x v="3"/>
    <x v="2"/>
    <x v="81"/>
    <x v="0"/>
    <s v="Disposable gloves (food handling, clear plastic) 100pcs/pack"/>
    <n v="2"/>
    <s v="packs "/>
    <n v="100"/>
    <n v="200"/>
    <n v="0"/>
    <n v="0"/>
    <x v="67"/>
    <s v="RDET"/>
    <m/>
    <m/>
    <x v="7"/>
    <m/>
    <x v="6"/>
    <n v="1005"/>
    <m/>
    <m/>
    <x v="2"/>
    <s v="FAILED"/>
    <m/>
    <m/>
    <m/>
    <m/>
    <m/>
  </r>
  <r>
    <x v="0"/>
    <x v="5"/>
    <x v="18"/>
    <s v="RDET Director"/>
    <x v="3"/>
    <x v="2"/>
    <x v="81"/>
    <x v="0"/>
    <s v="Strainer with handle(stainless, foodgrade, fine mesh, can strain coffee ground )"/>
    <n v="2"/>
    <s v="pcs"/>
    <n v="250"/>
    <n v="500"/>
    <n v="0"/>
    <n v="0"/>
    <x v="67"/>
    <s v="RDET"/>
    <m/>
    <m/>
    <x v="7"/>
    <m/>
    <x v="6"/>
    <n v="1005"/>
    <m/>
    <m/>
    <x v="2"/>
    <s v="FAILED"/>
    <m/>
    <m/>
    <m/>
    <m/>
    <m/>
  </r>
  <r>
    <x v="0"/>
    <x v="5"/>
    <x v="18"/>
    <s v="RDET Director"/>
    <x v="3"/>
    <x v="2"/>
    <x v="81"/>
    <x v="0"/>
    <s v="Wooden ladle/sandok (2 feet length)"/>
    <n v="5"/>
    <s v="pcs"/>
    <n v="200"/>
    <n v="1000"/>
    <n v="0"/>
    <n v="0"/>
    <x v="67"/>
    <s v="RDET"/>
    <m/>
    <m/>
    <x v="7"/>
    <m/>
    <x v="6"/>
    <n v="1005"/>
    <m/>
    <m/>
    <x v="2"/>
    <s v="FAILED"/>
    <m/>
    <m/>
    <m/>
    <m/>
    <m/>
  </r>
  <r>
    <x v="0"/>
    <x v="5"/>
    <x v="18"/>
    <s v="RDET Director"/>
    <x v="3"/>
    <x v="2"/>
    <x v="81"/>
    <x v="0"/>
    <s v="6pc Stainless steel Cookware Casserole Pots Set (with glass cover, 1.6L, 3.2L, 5.1L )"/>
    <n v="2"/>
    <s v="set"/>
    <n v="1800"/>
    <n v="3600"/>
    <n v="0"/>
    <n v="0"/>
    <x v="67"/>
    <s v="RDET"/>
    <m/>
    <m/>
    <x v="7"/>
    <m/>
    <x v="6"/>
    <n v="1005"/>
    <m/>
    <m/>
    <x v="2"/>
    <s v="FAILED"/>
    <m/>
    <m/>
    <m/>
    <m/>
    <m/>
  </r>
  <r>
    <x v="0"/>
    <x v="5"/>
    <x v="18"/>
    <s v="RDET Director"/>
    <x v="3"/>
    <x v="2"/>
    <x v="81"/>
    <x v="0"/>
    <s v="Traditional Rice winnower (bilao sa palay) large (2 feet diameter)"/>
    <n v="3"/>
    <s v="pcs"/>
    <n v="350"/>
    <n v="1050"/>
    <n v="0"/>
    <n v="0"/>
    <x v="67"/>
    <s v="RDET"/>
    <m/>
    <m/>
    <x v="7"/>
    <m/>
    <x v="6"/>
    <n v="1005"/>
    <m/>
    <m/>
    <x v="2"/>
    <s v="FAILED"/>
    <m/>
    <m/>
    <m/>
    <m/>
    <m/>
  </r>
  <r>
    <x v="0"/>
    <x v="5"/>
    <x v="18"/>
    <s v="RDET Director"/>
    <x v="3"/>
    <x v="2"/>
    <x v="81"/>
    <x v="0"/>
    <s v="Stainless ladle/sandok (2 feet length)"/>
    <n v="2"/>
    <s v="pcs"/>
    <n v="200"/>
    <n v="400"/>
    <n v="0"/>
    <n v="0"/>
    <x v="67"/>
    <s v="RDET"/>
    <m/>
    <m/>
    <x v="7"/>
    <m/>
    <x v="6"/>
    <n v="1005"/>
    <m/>
    <m/>
    <x v="2"/>
    <s v="FAILED"/>
    <m/>
    <m/>
    <m/>
    <m/>
    <m/>
  </r>
  <r>
    <x v="0"/>
    <x v="5"/>
    <x v="18"/>
    <s v="RDET Director"/>
    <x v="3"/>
    <x v="2"/>
    <x v="81"/>
    <x v="0"/>
    <s v="Stainless mixing bowl (12 inches diameter)"/>
    <n v="10"/>
    <s v="pcs"/>
    <n v="1000"/>
    <n v="10000"/>
    <n v="0"/>
    <n v="0"/>
    <x v="67"/>
    <s v="RDET"/>
    <m/>
    <m/>
    <x v="7"/>
    <m/>
    <x v="6"/>
    <n v="1005"/>
    <m/>
    <m/>
    <x v="2"/>
    <s v="FAILED"/>
    <m/>
    <m/>
    <m/>
    <m/>
    <m/>
  </r>
  <r>
    <x v="0"/>
    <x v="5"/>
    <x v="18"/>
    <s v="RDET Director"/>
    <x v="3"/>
    <x v="2"/>
    <x v="81"/>
    <x v="0"/>
    <s v="Stainless Steel Funnel with mesh hole filter (13cm x 10cm) with handle"/>
    <n v="2"/>
    <s v="pcs"/>
    <n v="300"/>
    <n v="600"/>
    <n v="0"/>
    <n v="0"/>
    <x v="67"/>
    <s v="RDET"/>
    <m/>
    <m/>
    <x v="7"/>
    <m/>
    <x v="6"/>
    <n v="1005"/>
    <m/>
    <m/>
    <x v="2"/>
    <s v="FAILED"/>
    <m/>
    <m/>
    <m/>
    <m/>
    <m/>
  </r>
  <r>
    <x v="0"/>
    <x v="5"/>
    <x v="18"/>
    <s v="RDET Director"/>
    <x v="3"/>
    <x v="2"/>
    <x v="81"/>
    <x v="0"/>
    <s v="Kitchen Apron (water proof, adjustable, with pockets infront,green,blue, yellow )"/>
    <n v="6"/>
    <s v="pcs"/>
    <n v="500"/>
    <n v="3000"/>
    <n v="0"/>
    <n v="0"/>
    <x v="67"/>
    <s v="RDET"/>
    <m/>
    <m/>
    <x v="7"/>
    <m/>
    <x v="6"/>
    <n v="1005"/>
    <m/>
    <m/>
    <x v="2"/>
    <s v="FAILED"/>
    <m/>
    <m/>
    <m/>
    <m/>
    <m/>
  </r>
  <r>
    <x v="0"/>
    <x v="5"/>
    <x v="18"/>
    <s v="RDET Director"/>
    <x v="3"/>
    <x v="2"/>
    <x v="81"/>
    <x v="0"/>
    <s v="LPG tank with refill (large)"/>
    <n v="1"/>
    <s v="tank"/>
    <n v="10000"/>
    <n v="10000"/>
    <n v="0"/>
    <n v="0"/>
    <x v="67"/>
    <s v="RDET"/>
    <m/>
    <m/>
    <x v="7"/>
    <m/>
    <x v="6"/>
    <n v="1005"/>
    <m/>
    <m/>
    <x v="2"/>
    <s v="FAILED"/>
    <m/>
    <m/>
    <m/>
    <m/>
    <m/>
  </r>
  <r>
    <x v="0"/>
    <x v="5"/>
    <x v="18"/>
    <s v="RDET Director"/>
    <x v="3"/>
    <x v="2"/>
    <x v="81"/>
    <x v="0"/>
    <s v="Cooking pan (kawa) medium"/>
    <n v="2"/>
    <s v="pcs"/>
    <n v="1000"/>
    <n v="2000"/>
    <n v="0"/>
    <n v="0"/>
    <x v="67"/>
    <s v="RDET"/>
    <m/>
    <m/>
    <x v="7"/>
    <m/>
    <x v="6"/>
    <n v="1005"/>
    <m/>
    <m/>
    <x v="2"/>
    <s v="FAILED"/>
    <m/>
    <m/>
    <m/>
    <m/>
    <m/>
  </r>
  <r>
    <x v="0"/>
    <x v="5"/>
    <x v="18"/>
    <s v="RDET Director"/>
    <x v="3"/>
    <x v="2"/>
    <x v="81"/>
    <x v="0"/>
    <s v="Measuring Cup Stainless Steel for Baking, (1000ml, 1500ml, 2000ml)"/>
    <n v="3"/>
    <s v="pcs"/>
    <n v="500"/>
    <n v="1500"/>
    <n v="0"/>
    <n v="0"/>
    <x v="67"/>
    <s v="RDET"/>
    <m/>
    <m/>
    <x v="7"/>
    <m/>
    <x v="6"/>
    <n v="1005"/>
    <m/>
    <m/>
    <x v="2"/>
    <s v="FAILED"/>
    <m/>
    <m/>
    <m/>
    <m/>
    <m/>
  </r>
  <r>
    <x v="0"/>
    <x v="5"/>
    <x v="18"/>
    <s v="RDET Director"/>
    <x v="3"/>
    <x v="2"/>
    <x v="81"/>
    <x v="0"/>
    <s v="Vacuum Bag (Both Side Clear_x000a_Smooth Surface, Freeze Safe. Microwave Safe. Boil Safe_x000a_Thickness: 240microns (front and back)"/>
    <n v="3"/>
    <s v="bundles(100pcs/ bundle)"/>
    <n v="646"/>
    <n v="1938"/>
    <n v="0"/>
    <n v="0"/>
    <x v="67"/>
    <s v="RDET"/>
    <m/>
    <m/>
    <x v="7"/>
    <m/>
    <x v="6"/>
    <n v="1005"/>
    <m/>
    <m/>
    <x v="2"/>
    <s v="FAILED"/>
    <m/>
    <m/>
    <m/>
    <m/>
    <m/>
  </r>
  <r>
    <x v="0"/>
    <x v="5"/>
    <x v="4"/>
    <s v="CAO/Director of Admin &amp; Finance"/>
    <x v="1"/>
    <x v="0"/>
    <x v="82"/>
    <x v="0"/>
    <s v="Wooden Filing Cabinet (80 x 24 x 178cm, made of MDF wood)"/>
    <n v="2"/>
    <s v="units"/>
    <n v="3500"/>
    <n v="7000"/>
    <n v="3000"/>
    <n v="6000"/>
    <x v="68"/>
    <s v="CAO"/>
    <s v="June 1, 2021"/>
    <s v="June 8, 2021"/>
    <x v="7"/>
    <s v="SKR Furniture &amp; Fixture Trading"/>
    <x v="6"/>
    <n v="1003"/>
    <m/>
    <m/>
    <x v="7"/>
    <m/>
    <m/>
    <m/>
    <s v="01-02-2021-05-0160"/>
    <m/>
    <m/>
  </r>
  <r>
    <x v="0"/>
    <x v="5"/>
    <x v="7"/>
    <s v="Director of Instruction"/>
    <x v="1"/>
    <x v="0"/>
    <x v="83"/>
    <x v="0"/>
    <s v="Breakfast (Tapsilog/Hotsilog w/ bottled water) May 18, 2021 Time: 6:00AM"/>
    <n v="98"/>
    <s v="pax"/>
    <n v="200"/>
    <n v="19600"/>
    <n v="200"/>
    <n v="19600"/>
    <x v="69"/>
    <s v="Director of Instruction"/>
    <d v="2021-07-15T00:00:00"/>
    <s v="July 21, 2021"/>
    <x v="44"/>
    <s v="Pension Ivatan"/>
    <x v="41"/>
    <n v="1002"/>
    <s v="July 30, 2021"/>
    <s v="Director for Instruction"/>
    <x v="1"/>
    <s v="for payment"/>
    <m/>
    <m/>
    <s v="01-01-2021-07-0212"/>
    <m/>
    <n v="30"/>
  </r>
  <r>
    <x v="0"/>
    <x v="5"/>
    <x v="7"/>
    <s v="Director of Instruction"/>
    <x v="1"/>
    <x v="0"/>
    <x v="83"/>
    <x v="0"/>
    <s v="Rice w/ egg &amp; vegetable w/ bottled water"/>
    <n v="2"/>
    <s v="pax"/>
    <n v="200"/>
    <n v="400"/>
    <n v="200"/>
    <n v="400"/>
    <x v="69"/>
    <s v="Director of Instruction"/>
    <s v="July 15, 2021"/>
    <s v="July 21, 2021"/>
    <x v="44"/>
    <s v="Pension Ivatan"/>
    <x v="41"/>
    <n v="1002"/>
    <s v="July 30, 2021"/>
    <s v="Director for Instruction"/>
    <x v="1"/>
    <s v="for payment"/>
    <m/>
    <m/>
    <s v="01-01-2021-07-0212"/>
    <m/>
    <n v="30"/>
  </r>
  <r>
    <x v="0"/>
    <x v="5"/>
    <x v="16"/>
    <s v="School Publication Adviser"/>
    <x v="2"/>
    <x v="0"/>
    <x v="84"/>
    <x v="0"/>
    <s v="Black Ordinary Lanyards"/>
    <n v="20"/>
    <s v="pcs"/>
    <n v="70"/>
    <n v="1400"/>
    <n v="90"/>
    <n v="1800"/>
    <x v="70"/>
    <s v="Publication"/>
    <s v="June 4, 2021"/>
    <s v="June 9, 2021"/>
    <x v="7"/>
    <s v="Davocol's Gen. Mdse."/>
    <x v="6"/>
    <s v="1004E"/>
    <m/>
    <m/>
    <x v="7"/>
    <m/>
    <m/>
    <m/>
    <s v="07-02-2021-06-0059"/>
    <m/>
    <n v="30"/>
  </r>
  <r>
    <x v="0"/>
    <x v="5"/>
    <x v="16"/>
    <s v="School Publication Adviser"/>
    <x v="2"/>
    <x v="0"/>
    <x v="84"/>
    <x v="0"/>
    <s v="A3 Bond Paper (non-glossy) (GSM-80)"/>
    <n v="10"/>
    <s v="reams"/>
    <n v="600"/>
    <n v="6000"/>
    <n v="750"/>
    <n v="7500"/>
    <x v="70"/>
    <m/>
    <s v="June 4, 2021"/>
    <s v="June 9, 2021"/>
    <x v="7"/>
    <s v="Davocol's Gen. Mdse."/>
    <x v="6"/>
    <s v="1004E"/>
    <m/>
    <m/>
    <x v="7"/>
    <m/>
    <m/>
    <m/>
    <s v="07-02-2021-06-0059"/>
    <m/>
    <n v="30"/>
  </r>
  <r>
    <x v="0"/>
    <x v="5"/>
    <x v="16"/>
    <s v="School Publication Adviser"/>
    <x v="2"/>
    <x v="0"/>
    <x v="84"/>
    <x v="0"/>
    <s v="6 Drawer Organizer Cart"/>
    <n v="1"/>
    <s v="pc"/>
    <n v="4000"/>
    <n v="4000"/>
    <n v="1950"/>
    <n v="1950"/>
    <x v="70"/>
    <s v="Publication"/>
    <s v="June 4, 2021"/>
    <s v="June 9, 2021"/>
    <x v="7"/>
    <s v="Davocol's Gen. Mdse."/>
    <x v="6"/>
    <s v="1004E"/>
    <m/>
    <m/>
    <x v="7"/>
    <m/>
    <m/>
    <m/>
    <s v="07-02-2021-06-0059"/>
    <m/>
    <n v="30"/>
  </r>
  <r>
    <x v="0"/>
    <x v="5"/>
    <x v="16"/>
    <s v="School Publication Adviser"/>
    <x v="2"/>
    <x v="0"/>
    <x v="84"/>
    <x v="0"/>
    <s v="A4 White Special Papers"/>
    <n v="5"/>
    <s v="packs"/>
    <n v="80"/>
    <n v="400"/>
    <n v="90"/>
    <n v="450"/>
    <x v="70"/>
    <s v="Publication"/>
    <s v="June 4, 2021"/>
    <s v="June 9, 2021"/>
    <x v="7"/>
    <s v="Davocol's Gen. Mdse."/>
    <x v="6"/>
    <s v="1004E"/>
    <m/>
    <m/>
    <x v="7"/>
    <m/>
    <m/>
    <m/>
    <s v="07-02-2021-06-0059"/>
    <m/>
    <n v="30"/>
  </r>
  <r>
    <x v="0"/>
    <x v="5"/>
    <x v="16"/>
    <s v="School Publication Adviser"/>
    <x v="2"/>
    <x v="0"/>
    <x v="84"/>
    <x v="0"/>
    <s v="3-Layer Magazine/File Holder"/>
    <n v="1"/>
    <s v="pc"/>
    <n v="600"/>
    <n v="600"/>
    <n v="250"/>
    <n v="250"/>
    <x v="70"/>
    <s v="Publication"/>
    <s v="June 4, 2021"/>
    <s v="June 9, 2021"/>
    <x v="7"/>
    <s v="Davocol's Gen. Mdse."/>
    <x v="6"/>
    <s v="1004E"/>
    <m/>
    <m/>
    <x v="7"/>
    <m/>
    <m/>
    <m/>
    <s v="07-02-2021-06-0059"/>
    <m/>
    <n v="30"/>
  </r>
  <r>
    <x v="0"/>
    <x v="5"/>
    <x v="16"/>
    <s v="School Publication Adviser"/>
    <x v="2"/>
    <x v="0"/>
    <x v="84"/>
    <x v="0"/>
    <s v="Book Stand"/>
    <n v="2"/>
    <s v="pcs"/>
    <n v="500"/>
    <n v="1000"/>
    <n v="350"/>
    <n v="700"/>
    <x v="70"/>
    <s v="Publication"/>
    <s v="June 4, 2021"/>
    <s v="June 9, 2021"/>
    <x v="7"/>
    <s v="Davocol's Gen. Mdse."/>
    <x v="6"/>
    <s v="1004E"/>
    <m/>
    <m/>
    <x v="7"/>
    <m/>
    <m/>
    <m/>
    <s v="07-02-2021-06-0059"/>
    <m/>
    <n v="30"/>
  </r>
  <r>
    <x v="0"/>
    <x v="5"/>
    <x v="16"/>
    <s v="School Publication Adviser"/>
    <x v="2"/>
    <x v="0"/>
    <x v="84"/>
    <x v="0"/>
    <s v="A4 laminating Films (not rolled)"/>
    <n v="1"/>
    <s v="pack"/>
    <n v="600"/>
    <n v="600"/>
    <n v="750"/>
    <n v="750"/>
    <x v="70"/>
    <s v="Publication"/>
    <s v="June 4, 2021"/>
    <s v="June 9, 2021"/>
    <x v="7"/>
    <s v="Davocol's Gen. Mdse."/>
    <x v="6"/>
    <s v="1004E"/>
    <m/>
    <m/>
    <x v="7"/>
    <m/>
    <m/>
    <m/>
    <s v="07-02-2021-06-0059"/>
    <m/>
    <n v="30"/>
  </r>
  <r>
    <x v="0"/>
    <x v="5"/>
    <x v="5"/>
    <s v="GSO-Supervisor"/>
    <x v="1"/>
    <x v="0"/>
    <x v="85"/>
    <x v="0"/>
    <s v="Relocation &amp; Reinstallation of Split Type air conditioners"/>
    <n v="2"/>
    <s v="units"/>
    <n v="6500"/>
    <n v="13000"/>
    <n v="6500"/>
    <n v="13000"/>
    <x v="71"/>
    <s v="GSO"/>
    <s v="June 8, 2021"/>
    <s v="June 16, 2021"/>
    <x v="51"/>
    <s v="One-Touch Technology Trading"/>
    <x v="31"/>
    <s v="1003G"/>
    <s v="July 5, 2021"/>
    <s v="Accounting"/>
    <x v="1"/>
    <s v="for payment"/>
    <n v="9923101042"/>
    <s v="01-2021-07-247"/>
    <s v="01-02-2021-06-0169"/>
    <s v="July 16, 2021"/>
    <n v="30"/>
  </r>
  <r>
    <x v="0"/>
    <x v="5"/>
    <x v="9"/>
    <s v="College Nurse"/>
    <x v="2"/>
    <x v="0"/>
    <x v="86"/>
    <x v="0"/>
    <s v="Blood Cholesterol Test Strips 25's (Easy Touch)"/>
    <n v="26"/>
    <s v="boxes"/>
    <n v="3000"/>
    <n v="78000"/>
    <n v="4550"/>
    <n v="118300"/>
    <x v="72"/>
    <s v="Clinic"/>
    <d v="2021-06-29T00:00:00"/>
    <d v="2021-07-02T00:00:00"/>
    <x v="7"/>
    <s v="IBS Pharmacy &amp; Gen. Mdse."/>
    <x v="6"/>
    <s v="1004C"/>
    <m/>
    <m/>
    <x v="7"/>
    <m/>
    <m/>
    <m/>
    <s v="07-02-2021-06-0076"/>
    <m/>
    <n v="30"/>
  </r>
  <r>
    <x v="0"/>
    <x v="5"/>
    <x v="9"/>
    <s v="College Nurse"/>
    <x v="2"/>
    <x v="0"/>
    <x v="86"/>
    <x v="0"/>
    <s v="Uric Acid Test Strips 25's (Easy Touch)"/>
    <n v="26"/>
    <s v="boxes"/>
    <n v="2000"/>
    <n v="52000"/>
    <n v="1000"/>
    <n v="26000"/>
    <x v="72"/>
    <s v="Clinic"/>
    <d v="2021-06-29T00:00:00"/>
    <d v="2021-07-02T00:00:00"/>
    <x v="7"/>
    <s v="IBS Pharmacy &amp; Gen. Mdse."/>
    <x v="6"/>
    <s v="1004C"/>
    <m/>
    <m/>
    <x v="7"/>
    <m/>
    <m/>
    <m/>
    <s v="07-02-2021-06-0076"/>
    <m/>
    <n v="30"/>
  </r>
  <r>
    <x v="0"/>
    <x v="5"/>
    <x v="9"/>
    <s v="College Nurse"/>
    <x v="2"/>
    <x v="0"/>
    <x v="86"/>
    <x v="0"/>
    <s v="Blood Glucose Test Strips 50's (Glucosure AutoCode)"/>
    <n v="14"/>
    <s v="boxes"/>
    <n v="2000"/>
    <n v="28000"/>
    <n v="1500"/>
    <n v="21000"/>
    <x v="72"/>
    <s v="Clinic"/>
    <d v="2021-06-29T00:00:00"/>
    <d v="2021-07-02T00:00:00"/>
    <x v="7"/>
    <s v="IBS Pharmacy &amp; Gen. Mdse."/>
    <x v="6"/>
    <s v="1004C"/>
    <m/>
    <m/>
    <x v="7"/>
    <m/>
    <m/>
    <m/>
    <s v="07-02-2021-06-0076"/>
    <m/>
    <n v="30"/>
  </r>
  <r>
    <x v="0"/>
    <x v="5"/>
    <x v="9"/>
    <s v="College Nurse"/>
    <x v="2"/>
    <x v="0"/>
    <x v="86"/>
    <x v="0"/>
    <s v="Lancets"/>
    <n v="9"/>
    <s v="boxes"/>
    <n v="500"/>
    <n v="4500"/>
    <n v="180"/>
    <n v="1620"/>
    <x v="72"/>
    <s v="Clinic"/>
    <d v="2021-06-29T00:00:00"/>
    <d v="2021-07-02T00:00:00"/>
    <x v="7"/>
    <s v="IBS Pharmacy &amp; Gen. Mdse."/>
    <x v="6"/>
    <s v="1004C"/>
    <m/>
    <m/>
    <x v="7"/>
    <m/>
    <m/>
    <m/>
    <s v="07-02-2021-06-0076"/>
    <m/>
    <n v="30"/>
  </r>
  <r>
    <x v="0"/>
    <x v="5"/>
    <x v="9"/>
    <s v="College Nurse"/>
    <x v="2"/>
    <x v="0"/>
    <x v="86"/>
    <x v="0"/>
    <s v="Urinalysis Reagent Test Paper 14 Parameters Urine Test Strips"/>
    <n v="2"/>
    <s v="boxes"/>
    <n v="2000"/>
    <n v="4000"/>
    <n v="1200"/>
    <n v="2400"/>
    <x v="72"/>
    <s v="Clinic"/>
    <d v="2021-06-29T00:00:00"/>
    <d v="2021-07-02T00:00:00"/>
    <x v="7"/>
    <s v="IBS Pharmacy &amp; Gen. Mdse."/>
    <x v="6"/>
    <s v="1004C"/>
    <m/>
    <m/>
    <x v="7"/>
    <m/>
    <m/>
    <m/>
    <s v="07-02-2021-06-0076"/>
    <m/>
    <n v="30"/>
  </r>
  <r>
    <x v="0"/>
    <x v="5"/>
    <x v="9"/>
    <s v="College Nurse"/>
    <x v="2"/>
    <x v="0"/>
    <x v="86"/>
    <x v="0"/>
    <s v="Pulse Oximeter"/>
    <n v="6"/>
    <s v="pc"/>
    <n v="3000"/>
    <n v="18000"/>
    <n v="1400"/>
    <n v="8400"/>
    <x v="72"/>
    <s v="Clinic"/>
    <d v="2021-06-29T00:00:00"/>
    <d v="2021-07-02T00:00:00"/>
    <x v="7"/>
    <s v="IBS Pharmacy &amp; Gen. Mdse."/>
    <x v="6"/>
    <s v="1004C"/>
    <m/>
    <m/>
    <x v="7"/>
    <m/>
    <m/>
    <m/>
    <s v="07-02-2021-06-0076"/>
    <m/>
    <n v="30"/>
  </r>
  <r>
    <x v="0"/>
    <x v="5"/>
    <x v="9"/>
    <s v="College Nurse"/>
    <x v="2"/>
    <x v="0"/>
    <x v="86"/>
    <x v="0"/>
    <s v="Blood Typing Sera Set (Anti-A, Anti-B and Anti-D)"/>
    <n v="5"/>
    <s v="set"/>
    <n v="3000"/>
    <n v="15000"/>
    <n v="1800"/>
    <n v="9000"/>
    <x v="72"/>
    <s v="Clinic"/>
    <d v="2021-06-29T00:00:00"/>
    <d v="2021-07-02T00:00:00"/>
    <x v="7"/>
    <s v="IBS Pharmacy &amp; Gen. Mdse."/>
    <x v="6"/>
    <s v="1004C"/>
    <m/>
    <m/>
    <x v="7"/>
    <m/>
    <m/>
    <m/>
    <s v="07-02-2021-06-0076"/>
    <m/>
    <n v="30"/>
  </r>
  <r>
    <x v="0"/>
    <x v="5"/>
    <x v="9"/>
    <s v="College Nurse"/>
    <x v="2"/>
    <x v="0"/>
    <x v="86"/>
    <x v="0"/>
    <s v="6&quot; wooden long Applicator cotton swabs 100's"/>
    <n v="5"/>
    <s v="boxes"/>
    <n v="500"/>
    <n v="2500"/>
    <n v="170"/>
    <n v="850"/>
    <x v="72"/>
    <s v="Clinic"/>
    <d v="2021-06-29T00:00:00"/>
    <d v="2021-07-02T00:00:00"/>
    <x v="7"/>
    <s v="IBS Pharmacy &amp; Gen. Mdse."/>
    <x v="6"/>
    <s v="1004C"/>
    <m/>
    <m/>
    <x v="7"/>
    <m/>
    <m/>
    <m/>
    <s v="07-02-2021-06-0076"/>
    <m/>
    <n v="30"/>
  </r>
  <r>
    <x v="0"/>
    <x v="5"/>
    <x v="9"/>
    <s v="College Nurse"/>
    <x v="2"/>
    <x v="0"/>
    <x v="86"/>
    <x v="0"/>
    <s v="Lab Glass Microscope slide 76.2x25.4mm thickness: 1.0-1.2mm 50's"/>
    <n v="10"/>
    <s v="boxes"/>
    <n v="1500"/>
    <n v="15000"/>
    <n v="80"/>
    <n v="800"/>
    <x v="72"/>
    <s v="Clinic"/>
    <d v="2021-06-29T00:00:00"/>
    <d v="2021-07-02T00:00:00"/>
    <x v="7"/>
    <s v="IBS Pharmacy &amp; Gen. Mdse."/>
    <x v="6"/>
    <s v="1004C"/>
    <m/>
    <m/>
    <x v="7"/>
    <m/>
    <m/>
    <m/>
    <s v="07-02-2021-06-0076"/>
    <m/>
    <n v="30"/>
  </r>
  <r>
    <x v="0"/>
    <x v="5"/>
    <x v="9"/>
    <s v="College Nurse"/>
    <x v="2"/>
    <x v="0"/>
    <x v="86"/>
    <x v="0"/>
    <s v="Glucose,Cholesterol, Uric Acid 3 in 1 test Kit"/>
    <n v="1"/>
    <s v="set"/>
    <n v="5500"/>
    <n v="5500"/>
    <n v="4000"/>
    <n v="4000"/>
    <x v="72"/>
    <s v="Clinic"/>
    <d v="2021-06-29T00:00:00"/>
    <d v="2021-07-02T00:00:00"/>
    <x v="7"/>
    <s v="IBS Pharmacy &amp; Gen. Mdse."/>
    <x v="6"/>
    <s v="1004C"/>
    <m/>
    <m/>
    <x v="7"/>
    <m/>
    <m/>
    <m/>
    <s v="07-02-2021-06-0076"/>
    <m/>
    <n v="30"/>
  </r>
  <r>
    <x v="0"/>
    <x v="5"/>
    <x v="10"/>
    <s v="Budget Officer III"/>
    <x v="1"/>
    <x v="0"/>
    <x v="87"/>
    <x v="0"/>
    <s v="PM Snacks (Beef Burger &amp; Softdrinks) w/ overflowing coffee   (June 8)"/>
    <n v="12"/>
    <s v="pax"/>
    <n v="150"/>
    <n v="1800"/>
    <n v="150"/>
    <n v="1800"/>
    <x v="73"/>
    <s v="Budget"/>
    <s v="June 4, 2021"/>
    <s v="June 8, 2021"/>
    <x v="52"/>
    <s v="Hudzan Café &amp; Catering Services"/>
    <x v="42"/>
    <s v="1003A"/>
    <s v="June 30, 2021"/>
    <s v="Acctg"/>
    <x v="1"/>
    <s v="PAID"/>
    <n v="86448"/>
    <s v="01-2021-07-252"/>
    <s v="01-02-2021-06-0166"/>
    <s v="July 15, 2021"/>
    <n v="30"/>
  </r>
  <r>
    <x v="0"/>
    <x v="5"/>
    <x v="14"/>
    <s v="SSO Supervisor"/>
    <x v="2"/>
    <x v="0"/>
    <x v="88"/>
    <x v="0"/>
    <s v="Official Record Book 300 pages"/>
    <n v="3"/>
    <s v="pcs."/>
    <n v="400"/>
    <n v="1200"/>
    <n v="240"/>
    <n v="720"/>
    <x v="74"/>
    <s v="SSO"/>
    <s v="June 24, 2021"/>
    <s v="June 30, 2021"/>
    <x v="8"/>
    <s v="J-Tech Trading &amp; Services"/>
    <x v="43"/>
    <s v="1004H"/>
    <m/>
    <m/>
    <x v="8"/>
    <s v="on-going"/>
    <m/>
    <m/>
    <s v="07-02-2021-06-0069"/>
    <m/>
    <n v="30"/>
  </r>
  <r>
    <x v="0"/>
    <x v="5"/>
    <x v="14"/>
    <s v="SSO Supervisor"/>
    <x v="2"/>
    <x v="0"/>
    <x v="88"/>
    <x v="0"/>
    <s v="Pen 0.4mm (Black)"/>
    <n v="6"/>
    <s v="pcs."/>
    <n v="90"/>
    <n v="540"/>
    <n v="74"/>
    <n v="444"/>
    <x v="74"/>
    <s v="SSO"/>
    <s v="June 24, 2021"/>
    <s v="June 30, 2021"/>
    <x v="8"/>
    <s v="J-Tech Trading &amp; Services"/>
    <x v="43"/>
    <s v="1004H"/>
    <m/>
    <m/>
    <x v="8"/>
    <s v="on-going"/>
    <m/>
    <m/>
    <s v="07-02-2021-06-0069"/>
    <m/>
    <n v="30"/>
  </r>
  <r>
    <x v="0"/>
    <x v="5"/>
    <x v="14"/>
    <s v="SSO Supervisor"/>
    <x v="2"/>
    <x v="0"/>
    <x v="88"/>
    <x v="0"/>
    <s v="Pen 0.3mm (Black)"/>
    <n v="6"/>
    <s v="pcs."/>
    <n v="90"/>
    <n v="540"/>
    <n v="74"/>
    <n v="444"/>
    <x v="74"/>
    <s v="SSO"/>
    <s v="June 24, 2021"/>
    <s v="June 30, 2021"/>
    <x v="8"/>
    <s v="J-Tech Trading &amp; Services"/>
    <x v="43"/>
    <s v="1004H"/>
    <m/>
    <m/>
    <x v="8"/>
    <s v="on-going"/>
    <m/>
    <m/>
    <s v="07-02-2021-06-0069"/>
    <m/>
    <n v="30"/>
  </r>
  <r>
    <x v="0"/>
    <x v="5"/>
    <x v="14"/>
    <s v="SSO Supervisor"/>
    <x v="2"/>
    <x v="0"/>
    <x v="88"/>
    <x v="0"/>
    <s v="Pen 0.4mm (Blue)"/>
    <n v="6"/>
    <s v="pcs."/>
    <n v="90"/>
    <n v="540"/>
    <n v="74"/>
    <n v="444"/>
    <x v="74"/>
    <s v="SSO"/>
    <s v="June 24, 2021"/>
    <s v="June 30, 2021"/>
    <x v="8"/>
    <s v="J-Tech Trading &amp; Services"/>
    <x v="43"/>
    <s v="1004H"/>
    <m/>
    <m/>
    <x v="8"/>
    <s v="on-going"/>
    <m/>
    <m/>
    <s v="07-02-2021-06-0069"/>
    <m/>
    <n v="30"/>
  </r>
  <r>
    <x v="0"/>
    <x v="5"/>
    <x v="14"/>
    <s v="SSO Supervisor"/>
    <x v="2"/>
    <x v="0"/>
    <x v="88"/>
    <x v="0"/>
    <s v="Paper clips (small)"/>
    <n v="2"/>
    <s v="boxes"/>
    <n v="25"/>
    <n v="50"/>
    <n v="19"/>
    <n v="38"/>
    <x v="74"/>
    <s v="SSO"/>
    <s v="June 24, 2021"/>
    <s v="June 30, 2021"/>
    <x v="8"/>
    <s v="J-Tech Trading &amp; Services"/>
    <x v="43"/>
    <s v="1004H"/>
    <m/>
    <m/>
    <x v="8"/>
    <s v="on-going"/>
    <m/>
    <m/>
    <s v="07-02-2021-06-0069"/>
    <m/>
    <n v="30"/>
  </r>
  <r>
    <x v="0"/>
    <x v="5"/>
    <x v="14"/>
    <s v="SSO Supervisor"/>
    <x v="2"/>
    <x v="0"/>
    <x v="88"/>
    <x v="0"/>
    <s v="Paper clips (medium)"/>
    <n v="2"/>
    <s v="boxes"/>
    <n v="30"/>
    <n v="60"/>
    <n v="29"/>
    <n v="58"/>
    <x v="74"/>
    <s v="SSO"/>
    <s v="June 24, 2021"/>
    <s v="June 30, 2021"/>
    <x v="8"/>
    <s v="J-Tech Trading &amp; Services"/>
    <x v="43"/>
    <s v="1004H"/>
    <m/>
    <m/>
    <x v="8"/>
    <s v="on-going"/>
    <m/>
    <m/>
    <s v="07-02-2021-06-0069"/>
    <m/>
    <n v="30"/>
  </r>
  <r>
    <x v="0"/>
    <x v="5"/>
    <x v="14"/>
    <s v="SSO Supervisor"/>
    <x v="2"/>
    <x v="0"/>
    <x v="88"/>
    <x v="0"/>
    <s v="Multipurpose Stainless Steel scissor 8&quot;"/>
    <n v="4"/>
    <s v="pcs."/>
    <n v="120"/>
    <n v="480"/>
    <n v="140"/>
    <n v="560"/>
    <x v="74"/>
    <s v="SSO"/>
    <s v="June 24, 2021"/>
    <s v="June 30, 2021"/>
    <x v="8"/>
    <s v="J-Tech Trading &amp; Services"/>
    <x v="43"/>
    <s v="1004H"/>
    <m/>
    <m/>
    <x v="8"/>
    <s v="on-going"/>
    <m/>
    <m/>
    <s v="07-02-2021-06-0069"/>
    <m/>
    <n v="30"/>
  </r>
  <r>
    <x v="0"/>
    <x v="5"/>
    <x v="14"/>
    <s v="SSO Supervisor"/>
    <x v="2"/>
    <x v="0"/>
    <x v="88"/>
    <x v="0"/>
    <s v="AAA Battery"/>
    <n v="20"/>
    <s v="pcs."/>
    <n v="65"/>
    <n v="1300"/>
    <n v="39"/>
    <n v="780"/>
    <x v="74"/>
    <s v="SSO"/>
    <s v="June 24, 2021"/>
    <s v="June 30, 2021"/>
    <x v="8"/>
    <s v="J-Tech Trading &amp; Services"/>
    <x v="43"/>
    <s v="1004H"/>
    <m/>
    <m/>
    <x v="8"/>
    <s v="on-going"/>
    <m/>
    <m/>
    <s v="07-02-2021-06-0069"/>
    <m/>
    <n v="30"/>
  </r>
  <r>
    <x v="0"/>
    <x v="5"/>
    <x v="14"/>
    <s v="SSO Supervisor"/>
    <x v="2"/>
    <x v="0"/>
    <x v="88"/>
    <x v="0"/>
    <s v="AA Battery"/>
    <n v="10"/>
    <s v="pcs."/>
    <n v="65"/>
    <n v="650"/>
    <n v="29"/>
    <n v="290"/>
    <x v="74"/>
    <s v="SSO"/>
    <s v="June 24, 2021"/>
    <s v="June 30, 2021"/>
    <x v="8"/>
    <s v="J-Tech Trading &amp; Services"/>
    <x v="43"/>
    <s v="1004H"/>
    <m/>
    <m/>
    <x v="8"/>
    <s v="on-going"/>
    <m/>
    <m/>
    <s v="07-02-2021-06-0069"/>
    <m/>
    <n v="30"/>
  </r>
  <r>
    <x v="0"/>
    <x v="5"/>
    <x v="14"/>
    <s v="SSO Supervisor"/>
    <x v="2"/>
    <x v="0"/>
    <x v="88"/>
    <x v="0"/>
    <s v="CR2032 Lithium Coin Battery"/>
    <n v="10"/>
    <s v="pcs."/>
    <n v="65"/>
    <n v="650"/>
    <n v="85"/>
    <n v="850"/>
    <x v="74"/>
    <s v="SSO"/>
    <s v="June 24, 2021"/>
    <s v="June 30, 2021"/>
    <x v="8"/>
    <s v="J-Tech Trading &amp; Services"/>
    <x v="43"/>
    <s v="1004H"/>
    <m/>
    <m/>
    <x v="8"/>
    <s v="on-going"/>
    <m/>
    <m/>
    <s v="07-02-2021-06-0069"/>
    <m/>
    <n v="30"/>
  </r>
  <r>
    <x v="0"/>
    <x v="5"/>
    <x v="14"/>
    <s v="SSO Supervisor"/>
    <x v="2"/>
    <x v="0"/>
    <x v="88"/>
    <x v="0"/>
    <s v="Double sided Tape 1&quot;"/>
    <n v="4"/>
    <s v="pcs."/>
    <n v="55"/>
    <n v="220"/>
    <n v="31"/>
    <n v="124"/>
    <x v="74"/>
    <s v="SSO"/>
    <s v="June 24, 2021"/>
    <s v="June 30, 2021"/>
    <x v="8"/>
    <s v="J-Tech Trading &amp; Services"/>
    <x v="43"/>
    <s v="1004H"/>
    <m/>
    <m/>
    <x v="8"/>
    <s v="on-going"/>
    <m/>
    <m/>
    <s v="07-02-2021-06-0069"/>
    <m/>
    <n v="30"/>
  </r>
  <r>
    <x v="0"/>
    <x v="5"/>
    <x v="14"/>
    <s v="SSO Supervisor"/>
    <x v="2"/>
    <x v="0"/>
    <x v="88"/>
    <x v="0"/>
    <s v="clip board legal size"/>
    <n v="4"/>
    <s v="pcs."/>
    <n v="80"/>
    <n v="320"/>
    <n v="70"/>
    <n v="280"/>
    <x v="74"/>
    <s v="SSO"/>
    <s v="June 24, 2021"/>
    <s v="June 30, 2021"/>
    <x v="8"/>
    <s v="J-Tech Trading &amp; Services"/>
    <x v="43"/>
    <s v="1004H"/>
    <m/>
    <m/>
    <x v="8"/>
    <s v="on-going"/>
    <m/>
    <m/>
    <s v="07-02-2021-06-0069"/>
    <m/>
    <n v="30"/>
  </r>
  <r>
    <x v="0"/>
    <x v="5"/>
    <x v="14"/>
    <s v="SSO Supervisor"/>
    <x v="2"/>
    <x v="0"/>
    <x v="88"/>
    <x v="0"/>
    <s v="High Quality Plastic Flipping Trash Bin with pedal"/>
    <n v="4"/>
    <s v="pcs."/>
    <n v="1000"/>
    <n v="4000"/>
    <n v="950"/>
    <n v="3800"/>
    <x v="74"/>
    <s v="SSO"/>
    <s v="June 24, 2021"/>
    <s v="June 30, 2021"/>
    <x v="8"/>
    <s v="J-Tech Trading &amp; Services"/>
    <x v="43"/>
    <s v="1004H"/>
    <m/>
    <m/>
    <x v="8"/>
    <s v="on-going"/>
    <m/>
    <m/>
    <s v="07-02-2021-06-0069"/>
    <m/>
    <n v="30"/>
  </r>
  <r>
    <x v="0"/>
    <x v="5"/>
    <x v="14"/>
    <s v="SSO Supervisor"/>
    <x v="2"/>
    <x v="0"/>
    <x v="88"/>
    <x v="0"/>
    <s v="glue gun(plastic)"/>
    <n v="2"/>
    <s v="pcs."/>
    <n v="250"/>
    <n v="500"/>
    <n v="250"/>
    <n v="500"/>
    <x v="74"/>
    <s v="SSO"/>
    <s v="June 24, 2021"/>
    <s v="June 30, 2021"/>
    <x v="8"/>
    <s v="J-Tech Trading &amp; Services"/>
    <x v="43"/>
    <s v="1004H"/>
    <m/>
    <m/>
    <x v="8"/>
    <s v="on-going"/>
    <m/>
    <m/>
    <s v="07-02-2021-06-0069"/>
    <m/>
    <n v="30"/>
  </r>
  <r>
    <x v="0"/>
    <x v="5"/>
    <x v="14"/>
    <s v="SSO Supervisor"/>
    <x v="2"/>
    <x v="0"/>
    <x v="88"/>
    <x v="0"/>
    <s v="gluestick(fit to glue gun)"/>
    <n v="10"/>
    <s v="pcs."/>
    <n v="10"/>
    <n v="100"/>
    <n v="6"/>
    <n v="60"/>
    <x v="74"/>
    <s v="SSO"/>
    <s v="June 24, 2021"/>
    <s v="June 30, 2021"/>
    <x v="8"/>
    <s v="J-Tech Trading &amp; Services"/>
    <x v="43"/>
    <s v="1004H"/>
    <m/>
    <m/>
    <x v="8"/>
    <s v="on-going"/>
    <m/>
    <m/>
    <s v="07-02-2021-06-0069"/>
    <m/>
    <n v="30"/>
  </r>
  <r>
    <x v="0"/>
    <x v="5"/>
    <x v="14"/>
    <s v="SSO Supervisor"/>
    <x v="2"/>
    <x v="0"/>
    <x v="88"/>
    <x v="0"/>
    <s v="Bulldog Clip (medium size)"/>
    <n v="2"/>
    <s v="boxes"/>
    <n v="30"/>
    <n v="60"/>
    <n v="80"/>
    <n v="160"/>
    <x v="74"/>
    <s v="SSO"/>
    <s v="June 24, 2021"/>
    <s v="June 30, 2021"/>
    <x v="8"/>
    <s v="J-Tech Trading &amp; Services"/>
    <x v="43"/>
    <s v="1004H"/>
    <m/>
    <m/>
    <x v="8"/>
    <s v="on-going"/>
    <m/>
    <m/>
    <s v="07-02-2021-06-0069"/>
    <m/>
    <n v="30"/>
  </r>
  <r>
    <x v="0"/>
    <x v="5"/>
    <x v="14"/>
    <s v="SSO Supervisor"/>
    <x v="2"/>
    <x v="0"/>
    <x v="88"/>
    <x v="0"/>
    <s v="Push pin"/>
    <n v="4"/>
    <s v="boxes"/>
    <n v="40"/>
    <n v="160"/>
    <n v="42"/>
    <n v="168"/>
    <x v="74"/>
    <s v="SSO"/>
    <s v="June 24, 2021"/>
    <s v="June 30, 2021"/>
    <x v="8"/>
    <s v="J-Tech Trading &amp; Services"/>
    <x v="43"/>
    <s v="1004H"/>
    <m/>
    <m/>
    <x v="8"/>
    <s v="on-going"/>
    <m/>
    <m/>
    <s v="07-02-2021-06-0069"/>
    <m/>
    <n v="30"/>
  </r>
  <r>
    <x v="0"/>
    <x v="5"/>
    <x v="14"/>
    <s v="SSO Supervisor"/>
    <x v="2"/>
    <x v="0"/>
    <x v="88"/>
    <x v="0"/>
    <s v="3 layer Desk Files Folder Organizer(metal/plastic)"/>
    <n v="2"/>
    <s v="pcs."/>
    <n v="1200"/>
    <n v="2400"/>
    <n v="895"/>
    <n v="1790"/>
    <x v="74"/>
    <s v="SSO"/>
    <s v="June 24, 2021"/>
    <s v="June 30, 2021"/>
    <x v="8"/>
    <s v="J-Tech Trading &amp; Services"/>
    <x v="43"/>
    <s v="1004H"/>
    <m/>
    <m/>
    <x v="8"/>
    <s v="on-going"/>
    <m/>
    <m/>
    <s v="07-02-2021-06-0069"/>
    <m/>
    <n v="30"/>
  </r>
  <r>
    <x v="0"/>
    <x v="5"/>
    <x v="14"/>
    <s v="SSO Supervisor"/>
    <x v="2"/>
    <x v="0"/>
    <x v="88"/>
    <x v="0"/>
    <s v="highlighter (yellowgreen)"/>
    <n v="4"/>
    <s v="pcs."/>
    <n v="50"/>
    <n v="200"/>
    <n v="38"/>
    <n v="152"/>
    <x v="74"/>
    <s v="SSO"/>
    <s v="June 24, 2021"/>
    <s v="June 30, 2021"/>
    <x v="8"/>
    <s v="J-Tech Trading &amp; Services"/>
    <x v="43"/>
    <s v="1004H"/>
    <m/>
    <m/>
    <x v="8"/>
    <s v="on-going"/>
    <m/>
    <m/>
    <s v="07-02-2021-06-0069"/>
    <m/>
    <n v="30"/>
  </r>
  <r>
    <x v="0"/>
    <x v="5"/>
    <x v="14"/>
    <s v="SSO Supervisor"/>
    <x v="2"/>
    <x v="0"/>
    <x v="88"/>
    <x v="0"/>
    <s v="Permanent Marker(Broad) Black and Blue"/>
    <n v="6"/>
    <s v="pcs."/>
    <n v="60"/>
    <n v="360"/>
    <n v="39"/>
    <n v="234"/>
    <x v="74"/>
    <s v="SSO"/>
    <s v="June 24, 2021"/>
    <s v="June 30, 2021"/>
    <x v="8"/>
    <s v="J-Tech Trading &amp; Services"/>
    <x v="43"/>
    <s v="1004H"/>
    <m/>
    <m/>
    <x v="8"/>
    <s v="on-going"/>
    <m/>
    <m/>
    <s v="07-02-2021-06-0069"/>
    <m/>
    <n v="30"/>
  </r>
  <r>
    <x v="0"/>
    <x v="5"/>
    <x v="14"/>
    <s v="SSO Supervisor"/>
    <x v="2"/>
    <x v="0"/>
    <x v="88"/>
    <x v="0"/>
    <s v="whiteboard marker (Black and Blue)"/>
    <n v="10"/>
    <s v="pcs."/>
    <n v="80"/>
    <n v="800"/>
    <n v="38"/>
    <n v="380"/>
    <x v="74"/>
    <s v="SSO"/>
    <s v="June 24, 2021"/>
    <s v="June 30, 2021"/>
    <x v="8"/>
    <s v="J-Tech Trading &amp; Services"/>
    <x v="43"/>
    <s v="1004H"/>
    <m/>
    <m/>
    <x v="8"/>
    <s v="on-going"/>
    <m/>
    <m/>
    <s v="07-02-2021-06-0069"/>
    <m/>
    <n v="30"/>
  </r>
  <r>
    <x v="0"/>
    <x v="5"/>
    <x v="14"/>
    <s v="SSO Supervisor"/>
    <x v="2"/>
    <x v="0"/>
    <x v="88"/>
    <x v="0"/>
    <s v="External Drive 1 Tb"/>
    <n v="1"/>
    <s v="pcs."/>
    <n v="5500"/>
    <n v="5500"/>
    <n v="3900"/>
    <n v="3900"/>
    <x v="74"/>
    <s v="SSO"/>
    <s v="June 24, 2021"/>
    <s v="June 30, 2021"/>
    <x v="8"/>
    <s v="J-Tech Trading &amp; Services"/>
    <x v="43"/>
    <s v="1004H"/>
    <m/>
    <m/>
    <x v="8"/>
    <s v="on-going"/>
    <m/>
    <m/>
    <s v="07-02-2021-06-0069"/>
    <m/>
    <n v="30"/>
  </r>
  <r>
    <x v="0"/>
    <x v="5"/>
    <x v="14"/>
    <s v="SSO Supervisor"/>
    <x v="2"/>
    <x v="0"/>
    <x v="88"/>
    <x v="0"/>
    <s v="Flask drive 64 Gb"/>
    <n v="2"/>
    <s v="pcs."/>
    <n v="1000"/>
    <n v="2000"/>
    <n v="850"/>
    <n v="1700"/>
    <x v="74"/>
    <s v="SSO"/>
    <s v="June 24, 2021"/>
    <s v="June 30, 2021"/>
    <x v="8"/>
    <s v="J-Tech Trading &amp; Services"/>
    <x v="43"/>
    <s v="1004H"/>
    <m/>
    <m/>
    <x v="8"/>
    <s v="on-going"/>
    <m/>
    <m/>
    <s v="07-02-2021-06-0069"/>
    <m/>
    <n v="30"/>
  </r>
  <r>
    <x v="0"/>
    <x v="5"/>
    <x v="14"/>
    <s v="SSO Supervisor"/>
    <x v="2"/>
    <x v="0"/>
    <x v="88"/>
    <x v="0"/>
    <s v="Pen holder Office desk Organizer (Metal/wood/plastic)"/>
    <n v="2"/>
    <s v="pcs."/>
    <n v="1200"/>
    <n v="2400"/>
    <n v="830"/>
    <n v="1660"/>
    <x v="74"/>
    <s v="SSO"/>
    <s v="June 24, 2021"/>
    <s v="June 30, 2021"/>
    <x v="8"/>
    <s v="J-Tech Trading &amp; Services"/>
    <x v="43"/>
    <s v="1004H"/>
    <m/>
    <m/>
    <x v="8"/>
    <s v="on-going"/>
    <m/>
    <m/>
    <s v="07-02-2021-06-0069"/>
    <m/>
    <n v="30"/>
  </r>
  <r>
    <x v="0"/>
    <x v="5"/>
    <x v="14"/>
    <s v="SSO Supervisor"/>
    <x v="2"/>
    <x v="0"/>
    <x v="88"/>
    <x v="0"/>
    <s v="correction tape"/>
    <n v="6"/>
    <s v="pcs."/>
    <n v="50"/>
    <n v="300"/>
    <n v="25"/>
    <n v="150"/>
    <x v="74"/>
    <s v="SSO"/>
    <s v="June 24, 2021"/>
    <s v="June 30, 2021"/>
    <x v="8"/>
    <s v="J-Tech Trading &amp; Services"/>
    <x v="43"/>
    <s v="1004H"/>
    <m/>
    <m/>
    <x v="8"/>
    <s v="on-going"/>
    <m/>
    <m/>
    <s v="07-02-2021-06-0069"/>
    <m/>
    <n v="30"/>
  </r>
  <r>
    <x v="0"/>
    <x v="5"/>
    <x v="20"/>
    <s v="Extension Coordinator"/>
    <x v="2"/>
    <x v="0"/>
    <x v="89"/>
    <x v="0"/>
    <s v="Packaging tape 2&quot;"/>
    <n v="6"/>
    <s v="pcs"/>
    <n v="60"/>
    <n v="360"/>
    <n v="75"/>
    <n v="450"/>
    <x v="75"/>
    <s v="RDET"/>
    <d v="2021-06-08T00:00:00"/>
    <d v="2021-06-16T00:00:00"/>
    <x v="7"/>
    <s v="Davocol's Gen. Mdse"/>
    <x v="6"/>
    <n v="1005"/>
    <m/>
    <m/>
    <x v="7"/>
    <m/>
    <m/>
    <m/>
    <s v="07-02-2021-06-0062"/>
    <m/>
    <m/>
  </r>
  <r>
    <x v="0"/>
    <x v="5"/>
    <x v="20"/>
    <s v="Extension Coordinator"/>
    <x v="2"/>
    <x v="0"/>
    <x v="89"/>
    <x v="0"/>
    <s v="Transparent Tape 2&quot;"/>
    <n v="6"/>
    <s v="pcs"/>
    <n v="55"/>
    <n v="330"/>
    <n v="75"/>
    <n v="450"/>
    <x v="75"/>
    <s v="RDET"/>
    <d v="2021-06-08T00:00:00"/>
    <d v="2021-06-16T00:00:00"/>
    <x v="7"/>
    <s v="Davocol's Gen. Mdse"/>
    <x v="6"/>
    <n v="1005"/>
    <m/>
    <m/>
    <x v="7"/>
    <m/>
    <m/>
    <m/>
    <s v="07-02-2021-06-0062"/>
    <m/>
    <m/>
  </r>
  <r>
    <x v="0"/>
    <x v="5"/>
    <x v="20"/>
    <s v="Extension Coordinator"/>
    <x v="2"/>
    <x v="0"/>
    <x v="89"/>
    <x v="0"/>
    <s v="Transparent tape 1&quot; "/>
    <n v="6"/>
    <s v="pcs"/>
    <n v="20"/>
    <n v="120"/>
    <n v="45"/>
    <n v="270"/>
    <x v="75"/>
    <s v="RDET"/>
    <d v="2021-06-08T00:00:00"/>
    <d v="2021-06-16T00:00:00"/>
    <x v="7"/>
    <s v="Davocol's Gen. Mdse"/>
    <x v="6"/>
    <n v="1005"/>
    <m/>
    <m/>
    <x v="7"/>
    <m/>
    <m/>
    <m/>
    <s v="07-02-2021-06-0062"/>
    <m/>
    <m/>
  </r>
  <r>
    <x v="0"/>
    <x v="5"/>
    <x v="20"/>
    <s v="Extension Coordinator"/>
    <x v="2"/>
    <x v="0"/>
    <x v="89"/>
    <x v="0"/>
    <s v="Double adhesive tape 1 &quot;"/>
    <n v="6"/>
    <s v="pcs"/>
    <n v="45"/>
    <n v="270"/>
    <n v="55"/>
    <n v="330"/>
    <x v="75"/>
    <s v="RDET"/>
    <d v="2021-06-08T00:00:00"/>
    <d v="2021-06-16T00:00:00"/>
    <x v="7"/>
    <s v="Davocol's Gen. Mdse"/>
    <x v="6"/>
    <n v="1005"/>
    <m/>
    <m/>
    <x v="7"/>
    <m/>
    <m/>
    <m/>
    <s v="07-02-2021-06-0062"/>
    <m/>
    <m/>
  </r>
  <r>
    <x v="0"/>
    <x v="5"/>
    <x v="20"/>
    <s v="Extension Coordinator"/>
    <x v="2"/>
    <x v="0"/>
    <x v="89"/>
    <x v="0"/>
    <s v="Stapler heavy duty"/>
    <n v="2"/>
    <s v="pcs"/>
    <n v="380"/>
    <n v="760"/>
    <n v="350"/>
    <n v="700"/>
    <x v="75"/>
    <s v="RDET"/>
    <d v="2021-06-08T00:00:00"/>
    <d v="2021-06-16T00:00:00"/>
    <x v="7"/>
    <s v="Davocol's Gen. Mdse"/>
    <x v="6"/>
    <n v="1005"/>
    <m/>
    <m/>
    <x v="7"/>
    <m/>
    <m/>
    <m/>
    <s v="07-02-2021-06-0062"/>
    <m/>
    <m/>
  </r>
  <r>
    <x v="0"/>
    <x v="5"/>
    <x v="20"/>
    <s v="Extension Coordinator"/>
    <x v="2"/>
    <x v="0"/>
    <x v="89"/>
    <x v="0"/>
    <s v="Scissors (Large)"/>
    <n v="2"/>
    <s v="pcs"/>
    <n v="80"/>
    <n v="160"/>
    <n v="150"/>
    <n v="300"/>
    <x v="75"/>
    <s v="RDET"/>
    <d v="2021-06-08T00:00:00"/>
    <d v="2021-06-16T00:00:00"/>
    <x v="7"/>
    <s v="Davocol's Gen. Mdse"/>
    <x v="6"/>
    <n v="1005"/>
    <m/>
    <m/>
    <x v="7"/>
    <m/>
    <m/>
    <m/>
    <s v="07-02-2021-06-0062"/>
    <m/>
    <m/>
  </r>
  <r>
    <x v="0"/>
    <x v="5"/>
    <x v="20"/>
    <s v="Extension Coordinator"/>
    <x v="2"/>
    <x v="0"/>
    <x v="89"/>
    <x v="0"/>
    <s v="extension (5 m 5 sockets with usb port)"/>
    <n v="2"/>
    <s v="roll"/>
    <n v="1280"/>
    <n v="2560"/>
    <n v="950"/>
    <n v="1900"/>
    <x v="75"/>
    <s v="RDET"/>
    <d v="2021-06-08T00:00:00"/>
    <d v="2021-06-16T00:00:00"/>
    <x v="7"/>
    <s v="Davocol's Gen. Mdse"/>
    <x v="6"/>
    <n v="1005"/>
    <m/>
    <m/>
    <x v="7"/>
    <m/>
    <m/>
    <m/>
    <s v="07-02-2021-06-0062"/>
    <m/>
    <m/>
  </r>
  <r>
    <x v="0"/>
    <x v="5"/>
    <x v="20"/>
    <s v="Extension Coordinator"/>
    <x v="2"/>
    <x v="0"/>
    <x v="89"/>
    <x v="0"/>
    <s v="record book (250 leaves)"/>
    <n v="2"/>
    <s v="pcs"/>
    <n v="90"/>
    <n v="180"/>
    <n v="85"/>
    <n v="170"/>
    <x v="75"/>
    <s v="RDET"/>
    <d v="2021-06-08T00:00:00"/>
    <d v="2021-06-16T00:00:00"/>
    <x v="7"/>
    <s v="Davocol's Gen. Mdse"/>
    <x v="6"/>
    <n v="1005"/>
    <m/>
    <m/>
    <x v="7"/>
    <m/>
    <m/>
    <m/>
    <s v="07-02-2021-06-0062"/>
    <m/>
    <m/>
  </r>
  <r>
    <x v="0"/>
    <x v="5"/>
    <x v="20"/>
    <s v="Extension Coordinator"/>
    <x v="2"/>
    <x v="0"/>
    <x v="89"/>
    <x v="0"/>
    <s v="highlighters"/>
    <n v="2"/>
    <s v="set"/>
    <n v="220"/>
    <n v="440"/>
    <n v="250"/>
    <n v="500"/>
    <x v="75"/>
    <s v="RDET"/>
    <d v="2021-06-08T00:00:00"/>
    <d v="2021-06-16T00:00:00"/>
    <x v="7"/>
    <s v="Davocol's Gen. Mdse"/>
    <x v="6"/>
    <n v="1005"/>
    <m/>
    <m/>
    <x v="7"/>
    <m/>
    <m/>
    <m/>
    <s v="07-02-2021-06-0062"/>
    <m/>
    <m/>
  </r>
  <r>
    <x v="0"/>
    <x v="5"/>
    <x v="20"/>
    <s v="Extension Coordinator"/>
    <x v="2"/>
    <x v="0"/>
    <x v="89"/>
    <x v="0"/>
    <s v="sticky note (with sign here) assorted color"/>
    <n v="5"/>
    <s v="packs"/>
    <n v="100"/>
    <n v="500"/>
    <n v="95"/>
    <n v="475"/>
    <x v="75"/>
    <s v="RDET"/>
    <d v="2021-06-08T00:00:00"/>
    <d v="2021-06-16T00:00:00"/>
    <x v="7"/>
    <s v="Davocol's Gen. Mdse"/>
    <x v="6"/>
    <n v="1005"/>
    <m/>
    <m/>
    <x v="7"/>
    <m/>
    <m/>
    <m/>
    <s v="07-02-2021-06-0062"/>
    <m/>
    <m/>
  </r>
  <r>
    <x v="0"/>
    <x v="5"/>
    <x v="20"/>
    <s v="Extension Coordinator"/>
    <x v="2"/>
    <x v="0"/>
    <x v="89"/>
    <x v="0"/>
    <s v="sticky note square"/>
    <n v="5"/>
    <s v="packs"/>
    <n v="45"/>
    <n v="225"/>
    <n v="75"/>
    <n v="375"/>
    <x v="75"/>
    <s v="RDET"/>
    <d v="2021-06-08T00:00:00"/>
    <d v="2021-06-16T00:00:00"/>
    <x v="7"/>
    <s v="Davocol's Gen. Mdse"/>
    <x v="6"/>
    <n v="1005"/>
    <m/>
    <m/>
    <x v="7"/>
    <m/>
    <m/>
    <m/>
    <s v="07-02-2021-06-0062"/>
    <m/>
    <m/>
  </r>
  <r>
    <x v="0"/>
    <x v="5"/>
    <x v="20"/>
    <s v="Extension Coordinator"/>
    <x v="2"/>
    <x v="0"/>
    <x v="89"/>
    <x v="0"/>
    <s v="Paper towels"/>
    <n v="6"/>
    <s v="packs"/>
    <n v="60"/>
    <n v="360"/>
    <n v="75"/>
    <n v="450"/>
    <x v="75"/>
    <s v="RDET"/>
    <d v="2021-06-08T00:00:00"/>
    <d v="2021-06-16T00:00:00"/>
    <x v="7"/>
    <s v="Davocol's Gen. Mdse"/>
    <x v="6"/>
    <n v="1005"/>
    <m/>
    <m/>
    <x v="7"/>
    <m/>
    <m/>
    <m/>
    <s v="07-02-2021-06-0062"/>
    <m/>
    <m/>
  </r>
  <r>
    <x v="0"/>
    <x v="5"/>
    <x v="20"/>
    <s v="Extension Coordinator"/>
    <x v="2"/>
    <x v="0"/>
    <x v="89"/>
    <x v="0"/>
    <s v="battery (AAA)"/>
    <n v="5"/>
    <s v="sets"/>
    <n v="150"/>
    <n v="750"/>
    <n v="250"/>
    <n v="1250"/>
    <x v="75"/>
    <s v="RDET"/>
    <d v="2021-06-08T00:00:00"/>
    <d v="2021-06-16T00:00:00"/>
    <x v="7"/>
    <s v="Davocol's Gen. Mdse"/>
    <x v="6"/>
    <n v="1005"/>
    <m/>
    <m/>
    <x v="7"/>
    <m/>
    <m/>
    <m/>
    <s v="07-02-2021-06-0062"/>
    <m/>
    <m/>
  </r>
  <r>
    <x v="0"/>
    <x v="5"/>
    <x v="20"/>
    <s v="Extension Coordinator"/>
    <x v="2"/>
    <x v="0"/>
    <x v="89"/>
    <x v="0"/>
    <s v="battery (AA)"/>
    <n v="5"/>
    <s v="sets"/>
    <n v="140"/>
    <n v="700"/>
    <n v="250"/>
    <n v="1250"/>
    <x v="75"/>
    <s v="RDET"/>
    <d v="2021-06-08T00:00:00"/>
    <d v="2021-06-16T00:00:00"/>
    <x v="7"/>
    <s v="Davocol's Gen. Mdse"/>
    <x v="6"/>
    <n v="1005"/>
    <m/>
    <m/>
    <x v="7"/>
    <m/>
    <m/>
    <m/>
    <s v="07-02-2021-06-0062"/>
    <m/>
    <m/>
  </r>
  <r>
    <x v="0"/>
    <x v="5"/>
    <x v="20"/>
    <s v="Extension Coordinator"/>
    <x v="2"/>
    <x v="0"/>
    <x v="89"/>
    <x v="0"/>
    <s v="glue gun plastic "/>
    <n v="1"/>
    <s v="set"/>
    <n v="280"/>
    <n v="280"/>
    <n v="295"/>
    <n v="295"/>
    <x v="75"/>
    <s v="RDET"/>
    <d v="2021-06-08T00:00:00"/>
    <d v="2021-06-16T00:00:00"/>
    <x v="7"/>
    <s v="Davocol's Gen. Mdse"/>
    <x v="6"/>
    <n v="1005"/>
    <m/>
    <m/>
    <x v="7"/>
    <m/>
    <m/>
    <m/>
    <s v="07-02-2021-06-0062"/>
    <m/>
    <m/>
  </r>
  <r>
    <x v="0"/>
    <x v="5"/>
    <x v="20"/>
    <s v="Extension Coordinator"/>
    <x v="2"/>
    <x v="0"/>
    <x v="89"/>
    <x v="0"/>
    <s v="glue (large) 130ml"/>
    <n v="5"/>
    <s v="bottles"/>
    <n v="70"/>
    <n v="350"/>
    <n v="95"/>
    <n v="475"/>
    <x v="75"/>
    <s v="RDET"/>
    <d v="2021-06-08T00:00:00"/>
    <d v="2021-06-16T00:00:00"/>
    <x v="7"/>
    <s v="Davocol's Gen. Mdse"/>
    <x v="6"/>
    <n v="1005"/>
    <m/>
    <m/>
    <x v="7"/>
    <m/>
    <m/>
    <m/>
    <s v="07-02-2021-06-0062"/>
    <m/>
    <m/>
  </r>
  <r>
    <x v="0"/>
    <x v="5"/>
    <x v="20"/>
    <s v="Extension Coordinator"/>
    <x v="2"/>
    <x v="0"/>
    <x v="89"/>
    <x v="0"/>
    <s v="airfreshener spray lavender 250ml"/>
    <n v="6"/>
    <s v="bottles"/>
    <n v="280"/>
    <n v="1680"/>
    <n v="250"/>
    <n v="1500"/>
    <x v="75"/>
    <s v="RDET"/>
    <d v="2021-06-08T00:00:00"/>
    <d v="2021-06-16T00:00:00"/>
    <x v="7"/>
    <s v="Davocol's Gen. Mdse"/>
    <x v="6"/>
    <n v="1005"/>
    <m/>
    <m/>
    <x v="7"/>
    <m/>
    <m/>
    <m/>
    <s v="07-02-2021-06-0062"/>
    <m/>
    <m/>
  </r>
  <r>
    <x v="0"/>
    <x v="5"/>
    <x v="20"/>
    <s v="Extension Coordinator"/>
    <x v="2"/>
    <x v="0"/>
    <x v="89"/>
    <x v="0"/>
    <s v="air freshener gel lavender"/>
    <n v="3"/>
    <s v="pcs"/>
    <n v="280"/>
    <n v="840"/>
    <n v="250"/>
    <n v="750"/>
    <x v="75"/>
    <s v="RDET"/>
    <d v="2021-06-08T00:00:00"/>
    <d v="2021-06-16T00:00:00"/>
    <x v="7"/>
    <s v="Davocol's Gen. Mdse"/>
    <x v="6"/>
    <n v="1005"/>
    <m/>
    <m/>
    <x v="7"/>
    <m/>
    <m/>
    <m/>
    <s v="07-02-2021-06-0062"/>
    <m/>
    <m/>
  </r>
  <r>
    <x v="0"/>
    <x v="5"/>
    <x v="20"/>
    <s v="Extension Coordinator"/>
    <x v="2"/>
    <x v="0"/>
    <x v="89"/>
    <x v="0"/>
    <s v="Ballpen hi tech point v7 grip (red)"/>
    <n v="5"/>
    <s v="pcs"/>
    <n v="95"/>
    <n v="475"/>
    <n v="95"/>
    <n v="475"/>
    <x v="75"/>
    <s v="RDET"/>
    <d v="2021-06-08T00:00:00"/>
    <d v="2021-06-16T00:00:00"/>
    <x v="7"/>
    <s v="Davocol's Gen. Mdse"/>
    <x v="6"/>
    <n v="1005"/>
    <m/>
    <m/>
    <x v="7"/>
    <m/>
    <m/>
    <m/>
    <s v="07-02-2021-06-0062"/>
    <m/>
    <m/>
  </r>
  <r>
    <x v="0"/>
    <x v="5"/>
    <x v="20"/>
    <s v="Extension Coordinator"/>
    <x v="2"/>
    <x v="0"/>
    <x v="89"/>
    <x v="0"/>
    <s v="Ballpen hi tech point v7(black)"/>
    <n v="5"/>
    <s v="pcs"/>
    <n v="95"/>
    <n v="475"/>
    <n v="95"/>
    <n v="475"/>
    <x v="75"/>
    <s v="RDET"/>
    <d v="2021-06-08T00:00:00"/>
    <d v="2021-06-16T00:00:00"/>
    <x v="7"/>
    <s v="Davocol's Gen. Mdse"/>
    <x v="6"/>
    <n v="1005"/>
    <m/>
    <m/>
    <x v="7"/>
    <m/>
    <m/>
    <m/>
    <s v="07-02-2021-06-0062"/>
    <m/>
    <m/>
  </r>
  <r>
    <x v="0"/>
    <x v="5"/>
    <x v="20"/>
    <s v="Extension Coordinator"/>
    <x v="2"/>
    <x v="0"/>
    <x v="89"/>
    <x v="0"/>
    <s v="Ballpen hi-tech point v7 (blue)"/>
    <n v="5"/>
    <s v="pcs"/>
    <n v="95"/>
    <n v="475"/>
    <n v="95"/>
    <n v="475"/>
    <x v="75"/>
    <s v="RDET"/>
    <d v="2021-06-08T00:00:00"/>
    <d v="2021-06-16T00:00:00"/>
    <x v="7"/>
    <s v="Davocol's Gen. Mdse"/>
    <x v="6"/>
    <n v="1005"/>
    <m/>
    <m/>
    <x v="7"/>
    <m/>
    <m/>
    <m/>
    <s v="07-02-2021-06-0062"/>
    <m/>
    <m/>
  </r>
  <r>
    <x v="0"/>
    <x v="5"/>
    <x v="20"/>
    <s v="Extension Coordinator"/>
    <x v="2"/>
    <x v="0"/>
    <x v="89"/>
    <x v="0"/>
    <s v="Ballpen hi-tech point v7"/>
    <n v="5"/>
    <s v="pcs"/>
    <n v="95"/>
    <n v="475"/>
    <n v="95"/>
    <n v="475"/>
    <x v="75"/>
    <s v="RDET"/>
    <d v="2021-06-08T00:00:00"/>
    <d v="2021-06-16T00:00:00"/>
    <x v="7"/>
    <s v="Davocol's Gen. Mdse"/>
    <x v="6"/>
    <n v="1005"/>
    <m/>
    <m/>
    <x v="7"/>
    <m/>
    <m/>
    <m/>
    <s v="07-02-2021-06-0062"/>
    <m/>
    <m/>
  </r>
  <r>
    <x v="0"/>
    <x v="5"/>
    <x v="20"/>
    <s v="Extension Coordinator"/>
    <x v="2"/>
    <x v="0"/>
    <x v="89"/>
    <x v="0"/>
    <s v="arch file (long)legal 2 ring"/>
    <n v="6"/>
    <s v="pcs"/>
    <n v="380"/>
    <n v="2280"/>
    <n v="395"/>
    <n v="2370"/>
    <x v="75"/>
    <s v="RDET"/>
    <d v="2021-06-08T00:00:00"/>
    <d v="2021-06-16T00:00:00"/>
    <x v="7"/>
    <s v="Davocol's Gen. Mdse"/>
    <x v="6"/>
    <n v="1005"/>
    <m/>
    <m/>
    <x v="7"/>
    <m/>
    <m/>
    <m/>
    <s v="07-02-2021-06-0062"/>
    <m/>
    <m/>
  </r>
  <r>
    <x v="0"/>
    <x v="5"/>
    <x v="20"/>
    <s v="Extension Coordinator"/>
    <x v="2"/>
    <x v="0"/>
    <x v="89"/>
    <x v="0"/>
    <s v="permanent marker (black)"/>
    <n v="1"/>
    <s v="box"/>
    <n v="660"/>
    <n v="660"/>
    <n v="660"/>
    <n v="660"/>
    <x v="75"/>
    <s v="RDET"/>
    <d v="2021-06-08T00:00:00"/>
    <d v="2021-06-16T00:00:00"/>
    <x v="7"/>
    <s v="Davocol's Gen. Mdse"/>
    <x v="6"/>
    <n v="1005"/>
    <m/>
    <m/>
    <x v="7"/>
    <m/>
    <m/>
    <m/>
    <s v="07-02-2021-06-0062"/>
    <m/>
    <m/>
  </r>
  <r>
    <x v="0"/>
    <x v="5"/>
    <x v="20"/>
    <s v="Extension Coordinator"/>
    <x v="2"/>
    <x v="0"/>
    <x v="89"/>
    <x v="0"/>
    <s v="permanent marker (blue)"/>
    <n v="1"/>
    <s v="box"/>
    <n v="660"/>
    <n v="660"/>
    <n v="660"/>
    <n v="660"/>
    <x v="75"/>
    <s v="RDET"/>
    <d v="2021-06-08T00:00:00"/>
    <d v="2021-06-16T00:00:00"/>
    <x v="7"/>
    <s v="Davocol's Gen. Mdse"/>
    <x v="6"/>
    <n v="1005"/>
    <m/>
    <m/>
    <x v="7"/>
    <m/>
    <m/>
    <m/>
    <s v="07-02-2021-06-0062"/>
    <m/>
    <m/>
  </r>
  <r>
    <x v="0"/>
    <x v="5"/>
    <x v="20"/>
    <s v="Extension Coordinator"/>
    <x v="2"/>
    <x v="0"/>
    <x v="89"/>
    <x v="0"/>
    <s v="permanent marker (red)"/>
    <n v="1"/>
    <s v="box"/>
    <n v="660"/>
    <n v="660"/>
    <n v="660"/>
    <n v="660"/>
    <x v="75"/>
    <s v="RDET"/>
    <d v="2021-06-08T00:00:00"/>
    <d v="2021-06-16T00:00:00"/>
    <x v="7"/>
    <s v="Davocol's Gen. Mdse"/>
    <x v="6"/>
    <n v="1005"/>
    <m/>
    <m/>
    <x v="7"/>
    <m/>
    <m/>
    <m/>
    <s v="07-02-2021-06-0062"/>
    <m/>
    <m/>
  </r>
  <r>
    <x v="0"/>
    <x v="5"/>
    <x v="20"/>
    <s v="Extension Coordinator"/>
    <x v="2"/>
    <x v="0"/>
    <x v="89"/>
    <x v="0"/>
    <s v="white board marker (black)"/>
    <n v="1"/>
    <s v="box"/>
    <n v="660"/>
    <n v="660"/>
    <n v="660"/>
    <n v="660"/>
    <x v="75"/>
    <s v="RDET"/>
    <d v="2021-06-08T00:00:00"/>
    <d v="2021-06-16T00:00:00"/>
    <x v="7"/>
    <s v="Davocol's Gen. Mdse"/>
    <x v="6"/>
    <n v="1005"/>
    <m/>
    <m/>
    <x v="7"/>
    <m/>
    <m/>
    <m/>
    <s v="07-02-2021-06-0062"/>
    <m/>
    <m/>
  </r>
  <r>
    <x v="0"/>
    <x v="5"/>
    <x v="20"/>
    <s v="Extension Coordinator"/>
    <x v="2"/>
    <x v="0"/>
    <x v="89"/>
    <x v="0"/>
    <s v="white board marker (blue)"/>
    <n v="1"/>
    <s v="box"/>
    <n v="660"/>
    <n v="660"/>
    <n v="660"/>
    <n v="660"/>
    <x v="75"/>
    <s v="RDET"/>
    <d v="2021-06-08T00:00:00"/>
    <d v="2021-06-16T00:00:00"/>
    <x v="7"/>
    <s v="Davocol's Gen. Mdse"/>
    <x v="6"/>
    <n v="1005"/>
    <m/>
    <m/>
    <x v="7"/>
    <m/>
    <m/>
    <m/>
    <s v="07-02-2021-06-0062"/>
    <m/>
    <m/>
  </r>
  <r>
    <x v="0"/>
    <x v="5"/>
    <x v="20"/>
    <s v="Extension Coordinator"/>
    <x v="2"/>
    <x v="0"/>
    <x v="89"/>
    <x v="0"/>
    <s v="Staple wire (1/4&quot;)"/>
    <n v="3"/>
    <s v="boxes"/>
    <n v="50"/>
    <n v="150"/>
    <n v="86"/>
    <n v="258"/>
    <x v="75"/>
    <s v="RDET"/>
    <d v="2021-06-08T00:00:00"/>
    <d v="2021-06-16T00:00:00"/>
    <x v="7"/>
    <s v="Davocol's Gen. Mdse"/>
    <x v="6"/>
    <n v="1005"/>
    <m/>
    <m/>
    <x v="7"/>
    <m/>
    <m/>
    <m/>
    <s v="07-02-2021-06-0062"/>
    <m/>
    <m/>
  </r>
  <r>
    <x v="0"/>
    <x v="5"/>
    <x v="20"/>
    <s v="Extension Coordinator"/>
    <x v="2"/>
    <x v="0"/>
    <x v="89"/>
    <x v="0"/>
    <s v="binder clip ( 1 inch)"/>
    <n v="3"/>
    <s v="boxes"/>
    <n v="36"/>
    <n v="108"/>
    <n v="200"/>
    <n v="600"/>
    <x v="75"/>
    <s v="RDET"/>
    <d v="2021-06-08T00:00:00"/>
    <d v="2021-06-16T00:00:00"/>
    <x v="7"/>
    <s v="Davocol's Gen. Mdse"/>
    <x v="6"/>
    <n v="1005"/>
    <m/>
    <m/>
    <x v="7"/>
    <m/>
    <m/>
    <m/>
    <s v="07-02-2021-06-0062"/>
    <m/>
    <m/>
  </r>
  <r>
    <x v="0"/>
    <x v="5"/>
    <x v="20"/>
    <s v="Extension Coordinator"/>
    <x v="2"/>
    <x v="0"/>
    <x v="89"/>
    <x v="0"/>
    <s v="circular pen holder"/>
    <n v="1"/>
    <s v="pc"/>
    <n v="150"/>
    <n v="150"/>
    <n v="400"/>
    <n v="400"/>
    <x v="75"/>
    <s v="RDET"/>
    <d v="2021-06-08T00:00:00"/>
    <d v="2021-06-16T00:00:00"/>
    <x v="7"/>
    <s v="Davocol's Gen. Mdse"/>
    <x v="6"/>
    <n v="1005"/>
    <m/>
    <m/>
    <x v="7"/>
    <m/>
    <m/>
    <m/>
    <s v="07-02-2021-06-0062"/>
    <m/>
    <m/>
  </r>
  <r>
    <x v="0"/>
    <x v="5"/>
    <x v="20"/>
    <s v="Extension Coordinator"/>
    <x v="2"/>
    <x v="0"/>
    <x v="89"/>
    <x v="0"/>
    <s v="alcohol "/>
    <n v="2"/>
    <s v="gallons"/>
    <n v="1600"/>
    <n v="3200"/>
    <n v="700"/>
    <n v="1400"/>
    <x v="75"/>
    <s v="RDET"/>
    <d v="2021-06-08T00:00:00"/>
    <d v="2021-06-16T00:00:00"/>
    <x v="7"/>
    <s v="Davocol's Gen. Mdse"/>
    <x v="6"/>
    <n v="1005"/>
    <m/>
    <m/>
    <x v="7"/>
    <m/>
    <m/>
    <m/>
    <s v="07-02-2021-06-0062"/>
    <m/>
    <m/>
  </r>
  <r>
    <x v="0"/>
    <x v="5"/>
    <x v="20"/>
    <s v="Extension Coordinator"/>
    <x v="2"/>
    <x v="0"/>
    <x v="89"/>
    <x v="0"/>
    <s v="Cork Board (1/4)"/>
    <n v="5"/>
    <s v="pc"/>
    <n v="580"/>
    <n v="2900"/>
    <n v="900"/>
    <n v="4500"/>
    <x v="75"/>
    <s v="RDET"/>
    <d v="2021-06-08T00:00:00"/>
    <d v="2021-06-16T00:00:00"/>
    <x v="7"/>
    <s v="Davocol's Gen. Mdse"/>
    <x v="6"/>
    <n v="1005"/>
    <m/>
    <m/>
    <x v="7"/>
    <m/>
    <m/>
    <m/>
    <s v="07-02-2021-06-0062"/>
    <m/>
    <m/>
  </r>
  <r>
    <x v="0"/>
    <x v="5"/>
    <x v="20"/>
    <s v="Extension Coordinator"/>
    <x v="2"/>
    <x v="0"/>
    <x v="89"/>
    <x v="0"/>
    <s v="white board (1/4)"/>
    <n v="1"/>
    <s v="pc"/>
    <n v="680"/>
    <n v="680"/>
    <n v="950"/>
    <n v="950"/>
    <x v="75"/>
    <s v="RDET"/>
    <d v="2021-06-08T00:00:00"/>
    <d v="2021-06-16T00:00:00"/>
    <x v="7"/>
    <s v="Davocol's Gen. Mdse"/>
    <x v="6"/>
    <n v="1005"/>
    <m/>
    <m/>
    <x v="7"/>
    <m/>
    <m/>
    <m/>
    <s v="07-02-2021-06-0062"/>
    <m/>
    <m/>
  </r>
  <r>
    <x v="0"/>
    <x v="5"/>
    <x v="20"/>
    <s v="Extension Coordinator"/>
    <x v="2"/>
    <x v="0"/>
    <x v="89"/>
    <x v="0"/>
    <s v="Push Pins"/>
    <n v="2"/>
    <s v="boxes"/>
    <n v="30"/>
    <n v="60"/>
    <n v="95"/>
    <n v="190"/>
    <x v="75"/>
    <s v="RDET"/>
    <d v="2021-06-08T00:00:00"/>
    <d v="2021-06-16T00:00:00"/>
    <x v="7"/>
    <s v="Davocol's Gen. Mdse"/>
    <x v="6"/>
    <n v="1005"/>
    <m/>
    <m/>
    <x v="7"/>
    <m/>
    <m/>
    <m/>
    <s v="07-02-2021-06-0062"/>
    <m/>
    <m/>
  </r>
  <r>
    <x v="0"/>
    <x v="5"/>
    <x v="20"/>
    <s v="Extension Coordinator"/>
    <x v="2"/>
    <x v="0"/>
    <x v="89"/>
    <x v="0"/>
    <s v="analog wall clock"/>
    <n v="1"/>
    <s v="pc"/>
    <n v="1800"/>
    <n v="1800"/>
    <n v="500"/>
    <n v="500"/>
    <x v="75"/>
    <s v="RDET"/>
    <d v="2021-06-08T00:00:00"/>
    <d v="2021-06-16T00:00:00"/>
    <x v="7"/>
    <s v="Davocol's Gen. Mdse"/>
    <x v="6"/>
    <n v="1005"/>
    <m/>
    <m/>
    <x v="7"/>
    <m/>
    <m/>
    <m/>
    <s v="07-02-2021-06-0062"/>
    <m/>
    <m/>
  </r>
  <r>
    <x v="0"/>
    <x v="5"/>
    <x v="20"/>
    <s v="Extension Coordinator"/>
    <x v="2"/>
    <x v="0"/>
    <x v="89"/>
    <x v="0"/>
    <s v="sticker paper A4"/>
    <n v="5"/>
    <s v="packs"/>
    <n v="65"/>
    <n v="325"/>
    <n v="95"/>
    <n v="475"/>
    <x v="75"/>
    <s v="RDET"/>
    <d v="2021-06-08T00:00:00"/>
    <d v="2021-06-16T00:00:00"/>
    <x v="7"/>
    <s v="Davocol's Gen. Mdse"/>
    <x v="6"/>
    <n v="1005"/>
    <m/>
    <m/>
    <x v="7"/>
    <m/>
    <m/>
    <m/>
    <s v="07-02-2021-06-0062"/>
    <m/>
    <m/>
  </r>
  <r>
    <x v="0"/>
    <x v="5"/>
    <x v="20"/>
    <s v="Extension Coordinator"/>
    <x v="2"/>
    <x v="0"/>
    <x v="89"/>
    <x v="0"/>
    <s v="photo paper A4"/>
    <n v="10"/>
    <s v="packs"/>
    <n v="200"/>
    <n v="2000"/>
    <n v="85"/>
    <n v="850"/>
    <x v="75"/>
    <s v="RDET"/>
    <d v="2021-06-08T00:00:00"/>
    <d v="2021-06-16T00:00:00"/>
    <x v="7"/>
    <s v="Davocol's Gen. Mdse"/>
    <x v="6"/>
    <n v="1005"/>
    <m/>
    <m/>
    <x v="7"/>
    <m/>
    <m/>
    <m/>
    <s v="07-02-2021-06-0062"/>
    <m/>
    <m/>
  </r>
  <r>
    <x v="0"/>
    <x v="5"/>
    <x v="20"/>
    <s v="Extension Coordinator"/>
    <x v="2"/>
    <x v="0"/>
    <x v="89"/>
    <x v="0"/>
    <s v="tape dispenser"/>
    <n v="2"/>
    <s v="pcs"/>
    <n v="150"/>
    <n v="300"/>
    <n v="300"/>
    <n v="600"/>
    <x v="75"/>
    <s v="RDET"/>
    <d v="2021-06-08T00:00:00"/>
    <d v="2021-06-16T00:00:00"/>
    <x v="7"/>
    <s v="Davocol's Gen. Mdse"/>
    <x v="6"/>
    <n v="1005"/>
    <m/>
    <m/>
    <x v="7"/>
    <m/>
    <m/>
    <m/>
    <s v="07-02-2021-06-0062"/>
    <m/>
    <m/>
  </r>
  <r>
    <x v="0"/>
    <x v="5"/>
    <x v="20"/>
    <s v="Extension Coordinator"/>
    <x v="2"/>
    <x v="0"/>
    <x v="89"/>
    <x v="0"/>
    <s v="specialty paper (milky white, modern, 8.5x11&quot; gsm120)"/>
    <n v="30"/>
    <s v="packs"/>
    <n v="50"/>
    <n v="1500"/>
    <n v="85"/>
    <n v="2550"/>
    <x v="75"/>
    <s v="RDET"/>
    <d v="2021-06-08T00:00:00"/>
    <d v="2021-06-16T00:00:00"/>
    <x v="7"/>
    <s v="Davocol's Gen. Mdse"/>
    <x v="6"/>
    <n v="1005"/>
    <m/>
    <m/>
    <x v="7"/>
    <m/>
    <m/>
    <m/>
    <s v="07-02-2021-06-0062"/>
    <m/>
    <m/>
  </r>
  <r>
    <x v="0"/>
    <x v="5"/>
    <x v="20"/>
    <s v="Extension Coordinator"/>
    <x v="2"/>
    <x v="0"/>
    <x v="89"/>
    <x v="0"/>
    <s v="duck tape 2''"/>
    <n v="5"/>
    <s v="pcs"/>
    <n v="150"/>
    <n v="750"/>
    <n v="95"/>
    <n v="475"/>
    <x v="75"/>
    <s v="RDET"/>
    <d v="2021-06-08T00:00:00"/>
    <d v="2021-06-16T00:00:00"/>
    <x v="7"/>
    <s v="Davocol's Gen. Mdse"/>
    <x v="6"/>
    <n v="1005"/>
    <m/>
    <m/>
    <x v="7"/>
    <m/>
    <m/>
    <m/>
    <s v="07-02-2021-06-0062"/>
    <m/>
    <m/>
  </r>
  <r>
    <x v="0"/>
    <x v="5"/>
    <x v="20"/>
    <s v="Extension Coordinator"/>
    <x v="2"/>
    <x v="0"/>
    <x v="89"/>
    <x v="0"/>
    <s v="correction tape "/>
    <n v="5"/>
    <s v="pcs"/>
    <n v="35"/>
    <n v="175"/>
    <n v="85"/>
    <n v="425"/>
    <x v="75"/>
    <s v="RDET"/>
    <d v="2021-06-08T00:00:00"/>
    <d v="2021-06-16T00:00:00"/>
    <x v="7"/>
    <s v="Davocol's Gen. Mdse"/>
    <x v="6"/>
    <n v="1005"/>
    <m/>
    <m/>
    <x v="7"/>
    <m/>
    <m/>
    <m/>
    <s v="07-02-2021-06-0062"/>
    <m/>
    <m/>
  </r>
  <r>
    <x v="0"/>
    <x v="5"/>
    <x v="20"/>
    <s v="Extension Coordinator"/>
    <x v="2"/>
    <x v="0"/>
    <x v="89"/>
    <x v="0"/>
    <s v="post it 2x3"/>
    <n v="5"/>
    <s v="packs"/>
    <n v="25"/>
    <n v="125"/>
    <n v="60"/>
    <n v="300"/>
    <x v="75"/>
    <s v="RDET"/>
    <d v="2021-06-08T00:00:00"/>
    <d v="2021-06-16T00:00:00"/>
    <x v="7"/>
    <s v="Davocol's Gen. Mdse"/>
    <x v="6"/>
    <n v="1005"/>
    <m/>
    <m/>
    <x v="7"/>
    <m/>
    <m/>
    <m/>
    <s v="07-02-2021-06-0062"/>
    <m/>
    <m/>
  </r>
  <r>
    <x v="0"/>
    <x v="5"/>
    <x v="20"/>
    <s v="Extension Coordinator"/>
    <x v="2"/>
    <x v="0"/>
    <x v="89"/>
    <x v="0"/>
    <s v="post it 3x3"/>
    <n v="5"/>
    <s v="packs"/>
    <n v="35"/>
    <n v="175"/>
    <n v="60"/>
    <n v="300"/>
    <x v="75"/>
    <s v="RDET"/>
    <d v="2021-06-08T00:00:00"/>
    <d v="2021-06-16T00:00:00"/>
    <x v="7"/>
    <s v="Davocol's Gen. Mdse"/>
    <x v="6"/>
    <n v="1005"/>
    <m/>
    <m/>
    <x v="7"/>
    <m/>
    <m/>
    <m/>
    <s v="07-02-2021-06-0062"/>
    <m/>
    <m/>
  </r>
  <r>
    <x v="0"/>
    <x v="5"/>
    <x v="20"/>
    <s v="Extension Coordinator"/>
    <x v="2"/>
    <x v="0"/>
    <x v="89"/>
    <x v="0"/>
    <s v="post it3x4"/>
    <n v="5"/>
    <s v="packs"/>
    <n v="45"/>
    <n v="225"/>
    <n v="60"/>
    <n v="300"/>
    <x v="75"/>
    <s v="RDET"/>
    <d v="2021-06-08T00:00:00"/>
    <d v="2021-06-16T00:00:00"/>
    <x v="7"/>
    <s v="Davocol's Gen. Mdse"/>
    <x v="6"/>
    <n v="1005"/>
    <m/>
    <m/>
    <x v="7"/>
    <m/>
    <m/>
    <m/>
    <s v="07-02-2021-06-0062"/>
    <m/>
    <m/>
  </r>
  <r>
    <x v="0"/>
    <x v="5"/>
    <x v="20"/>
    <s v="Extension Coordinator"/>
    <x v="2"/>
    <x v="0"/>
    <x v="89"/>
    <x v="0"/>
    <s v="post it 3x5"/>
    <n v="5"/>
    <s v="packs"/>
    <n v="55"/>
    <n v="275"/>
    <n v="60"/>
    <n v="300"/>
    <x v="75"/>
    <s v="RDET"/>
    <d v="2021-06-08T00:00:00"/>
    <d v="2021-06-16T00:00:00"/>
    <x v="7"/>
    <s v="Davocol's Gen. Mdse"/>
    <x v="6"/>
    <n v="1005"/>
    <m/>
    <m/>
    <x v="7"/>
    <m/>
    <m/>
    <m/>
    <s v="07-02-2021-06-0062"/>
    <m/>
    <m/>
  </r>
  <r>
    <x v="0"/>
    <x v="5"/>
    <x v="20"/>
    <s v="Extension Coordinator"/>
    <x v="2"/>
    <x v="0"/>
    <x v="89"/>
    <x v="0"/>
    <s v="pvc cover (short)"/>
    <n v="1"/>
    <s v="pack"/>
    <n v="1200"/>
    <n v="1200"/>
    <n v="700"/>
    <n v="700"/>
    <x v="75"/>
    <s v="RDET"/>
    <d v="2021-06-08T00:00:00"/>
    <d v="2021-06-16T00:00:00"/>
    <x v="7"/>
    <s v="Davocol's Gen. Mdse"/>
    <x v="6"/>
    <n v="1005"/>
    <m/>
    <m/>
    <x v="7"/>
    <m/>
    <m/>
    <m/>
    <s v="07-02-2021-06-0062"/>
    <m/>
    <m/>
  </r>
  <r>
    <x v="0"/>
    <x v="5"/>
    <x v="20"/>
    <s v="Extension Coordinator"/>
    <x v="2"/>
    <x v="0"/>
    <x v="89"/>
    <x v="0"/>
    <s v="pvc cover (a4)"/>
    <n v="1"/>
    <s v="pack"/>
    <n v="1400"/>
    <n v="1400"/>
    <n v="700"/>
    <n v="700"/>
    <x v="75"/>
    <s v="RDET"/>
    <d v="2021-06-08T00:00:00"/>
    <d v="2021-06-16T00:00:00"/>
    <x v="7"/>
    <s v="Davocol's Gen. Mdse"/>
    <x v="6"/>
    <n v="1005"/>
    <m/>
    <m/>
    <x v="7"/>
    <m/>
    <m/>
    <m/>
    <s v="07-02-2021-06-0062"/>
    <m/>
    <m/>
  </r>
  <r>
    <x v="0"/>
    <x v="5"/>
    <x v="20"/>
    <s v="Extension Coordinator"/>
    <x v="2"/>
    <x v="0"/>
    <x v="89"/>
    <x v="0"/>
    <s v="pvc cover (long)"/>
    <n v="1"/>
    <s v="pack"/>
    <n v="1800"/>
    <n v="1800"/>
    <n v="700"/>
    <n v="700"/>
    <x v="75"/>
    <s v="RDET"/>
    <d v="2021-06-08T00:00:00"/>
    <d v="2021-06-16T00:00:00"/>
    <x v="7"/>
    <s v="Davocol's Gen. Mdse"/>
    <x v="6"/>
    <n v="1005"/>
    <m/>
    <m/>
    <x v="7"/>
    <m/>
    <m/>
    <m/>
    <s v="07-02-2021-06-0062"/>
    <m/>
    <m/>
  </r>
  <r>
    <x v="0"/>
    <x v="5"/>
    <x v="20"/>
    <s v="Extension Coordinator"/>
    <x v="2"/>
    <x v="0"/>
    <x v="89"/>
    <x v="0"/>
    <s v="metal document tray"/>
    <n v="1"/>
    <s v="pc"/>
    <n v="880"/>
    <n v="880"/>
    <n v="350"/>
    <n v="350"/>
    <x v="75"/>
    <s v="RDET"/>
    <d v="2021-06-08T00:00:00"/>
    <d v="2021-06-16T00:00:00"/>
    <x v="7"/>
    <s v="Davocol's Gen. Mdse"/>
    <x v="6"/>
    <n v="1005"/>
    <m/>
    <m/>
    <x v="7"/>
    <m/>
    <m/>
    <m/>
    <s v="07-02-2021-06-0062"/>
    <m/>
    <m/>
  </r>
  <r>
    <x v="0"/>
    <x v="5"/>
    <x v="20"/>
    <s v="Extension Coordinator"/>
    <x v="2"/>
    <x v="0"/>
    <x v="89"/>
    <x v="0"/>
    <s v="folder (long)"/>
    <n v="2"/>
    <s v="dozens"/>
    <n v="84"/>
    <n v="168"/>
    <n v="96"/>
    <n v="192"/>
    <x v="75"/>
    <s v="RDET"/>
    <d v="2021-06-08T00:00:00"/>
    <d v="2021-06-16T00:00:00"/>
    <x v="7"/>
    <s v="Davocol's Gen. Mdse"/>
    <x v="6"/>
    <n v="1005"/>
    <m/>
    <m/>
    <x v="7"/>
    <m/>
    <m/>
    <m/>
    <s v="07-02-2021-06-0062"/>
    <m/>
    <m/>
  </r>
  <r>
    <x v="0"/>
    <x v="5"/>
    <x v="20"/>
    <s v="Extension Coordinator"/>
    <x v="2"/>
    <x v="0"/>
    <x v="89"/>
    <x v="0"/>
    <s v="clear document folder organizer (long)"/>
    <n v="3"/>
    <s v="pcs"/>
    <n v="120"/>
    <n v="360"/>
    <n v="450"/>
    <n v="1350"/>
    <x v="75"/>
    <s v="RDET"/>
    <d v="2021-06-08T00:00:00"/>
    <d v="2021-06-16T00:00:00"/>
    <x v="7"/>
    <s v="Davocol's Gen. Mdse"/>
    <x v="6"/>
    <n v="1005"/>
    <m/>
    <m/>
    <x v="7"/>
    <m/>
    <m/>
    <m/>
    <s v="07-02-2021-06-0062"/>
    <m/>
    <m/>
  </r>
  <r>
    <x v="0"/>
    <x v="5"/>
    <x v="21"/>
    <s v="CAC Manager"/>
    <x v="2"/>
    <x v="0"/>
    <x v="90"/>
    <x v="0"/>
    <s v="Free Standing Water Dispenser, 3 options: Hot,Warm &amp; Cold"/>
    <n v="1"/>
    <s v="unit"/>
    <n v="8500"/>
    <n v="8500"/>
    <n v="8980"/>
    <n v="8980"/>
    <x v="76"/>
    <s v="CAC"/>
    <s v="June 24, 2021"/>
    <s v="June 30, 2021"/>
    <x v="53"/>
    <s v="One-Touch Technology Trading"/>
    <x v="44"/>
    <n v="1012"/>
    <m/>
    <m/>
    <x v="7"/>
    <m/>
    <m/>
    <m/>
    <s v="07-02-2021-06-0070"/>
    <m/>
    <m/>
  </r>
  <r>
    <x v="0"/>
    <x v="5"/>
    <x v="21"/>
    <s v="CAC Manager"/>
    <x v="2"/>
    <x v="0"/>
    <x v="90"/>
    <x v="0"/>
    <s v="Stapler #35 Big"/>
    <n v="3"/>
    <s v="pcs"/>
    <n v="500"/>
    <n v="1500"/>
    <n v="280"/>
    <n v="840"/>
    <x v="76"/>
    <s v="CAC"/>
    <s v="June 24, 2021"/>
    <s v="June 30, 2021"/>
    <x v="53"/>
    <s v="One-Touch Technology Trading"/>
    <x v="44"/>
    <n v="1012"/>
    <m/>
    <m/>
    <x v="7"/>
    <m/>
    <m/>
    <m/>
    <s v="07-02-2021-06-0070"/>
    <m/>
    <m/>
  </r>
  <r>
    <x v="0"/>
    <x v="5"/>
    <x v="21"/>
    <s v="CAC Manager"/>
    <x v="2"/>
    <x v="0"/>
    <x v="90"/>
    <x v="0"/>
    <s v="Staple Wire #35"/>
    <n v="10"/>
    <s v="box"/>
    <n v="85"/>
    <n v="850"/>
    <n v="50"/>
    <n v="500"/>
    <x v="76"/>
    <s v="CAC"/>
    <s v="June 24, 2021"/>
    <s v="June 30, 2021"/>
    <x v="53"/>
    <s v="One-Touch Technology Trading"/>
    <x v="44"/>
    <n v="1012"/>
    <m/>
    <m/>
    <x v="7"/>
    <m/>
    <m/>
    <m/>
    <s v="07-02-2021-06-0070"/>
    <m/>
    <m/>
  </r>
  <r>
    <x v="0"/>
    <x v="5"/>
    <x v="21"/>
    <s v="CAC Manager"/>
    <x v="2"/>
    <x v="0"/>
    <x v="90"/>
    <x v="0"/>
    <s v="Wrinkled Steel Filing Cabinet with 3 drawers (Dark Gray)"/>
    <n v="1"/>
    <s v="unit"/>
    <n v="15000"/>
    <n v="15000"/>
    <n v="11800"/>
    <n v="11800"/>
    <x v="76"/>
    <s v="CAC"/>
    <s v="June 24, 2021"/>
    <s v="June 30, 2021"/>
    <x v="53"/>
    <s v="One-Touch Technology Trading"/>
    <x v="44"/>
    <n v="1012"/>
    <m/>
    <m/>
    <x v="7"/>
    <m/>
    <m/>
    <m/>
    <s v="07-02-2021-06-0070"/>
    <m/>
    <m/>
  </r>
  <r>
    <x v="0"/>
    <x v="5"/>
    <x v="21"/>
    <s v="CAC Manager"/>
    <x v="2"/>
    <x v="0"/>
    <x v="90"/>
    <x v="0"/>
    <s v="Legal size ordinary folder"/>
    <n v="5"/>
    <s v="box"/>
    <n v="350"/>
    <n v="1750"/>
    <n v="700"/>
    <n v="3500"/>
    <x v="76"/>
    <s v="CAC"/>
    <s v="June 24, 2021"/>
    <s v="June 30, 2021"/>
    <x v="53"/>
    <s v="One-Touch Technology Trading"/>
    <x v="44"/>
    <n v="1012"/>
    <m/>
    <m/>
    <x v="7"/>
    <m/>
    <m/>
    <m/>
    <s v="07-02-2021-06-0070"/>
    <m/>
    <m/>
  </r>
  <r>
    <x v="0"/>
    <x v="5"/>
    <x v="21"/>
    <s v="CAC Manager"/>
    <x v="2"/>
    <x v="0"/>
    <x v="90"/>
    <x v="0"/>
    <s v="A4 size Bond Paper"/>
    <n v="10"/>
    <s v="reams"/>
    <n v="350"/>
    <n v="3500"/>
    <n v="255"/>
    <n v="2550"/>
    <x v="76"/>
    <s v="CAC"/>
    <s v="June 24, 2021"/>
    <s v="June 30, 2021"/>
    <x v="53"/>
    <s v="One-Touch Technology Trading"/>
    <x v="44"/>
    <n v="1012"/>
    <m/>
    <m/>
    <x v="7"/>
    <m/>
    <m/>
    <m/>
    <s v="07-02-2021-06-0070"/>
    <m/>
    <m/>
  </r>
  <r>
    <x v="0"/>
    <x v="5"/>
    <x v="21"/>
    <s v="CAC Manager"/>
    <x v="2"/>
    <x v="0"/>
    <x v="90"/>
    <x v="0"/>
    <s v="Legal size Bond Paper"/>
    <n v="10"/>
    <s v="reams"/>
    <n v="370"/>
    <n v="3700"/>
    <n v="265"/>
    <n v="2650"/>
    <x v="76"/>
    <s v="CAC"/>
    <s v="June 24, 2021"/>
    <s v="June 30, 2021"/>
    <x v="53"/>
    <s v="One-Touch Technology Trading"/>
    <x v="44"/>
    <n v="1012"/>
    <m/>
    <m/>
    <x v="7"/>
    <m/>
    <m/>
    <m/>
    <s v="07-02-2021-06-0070"/>
    <m/>
    <m/>
  </r>
  <r>
    <x v="0"/>
    <x v="5"/>
    <x v="21"/>
    <s v="CAC Manager"/>
    <x v="2"/>
    <x v="0"/>
    <x v="90"/>
    <x v="0"/>
    <s v="Plastic coated paper fastener"/>
    <n v="5"/>
    <s v="box"/>
    <n v="50"/>
    <n v="250"/>
    <n v="35"/>
    <n v="175"/>
    <x v="76"/>
    <s v="CAC"/>
    <s v="June 24, 2021"/>
    <s v="June 30, 2021"/>
    <x v="53"/>
    <s v="One-Touch Technology Trading"/>
    <x v="44"/>
    <n v="1012"/>
    <m/>
    <m/>
    <x v="7"/>
    <m/>
    <m/>
    <m/>
    <s v="07-02-2021-06-0070"/>
    <m/>
    <m/>
  </r>
  <r>
    <x v="0"/>
    <x v="5"/>
    <x v="21"/>
    <s v="CAC Manager"/>
    <x v="2"/>
    <x v="0"/>
    <x v="90"/>
    <x v="0"/>
    <s v="Heavy Duty Puncher"/>
    <n v="1"/>
    <s v="pc"/>
    <n v="300"/>
    <n v="300"/>
    <n v="380"/>
    <n v="380"/>
    <x v="76"/>
    <s v="CAC"/>
    <s v="June 24, 2021"/>
    <s v="June 30, 2021"/>
    <x v="53"/>
    <s v="One-Touch Technology Trading"/>
    <x v="44"/>
    <n v="1012"/>
    <m/>
    <m/>
    <x v="7"/>
    <m/>
    <m/>
    <m/>
    <s v="07-02-2021-06-0070"/>
    <m/>
    <m/>
  </r>
  <r>
    <x v="0"/>
    <x v="5"/>
    <x v="21"/>
    <s v="CAC Manager"/>
    <x v="2"/>
    <x v="0"/>
    <x v="90"/>
    <x v="0"/>
    <s v="Ring Binder 2&quot; "/>
    <n v="10"/>
    <s v="pcs"/>
    <n v="65"/>
    <n v="650"/>
    <n v="75"/>
    <n v="750"/>
    <x v="76"/>
    <s v="CAC"/>
    <s v="June 24, 2021"/>
    <s v="June 30, 2021"/>
    <x v="53"/>
    <s v="One-Touch Technology Trading"/>
    <x v="44"/>
    <n v="1012"/>
    <m/>
    <m/>
    <x v="7"/>
    <m/>
    <m/>
    <m/>
    <s v="07-02-2021-06-0070"/>
    <m/>
    <m/>
  </r>
  <r>
    <x v="0"/>
    <x v="5"/>
    <x v="21"/>
    <s v="CAC Manager"/>
    <x v="2"/>
    <x v="0"/>
    <x v="90"/>
    <x v="0"/>
    <s v="Ring Binder 1/2&quot;"/>
    <n v="10"/>
    <s v="pcs"/>
    <n v="30"/>
    <n v="300"/>
    <n v="18"/>
    <n v="180"/>
    <x v="76"/>
    <s v="CAC"/>
    <s v="June 24, 2021"/>
    <s v="June 30, 2021"/>
    <x v="53"/>
    <s v="One-Touch Technology Trading"/>
    <x v="44"/>
    <n v="1012"/>
    <m/>
    <m/>
    <x v="7"/>
    <m/>
    <m/>
    <m/>
    <s v="07-02-2021-06-0070"/>
    <m/>
    <m/>
  </r>
  <r>
    <x v="0"/>
    <x v="5"/>
    <x v="21"/>
    <s v="CAC Manager"/>
    <x v="2"/>
    <x v="0"/>
    <x v="90"/>
    <x v="0"/>
    <s v="Ring Binder 3/4&quot;"/>
    <n v="10"/>
    <s v="pcs"/>
    <n v="35"/>
    <n v="350"/>
    <n v="38"/>
    <n v="380"/>
    <x v="76"/>
    <s v="CAC"/>
    <s v="June 24, 2021"/>
    <s v="June 30, 2021"/>
    <x v="53"/>
    <s v="One-Touch Technology Trading"/>
    <x v="44"/>
    <n v="1012"/>
    <m/>
    <m/>
    <x v="7"/>
    <m/>
    <m/>
    <m/>
    <s v="07-02-2021-06-0070"/>
    <m/>
    <m/>
  </r>
  <r>
    <x v="0"/>
    <x v="5"/>
    <x v="21"/>
    <s v="CAC Manager"/>
    <x v="2"/>
    <x v="0"/>
    <x v="91"/>
    <x v="0"/>
    <s v="Adaptor"/>
    <n v="4"/>
    <s v="pcs"/>
    <n v="450"/>
    <n v="1800"/>
    <n v="400"/>
    <n v="1600"/>
    <x v="76"/>
    <s v="CAC"/>
    <d v="2021-06-28T00:00:00"/>
    <d v="2021-07-02T00:00:00"/>
    <x v="7"/>
    <s v="One-Touch Technology Trading"/>
    <x v="6"/>
    <n v="1012"/>
    <m/>
    <m/>
    <x v="7"/>
    <m/>
    <m/>
    <m/>
    <s v="07-02-02021-06-0073"/>
    <m/>
    <m/>
  </r>
  <r>
    <x v="0"/>
    <x v="5"/>
    <x v="21"/>
    <s v="CAC Manager"/>
    <x v="2"/>
    <x v="0"/>
    <x v="91"/>
    <x v="0"/>
    <s v="BNC"/>
    <n v="4"/>
    <s v="pcs"/>
    <n v="70"/>
    <n v="280"/>
    <n v="50"/>
    <n v="200"/>
    <x v="76"/>
    <s v="CAC"/>
    <d v="2021-06-28T00:00:00"/>
    <d v="2021-07-02T00:00:00"/>
    <x v="7"/>
    <s v="One-Touch Technology Trading"/>
    <x v="6"/>
    <n v="1012"/>
    <m/>
    <m/>
    <x v="7"/>
    <m/>
    <m/>
    <m/>
    <s v="07-02-02021-06-0073"/>
    <m/>
    <m/>
  </r>
  <r>
    <x v="0"/>
    <x v="5"/>
    <x v="21"/>
    <s v="CAC Manager"/>
    <x v="2"/>
    <x v="0"/>
    <x v="91"/>
    <x v="0"/>
    <s v=" All-in-one Power Audio Video Cable for analog camera DVR"/>
    <n v="80"/>
    <s v="meters"/>
    <n v="40"/>
    <n v="3200"/>
    <n v="38"/>
    <n v="3040"/>
    <x v="76"/>
    <s v="CAC"/>
    <d v="2021-06-28T00:00:00"/>
    <d v="2021-07-02T00:00:00"/>
    <x v="7"/>
    <s v="One-Touch Technology Trading"/>
    <x v="6"/>
    <n v="1012"/>
    <m/>
    <m/>
    <x v="7"/>
    <m/>
    <m/>
    <m/>
    <s v="07-02-02021-06-0073"/>
    <m/>
    <m/>
  </r>
  <r>
    <x v="0"/>
    <x v="5"/>
    <x v="21"/>
    <s v="CAC Manager"/>
    <x v="2"/>
    <x v="0"/>
    <x v="91"/>
    <x v="0"/>
    <s v="Mini microphone for CCTV Security Surveillance Camera DVR"/>
    <n v="2"/>
    <s v="pcs"/>
    <n v="350"/>
    <n v="700"/>
    <n v="298"/>
    <n v="596"/>
    <x v="76"/>
    <s v="CAC"/>
    <d v="2021-06-28T00:00:00"/>
    <d v="2021-07-02T00:00:00"/>
    <x v="7"/>
    <s v="One-Touch Technology Trading"/>
    <x v="6"/>
    <n v="1012"/>
    <m/>
    <m/>
    <x v="7"/>
    <m/>
    <m/>
    <m/>
    <s v="07-02-02021-06-0073"/>
    <m/>
    <m/>
  </r>
  <r>
    <x v="0"/>
    <x v="5"/>
    <x v="21"/>
    <s v="CAC Manager"/>
    <x v="2"/>
    <x v="0"/>
    <x v="91"/>
    <x v="0"/>
    <s v="Desktop Comouter AMD Ryzen™5 2400G (3.6 GHz base frequency, up to 3.8 GHz burst frequency, 4 MB cache, 4 cores) AMD Ryzen ™ 5 pro processor,Windows 10 Home 64, 1920x1080 at 60Hz (FHD), Display, NVIDIA® Geforce® GTX 1050 Ti (4GB GDDR5 dedicated), 61.0cm (24 in) diagonal IPS with LED backlight, anti-glare, 8GB DDR4-2666 SDRAM (1x8 GB), 8GB memory; 1 TB HDD storage, 1USB 3.1 Type-C™; 2 USB 3.1; 1 headphone/microphone combo"/>
    <n v="1"/>
    <s v="unit"/>
    <n v="85000"/>
    <n v="85000"/>
    <n v="68980"/>
    <n v="68980"/>
    <x v="76"/>
    <s v="CAC"/>
    <d v="2021-06-28T00:00:00"/>
    <d v="2021-07-02T00:00:00"/>
    <x v="7"/>
    <s v="One-Touch Technology Trading"/>
    <x v="6"/>
    <n v="1012"/>
    <m/>
    <m/>
    <x v="7"/>
    <m/>
    <m/>
    <m/>
    <s v="07-02-02021-06-0073"/>
    <m/>
    <m/>
  </r>
  <r>
    <x v="0"/>
    <x v="5"/>
    <x v="21"/>
    <s v="CAC Manager"/>
    <x v="2"/>
    <x v="0"/>
    <x v="91"/>
    <x v="0"/>
    <s v="3 in 1 printer with continous ink system and refillable tank wifi direct"/>
    <n v="1"/>
    <s v="unit"/>
    <n v="25000"/>
    <n v="25000"/>
    <n v="14800"/>
    <n v="14800"/>
    <x v="76"/>
    <s v="CAC"/>
    <d v="2021-06-28T00:00:00"/>
    <d v="2021-07-02T00:00:00"/>
    <x v="7"/>
    <s v="One-Touch Technology Trading"/>
    <x v="6"/>
    <n v="1012"/>
    <m/>
    <m/>
    <x v="7"/>
    <m/>
    <m/>
    <m/>
    <s v="07-02-02021-06-0073"/>
    <m/>
    <m/>
  </r>
  <r>
    <x v="0"/>
    <x v="5"/>
    <x v="21"/>
    <s v="CAC Manager"/>
    <x v="2"/>
    <x v="0"/>
    <x v="91"/>
    <x v="0"/>
    <s v=" Electric Extension w/ individual socket switch duo/trio sockets-16A 250V"/>
    <n v="1"/>
    <s v="pc"/>
    <n v="2000"/>
    <n v="2000"/>
    <n v="1800"/>
    <n v="1800"/>
    <x v="76"/>
    <s v="CAC"/>
    <d v="2021-06-28T00:00:00"/>
    <d v="2021-07-02T00:00:00"/>
    <x v="7"/>
    <s v="One-Touch Technology Trading"/>
    <x v="6"/>
    <n v="1012"/>
    <m/>
    <m/>
    <x v="7"/>
    <m/>
    <m/>
    <m/>
    <s v="07-02-02021-06-0073"/>
    <m/>
    <m/>
  </r>
  <r>
    <x v="0"/>
    <x v="5"/>
    <x v="5"/>
    <s v="GSO-Supervisor"/>
    <x v="1"/>
    <x v="0"/>
    <x v="92"/>
    <x v="0"/>
    <s v="PVC Vulcanized Raincoat (heavy duty, terno w/ detachable hood) size Large"/>
    <n v="10"/>
    <s v="pcs"/>
    <n v="1000"/>
    <n v="10000"/>
    <n v="1000"/>
    <n v="10000"/>
    <x v="77"/>
    <s v="GSO"/>
    <s v="June 24, 2021"/>
    <d v="2021-07-02T00:00:00"/>
    <x v="7"/>
    <s v="Davocol's Gen. Merchandise"/>
    <x v="6"/>
    <s v="1003G"/>
    <m/>
    <m/>
    <x v="7"/>
    <m/>
    <m/>
    <m/>
    <s v="01-02-2021-06-0777"/>
    <m/>
    <m/>
  </r>
  <r>
    <x v="0"/>
    <x v="5"/>
    <x v="4"/>
    <s v="Director of Admin. &amp; Finance "/>
    <x v="1"/>
    <x v="0"/>
    <x v="93"/>
    <x v="0"/>
    <s v="Prepaid Load Card (500 worth of load)-Smart"/>
    <n v="141"/>
    <s v="pcs"/>
    <n v="580"/>
    <n v="81780"/>
    <n v="545"/>
    <n v="76845"/>
    <x v="78"/>
    <s v="Admin."/>
    <s v="June 29, 2021"/>
    <s v="July 2, 2021"/>
    <x v="7"/>
    <s v="Davocol's Gen. Merchandise"/>
    <x v="6"/>
    <n v="1003"/>
    <m/>
    <m/>
    <x v="0"/>
    <s v="for payment"/>
    <m/>
    <m/>
    <s v="01-02-2021-06-0185"/>
    <m/>
    <n v="30"/>
  </r>
  <r>
    <x v="0"/>
    <x v="5"/>
    <x v="4"/>
    <s v="Director of Admin. &amp; Finance "/>
    <x v="1"/>
    <x v="0"/>
    <x v="93"/>
    <x v="0"/>
    <s v="Prepaid Load Card (500 worth of load)-Globe"/>
    <n v="3"/>
    <s v="pcs"/>
    <n v="580"/>
    <n v="1740"/>
    <n v="545"/>
    <n v="1635"/>
    <x v="78"/>
    <s v="Admin."/>
    <s v="June 29, 2021"/>
    <s v="July 2, 2021"/>
    <x v="7"/>
    <s v="Davocol's Gen. Merchandise"/>
    <x v="6"/>
    <n v="1003"/>
    <m/>
    <m/>
    <x v="0"/>
    <s v="for payment"/>
    <m/>
    <m/>
    <s v="01-02-2021-06-0185"/>
    <m/>
    <n v="30"/>
  </r>
  <r>
    <x v="0"/>
    <x v="5"/>
    <x v="4"/>
    <s v="Director of Admin. &amp; Finance "/>
    <x v="1"/>
    <x v="0"/>
    <x v="93"/>
    <x v="0"/>
    <s v="Home-Wifi Load (e-load) (500 worth)"/>
    <n v="36"/>
    <s v="pcs"/>
    <n v="580"/>
    <n v="20880"/>
    <n v="700"/>
    <n v="25200"/>
    <x v="78"/>
    <s v="Admin."/>
    <s v="June 29, 2021"/>
    <s v="July 2, 2021"/>
    <x v="7"/>
    <s v="Davocol's Gen. Merchandise"/>
    <x v="6"/>
    <n v="1003"/>
    <m/>
    <m/>
    <x v="0"/>
    <s v="for payment"/>
    <m/>
    <m/>
    <s v="01-02-2021-06-0185"/>
    <m/>
    <n v="30"/>
  </r>
  <r>
    <x v="0"/>
    <x v="5"/>
    <x v="6"/>
    <s v="Agri-Chairperson"/>
    <x v="3"/>
    <x v="2"/>
    <x v="94"/>
    <x v="2"/>
    <s v="Anatomy and physiology of farm _x000a_animals 8th edition +D14:E26D14:E28D98D14:E24D14:E31D9D14:E60"/>
    <n v="1"/>
    <s v="pc"/>
    <n v="4000"/>
    <n v="4000"/>
    <m/>
    <n v="0"/>
    <x v="79"/>
    <s v="Agri."/>
    <m/>
    <m/>
    <x v="7"/>
    <m/>
    <x v="6"/>
    <m/>
    <m/>
    <m/>
    <x v="10"/>
    <s v="Not processed "/>
    <m/>
    <m/>
    <m/>
    <m/>
    <m/>
  </r>
  <r>
    <x v="0"/>
    <x v="5"/>
    <x v="6"/>
    <s v="Agri-Chairperson"/>
    <x v="3"/>
    <x v="2"/>
    <x v="94"/>
    <x v="2"/>
    <s v="Scientific Farm Animal Production: An Introduction to Animal Science 12th Edition"/>
    <n v="1"/>
    <s v="pc"/>
    <n v="8000"/>
    <n v="8000"/>
    <m/>
    <n v="0"/>
    <x v="79"/>
    <s v="Agri."/>
    <m/>
    <m/>
    <x v="7"/>
    <m/>
    <x v="6"/>
    <m/>
    <m/>
    <m/>
    <x v="10"/>
    <s v="Not processed "/>
    <m/>
    <m/>
    <m/>
    <m/>
    <m/>
  </r>
  <r>
    <x v="0"/>
    <x v="5"/>
    <x v="6"/>
    <s v="Agri-Chairperson"/>
    <x v="3"/>
    <x v="2"/>
    <x v="94"/>
    <x v="2"/>
    <s v="Esential cell biology "/>
    <n v="1"/>
    <s v="pc"/>
    <n v="6000"/>
    <n v="6000"/>
    <m/>
    <n v="0"/>
    <x v="79"/>
    <s v="Agri."/>
    <m/>
    <m/>
    <x v="7"/>
    <m/>
    <x v="6"/>
    <m/>
    <m/>
    <m/>
    <x v="10"/>
    <s v="Not processed "/>
    <m/>
    <m/>
    <m/>
    <m/>
    <m/>
  </r>
  <r>
    <x v="0"/>
    <x v="5"/>
    <x v="6"/>
    <s v="Agri-Chairperson"/>
    <x v="3"/>
    <x v="2"/>
    <x v="94"/>
    <x v="2"/>
    <s v="Functional Anatomy and Physiology of Domestic Animals 5th Edition, Kindle Edition"/>
    <n v="1"/>
    <s v="pc"/>
    <n v="8813.2999999999993"/>
    <n v="8813.2999999999993"/>
    <m/>
    <n v="0"/>
    <x v="79"/>
    <s v="Agri."/>
    <m/>
    <m/>
    <x v="7"/>
    <m/>
    <x v="6"/>
    <m/>
    <m/>
    <m/>
    <x v="10"/>
    <s v="Not processed "/>
    <m/>
    <m/>
    <m/>
    <m/>
    <m/>
  </r>
  <r>
    <x v="0"/>
    <x v="5"/>
    <x v="6"/>
    <s v="Agri-Chairperson"/>
    <x v="3"/>
    <x v="2"/>
    <x v="94"/>
    <x v="2"/>
    <s v="Principles of Animal Nutrition 1st Edition, Kindle Edition"/>
    <n v="1"/>
    <s v="pc"/>
    <n v="12455.05"/>
    <n v="12455.05"/>
    <m/>
    <n v="0"/>
    <x v="79"/>
    <s v="Agri."/>
    <m/>
    <m/>
    <x v="7"/>
    <m/>
    <x v="6"/>
    <m/>
    <m/>
    <m/>
    <x v="10"/>
    <s v="Not processed "/>
    <m/>
    <m/>
    <m/>
    <m/>
    <m/>
  </r>
  <r>
    <x v="0"/>
    <x v="5"/>
    <x v="6"/>
    <s v="Agri-Chairperson"/>
    <x v="3"/>
    <x v="2"/>
    <x v="94"/>
    <x v="2"/>
    <s v="Storey's Guide to Raising Pigs, 4th Edition: Care, Facilities, Management, Breeds"/>
    <n v="1"/>
    <s v="pc"/>
    <n v="2000"/>
    <n v="2000"/>
    <m/>
    <n v="0"/>
    <x v="79"/>
    <s v="Agri."/>
    <m/>
    <m/>
    <x v="7"/>
    <m/>
    <x v="6"/>
    <m/>
    <m/>
    <m/>
    <x v="10"/>
    <s v="Not processed "/>
    <m/>
    <m/>
    <m/>
    <m/>
    <m/>
  </r>
  <r>
    <x v="0"/>
    <x v="5"/>
    <x v="6"/>
    <s v="Agri-Chairperson"/>
    <x v="3"/>
    <x v="2"/>
    <x v="94"/>
    <x v="2"/>
    <s v="Beef production and Management Decsions "/>
    <n v="1"/>
    <s v="pc"/>
    <n v="8387.06"/>
    <n v="8387.06"/>
    <m/>
    <n v="0"/>
    <x v="79"/>
    <s v="Agri."/>
    <m/>
    <m/>
    <x v="7"/>
    <m/>
    <x v="6"/>
    <m/>
    <m/>
    <m/>
    <x v="10"/>
    <s v="Not processed "/>
    <m/>
    <m/>
    <m/>
    <m/>
    <m/>
  </r>
  <r>
    <x v="0"/>
    <x v="5"/>
    <x v="6"/>
    <s v="Agri-Chairperson"/>
    <x v="3"/>
    <x v="2"/>
    <x v="94"/>
    <x v="2"/>
    <s v="STARTING AND MANAGING YOUR POULTRY: A comprehensive book for poultry production and management"/>
    <n v="1"/>
    <s v="pc"/>
    <n v="2000"/>
    <n v="2000"/>
    <m/>
    <n v="0"/>
    <x v="79"/>
    <s v="Agri."/>
    <m/>
    <m/>
    <x v="7"/>
    <m/>
    <x v="6"/>
    <m/>
    <m/>
    <m/>
    <x v="10"/>
    <s v="Not processed "/>
    <m/>
    <m/>
    <m/>
    <m/>
    <m/>
  </r>
  <r>
    <x v="0"/>
    <x v="5"/>
    <x v="6"/>
    <s v="Agri-Chairperson"/>
    <x v="3"/>
    <x v="2"/>
    <x v="94"/>
    <x v="2"/>
    <s v="Homestead Cows: The Complete Guide to Raising Healthy, Happy Cattle"/>
    <n v="1"/>
    <s v="pc"/>
    <n v="5000"/>
    <n v="5000"/>
    <m/>
    <n v="0"/>
    <x v="79"/>
    <s v="Agri."/>
    <m/>
    <m/>
    <x v="7"/>
    <m/>
    <x v="6"/>
    <m/>
    <m/>
    <m/>
    <x v="10"/>
    <s v="Not processed "/>
    <m/>
    <m/>
    <m/>
    <m/>
    <m/>
  </r>
  <r>
    <x v="0"/>
    <x v="5"/>
    <x v="6"/>
    <s v="Agri-Chairperson"/>
    <x v="3"/>
    <x v="2"/>
    <x v="94"/>
    <x v="2"/>
    <s v="Holistic Goat Care: A Comprehensive Guide to Raising Healthy Animals, Preventing Common Ailments, and Troubleshooting Problems"/>
    <n v="1"/>
    <s v="pc"/>
    <n v="2805"/>
    <n v="2805"/>
    <m/>
    <n v="0"/>
    <x v="79"/>
    <s v="Agri."/>
    <m/>
    <m/>
    <x v="7"/>
    <m/>
    <x v="6"/>
    <m/>
    <m/>
    <m/>
    <x v="10"/>
    <s v="Not processed "/>
    <m/>
    <m/>
    <m/>
    <m/>
    <m/>
  </r>
  <r>
    <x v="0"/>
    <x v="5"/>
    <x v="6"/>
    <s v="Agri-Chairperson"/>
    <x v="3"/>
    <x v="2"/>
    <x v="94"/>
    <x v="2"/>
    <s v="Esential cell biology "/>
    <n v="1"/>
    <s v="pc"/>
    <n v="6000"/>
    <n v="6000"/>
    <m/>
    <n v="0"/>
    <x v="79"/>
    <s v="Agri."/>
    <m/>
    <m/>
    <x v="7"/>
    <m/>
    <x v="6"/>
    <m/>
    <m/>
    <m/>
    <x v="10"/>
    <s v="Not processed "/>
    <m/>
    <m/>
    <m/>
    <m/>
    <m/>
  </r>
  <r>
    <x v="0"/>
    <x v="5"/>
    <x v="6"/>
    <s v="Agri-Chairperson"/>
    <x v="3"/>
    <x v="2"/>
    <x v="94"/>
    <x v="2"/>
    <s v="Advanced Textbook On Gene Transfer, Gene Therapy And Genetic Pharmacology: Principles, Delivery And Pharmacological And Biomedical Applications Of Nucleotide-based Therapies (Second Edition)"/>
    <n v="1"/>
    <s v="pc"/>
    <n v="17000"/>
    <n v="17000"/>
    <m/>
    <n v="0"/>
    <x v="79"/>
    <s v="Agri."/>
    <m/>
    <m/>
    <x v="7"/>
    <m/>
    <x v="6"/>
    <m/>
    <m/>
    <m/>
    <x v="10"/>
    <s v="Not processed "/>
    <m/>
    <m/>
    <m/>
    <m/>
    <m/>
  </r>
  <r>
    <x v="0"/>
    <x v="5"/>
    <x v="6"/>
    <s v="Agri-Chairperson"/>
    <x v="3"/>
    <x v="2"/>
    <x v="94"/>
    <x v="2"/>
    <s v="Basic protocols in animal biotechnology "/>
    <n v="1"/>
    <s v="pc"/>
    <n v="2662.31"/>
    <n v="2662.31"/>
    <m/>
    <n v="0"/>
    <x v="79"/>
    <s v="Agri."/>
    <m/>
    <m/>
    <x v="7"/>
    <m/>
    <x v="6"/>
    <m/>
    <m/>
    <m/>
    <x v="10"/>
    <s v="Not processed "/>
    <m/>
    <m/>
    <m/>
    <m/>
    <m/>
  </r>
  <r>
    <x v="0"/>
    <x v="5"/>
    <x v="6"/>
    <s v="Agri-Chairperson"/>
    <x v="3"/>
    <x v="2"/>
    <x v="94"/>
    <x v="2"/>
    <s v=" Analysis and Principles 6th Edition"/>
    <n v="1"/>
    <s v="pc"/>
    <n v="17340"/>
    <n v="17340"/>
    <m/>
    <n v="0"/>
    <x v="79"/>
    <s v="Agri."/>
    <m/>
    <m/>
    <x v="7"/>
    <m/>
    <x v="6"/>
    <m/>
    <m/>
    <m/>
    <x v="10"/>
    <s v="Not processed "/>
    <m/>
    <m/>
    <m/>
    <m/>
    <m/>
  </r>
  <r>
    <x v="0"/>
    <x v="5"/>
    <x v="6"/>
    <s v="Agri-Chairperson"/>
    <x v="3"/>
    <x v="2"/>
    <x v="94"/>
    <x v="2"/>
    <s v="Functional anatomy and physiology of_x000a_ domestic animals "/>
    <n v="1"/>
    <s v="pc"/>
    <n v="4099.9799999999996"/>
    <n v="4099.9799999999996"/>
    <m/>
    <n v="0"/>
    <x v="79"/>
    <s v="Agri."/>
    <m/>
    <m/>
    <x v="7"/>
    <m/>
    <x v="6"/>
    <m/>
    <m/>
    <m/>
    <x v="10"/>
    <s v="Not processed "/>
    <m/>
    <m/>
    <m/>
    <m/>
    <m/>
  </r>
  <r>
    <x v="0"/>
    <x v="5"/>
    <x v="6"/>
    <s v="Agri-Chairperson"/>
    <x v="3"/>
    <x v="2"/>
    <x v="94"/>
    <x v="2"/>
    <s v="Anatomy and physiology with the _x000a_comparative anatomy of animals "/>
    <n v="1"/>
    <s v="pc"/>
    <n v="1198.4100000000001"/>
    <n v="1198.4100000000001"/>
    <m/>
    <n v="0"/>
    <x v="79"/>
    <s v="Agri."/>
    <m/>
    <m/>
    <x v="7"/>
    <m/>
    <x v="6"/>
    <m/>
    <m/>
    <m/>
    <x v="10"/>
    <s v="Not processed "/>
    <m/>
    <m/>
    <m/>
    <m/>
    <m/>
  </r>
  <r>
    <x v="0"/>
    <x v="5"/>
    <x v="6"/>
    <s v="Agri-Chairperson"/>
    <x v="3"/>
    <x v="2"/>
    <x v="94"/>
    <x v="2"/>
    <s v="Anatomy and Physiology of farm animals "/>
    <n v="1"/>
    <s v="pc"/>
    <n v="4442.42"/>
    <n v="4442.42"/>
    <m/>
    <n v="0"/>
    <x v="79"/>
    <s v="Agri."/>
    <m/>
    <m/>
    <x v="7"/>
    <m/>
    <x v="6"/>
    <m/>
    <m/>
    <m/>
    <x v="10"/>
    <s v="Not processed "/>
    <m/>
    <m/>
    <m/>
    <m/>
    <m/>
  </r>
  <r>
    <x v="0"/>
    <x v="5"/>
    <x v="6"/>
    <s v="Agri-Chairperson"/>
    <x v="3"/>
    <x v="2"/>
    <x v="94"/>
    <x v="2"/>
    <s v="Veterinary Physiology Animals Workbook and Coloring | Anatomy Magnificent Learning Structure for Students &amp; Even Adults_x000a_Veterinary Physiology Animals Workbook and Coloring | Anatomy Magnificent Learning Structure for Students &amp; Even Adults"/>
    <n v="1"/>
    <s v="pc"/>
    <n v="3000"/>
    <n v="3000"/>
    <m/>
    <n v="0"/>
    <x v="79"/>
    <s v="Agri."/>
    <m/>
    <m/>
    <x v="7"/>
    <m/>
    <x v="6"/>
    <m/>
    <m/>
    <m/>
    <x v="10"/>
    <s v="Not processed "/>
    <m/>
    <m/>
    <m/>
    <m/>
    <m/>
  </r>
  <r>
    <x v="0"/>
    <x v="5"/>
    <x v="6"/>
    <s v="Agri-Chairperson"/>
    <x v="3"/>
    <x v="2"/>
    <x v="94"/>
    <x v="2"/>
    <s v="The MeatEater Fish and Game Cookbook: Recipes and Techniques for Every Hunter and Angler"/>
    <n v="1"/>
    <s v="pc"/>
    <n v="30000"/>
    <n v="30000"/>
    <m/>
    <n v="0"/>
    <x v="79"/>
    <s v="Agri."/>
    <m/>
    <m/>
    <x v="7"/>
    <m/>
    <x v="6"/>
    <m/>
    <m/>
    <m/>
    <x v="10"/>
    <s v="Not processed "/>
    <m/>
    <m/>
    <m/>
    <m/>
    <m/>
  </r>
  <r>
    <x v="0"/>
    <x v="5"/>
    <x v="6"/>
    <s v="Agri-Chairperson"/>
    <x v="3"/>
    <x v="2"/>
    <x v="94"/>
    <x v="2"/>
    <s v="Meat and Meat Processing "/>
    <n v="1"/>
    <s v="pc"/>
    <n v="10831.02"/>
    <n v="10831.02"/>
    <m/>
    <n v="0"/>
    <x v="79"/>
    <s v="Agri."/>
    <m/>
    <m/>
    <x v="7"/>
    <m/>
    <x v="6"/>
    <m/>
    <m/>
    <m/>
    <x v="10"/>
    <s v="Not processed "/>
    <m/>
    <m/>
    <m/>
    <m/>
    <m/>
  </r>
  <r>
    <x v="0"/>
    <x v="5"/>
    <x v="6"/>
    <s v="Agri-Chairperson"/>
    <x v="3"/>
    <x v="2"/>
    <x v="94"/>
    <x v="2"/>
    <s v="Advances in meat processing technology "/>
    <n v="1"/>
    <s v="pc"/>
    <n v="11020.27"/>
    <n v="11020.27"/>
    <m/>
    <n v="0"/>
    <x v="79"/>
    <s v="Agri."/>
    <m/>
    <m/>
    <x v="7"/>
    <m/>
    <x v="6"/>
    <m/>
    <m/>
    <m/>
    <x v="10"/>
    <s v="Not processed "/>
    <m/>
    <m/>
    <m/>
    <m/>
    <m/>
  </r>
  <r>
    <x v="0"/>
    <x v="5"/>
    <x v="6"/>
    <s v="Agri-Chairperson"/>
    <x v="3"/>
    <x v="2"/>
    <x v="94"/>
    <x v="2"/>
    <s v="Sustainable meat production and processing _x000a_"/>
    <n v="1"/>
    <s v="pc"/>
    <n v="8580.76"/>
    <n v="8580.76"/>
    <m/>
    <n v="0"/>
    <x v="79"/>
    <s v="Agri."/>
    <m/>
    <m/>
    <x v="7"/>
    <m/>
    <x v="6"/>
    <m/>
    <m/>
    <m/>
    <x v="10"/>
    <s v="Not processed "/>
    <m/>
    <m/>
    <m/>
    <m/>
    <m/>
  </r>
  <r>
    <x v="0"/>
    <x v="5"/>
    <x v="6"/>
    <s v="Agri-Chairperson"/>
    <x v="3"/>
    <x v="2"/>
    <x v="94"/>
    <x v="2"/>
    <s v="Organic Meat "/>
    <n v="1"/>
    <s v="pc"/>
    <n v="745.28"/>
    <n v="745.28"/>
    <m/>
    <n v="0"/>
    <x v="79"/>
    <s v="Agri."/>
    <m/>
    <m/>
    <x v="7"/>
    <m/>
    <x v="6"/>
    <m/>
    <m/>
    <m/>
    <x v="10"/>
    <s v="Not processed "/>
    <m/>
    <m/>
    <m/>
    <m/>
    <m/>
  </r>
  <r>
    <x v="0"/>
    <x v="5"/>
    <x v="6"/>
    <s v="Agri-Chairperson"/>
    <x v="3"/>
    <x v="2"/>
    <x v="94"/>
    <x v="2"/>
    <s v="Animal nutrition and feed technology "/>
    <n v="1"/>
    <s v="pc"/>
    <n v="5311.08"/>
    <n v="5311.08"/>
    <m/>
    <n v="0"/>
    <x v="79"/>
    <s v="Agri."/>
    <m/>
    <m/>
    <x v="7"/>
    <m/>
    <x v="6"/>
    <m/>
    <m/>
    <m/>
    <x v="10"/>
    <s v="Not processed "/>
    <m/>
    <m/>
    <m/>
    <m/>
    <m/>
  </r>
  <r>
    <x v="0"/>
    <x v="5"/>
    <x v="6"/>
    <s v="Agri-Chairperson"/>
    <x v="3"/>
    <x v="2"/>
    <x v="94"/>
    <x v="2"/>
    <s v="The Beginner's Guide to Raising Chickens: How to Raise a Happy Backyard Flock"/>
    <n v="1"/>
    <s v="pc"/>
    <n v="2000"/>
    <n v="2000"/>
    <m/>
    <n v="0"/>
    <x v="79"/>
    <s v="Agri."/>
    <m/>
    <m/>
    <x v="7"/>
    <m/>
    <x v="6"/>
    <m/>
    <m/>
    <m/>
    <x v="10"/>
    <s v="Not processed "/>
    <m/>
    <m/>
    <m/>
    <m/>
    <m/>
  </r>
  <r>
    <x v="0"/>
    <x v="5"/>
    <x v="6"/>
    <s v="Agri-Chairperson"/>
    <x v="3"/>
    <x v="2"/>
    <x v="94"/>
    <x v="2"/>
    <s v="the Beginners guide to raising goat: ho to raise a happy backyard flock "/>
    <n v="1"/>
    <s v="pc"/>
    <n v="3000"/>
    <n v="3000"/>
    <m/>
    <n v="0"/>
    <x v="79"/>
    <s v="Agri."/>
    <m/>
    <m/>
    <x v="7"/>
    <m/>
    <x v="6"/>
    <m/>
    <m/>
    <m/>
    <x v="10"/>
    <s v="Not processed "/>
    <m/>
    <m/>
    <m/>
    <m/>
    <m/>
  </r>
  <r>
    <x v="0"/>
    <x v="5"/>
    <x v="6"/>
    <s v="Agri-Chairperson"/>
    <x v="3"/>
    <x v="2"/>
    <x v="94"/>
    <x v="2"/>
    <s v="Feed Additives "/>
    <n v="1"/>
    <s v="pc"/>
    <n v="6486.96"/>
    <n v="6486.96"/>
    <m/>
    <n v="0"/>
    <x v="79"/>
    <s v="Agri."/>
    <m/>
    <m/>
    <x v="7"/>
    <m/>
    <x v="6"/>
    <m/>
    <m/>
    <m/>
    <x v="10"/>
    <s v="Not processed "/>
    <m/>
    <m/>
    <m/>
    <m/>
    <m/>
  </r>
  <r>
    <x v="0"/>
    <x v="5"/>
    <x v="6"/>
    <s v="Agri-Chairperson"/>
    <x v="3"/>
    <x v="2"/>
    <x v="94"/>
    <x v="2"/>
    <s v="the feeding of crops and stock "/>
    <n v="1"/>
    <s v="pc"/>
    <n v="2460.46"/>
    <n v="2460.46"/>
    <m/>
    <n v="0"/>
    <x v="79"/>
    <s v="Agri."/>
    <m/>
    <m/>
    <x v="7"/>
    <m/>
    <x v="6"/>
    <m/>
    <m/>
    <m/>
    <x v="10"/>
    <s v="Not processed "/>
    <m/>
    <m/>
    <m/>
    <m/>
    <m/>
  </r>
  <r>
    <x v="0"/>
    <x v="5"/>
    <x v="6"/>
    <s v="Agri-Chairperson"/>
    <x v="3"/>
    <x v="2"/>
    <x v="94"/>
    <x v="2"/>
    <s v="The social history of agriculture "/>
    <n v="1"/>
    <s v="pc"/>
    <n v="2655.44"/>
    <n v="2655.44"/>
    <m/>
    <n v="0"/>
    <x v="79"/>
    <s v="Agri."/>
    <m/>
    <m/>
    <x v="7"/>
    <m/>
    <x v="6"/>
    <m/>
    <m/>
    <m/>
    <x v="10"/>
    <s v="Not processed "/>
    <m/>
    <m/>
    <m/>
    <m/>
    <m/>
  </r>
  <r>
    <x v="0"/>
    <x v="5"/>
    <x v="6"/>
    <s v="Agri-Chairperson"/>
    <x v="3"/>
    <x v="2"/>
    <x v="94"/>
    <x v="2"/>
    <s v="History of Agrculture "/>
    <n v="1"/>
    <s v="pc"/>
    <n v="579.14"/>
    <n v="579.14"/>
    <m/>
    <n v="0"/>
    <x v="79"/>
    <s v="Agri."/>
    <m/>
    <m/>
    <x v="7"/>
    <m/>
    <x v="6"/>
    <m/>
    <m/>
    <m/>
    <x v="10"/>
    <s v="Not processed "/>
    <m/>
    <m/>
    <m/>
    <m/>
    <m/>
  </r>
  <r>
    <x v="0"/>
    <x v="5"/>
    <x v="6"/>
    <s v="Agri-Chairperson"/>
    <x v="3"/>
    <x v="2"/>
    <x v="94"/>
    <x v="2"/>
    <s v="The history of food children's Agriculture "/>
    <n v="1"/>
    <s v="pc"/>
    <n v="517.97"/>
    <n v="517.97"/>
    <m/>
    <n v="0"/>
    <x v="79"/>
    <s v="Agri."/>
    <m/>
    <m/>
    <x v="7"/>
    <m/>
    <x v="6"/>
    <m/>
    <m/>
    <m/>
    <x v="10"/>
    <s v="Not processed "/>
    <m/>
    <m/>
    <m/>
    <m/>
    <m/>
  </r>
  <r>
    <x v="0"/>
    <x v="5"/>
    <x v="6"/>
    <s v="Agri-Chairperson"/>
    <x v="3"/>
    <x v="2"/>
    <x v="94"/>
    <x v="2"/>
    <s v="The social history of agriculture "/>
    <n v="1"/>
    <s v="pc"/>
    <n v="6190.76"/>
    <n v="6190.76"/>
    <m/>
    <n v="0"/>
    <x v="79"/>
    <s v="Agri."/>
    <m/>
    <m/>
    <x v="7"/>
    <m/>
    <x v="6"/>
    <m/>
    <m/>
    <m/>
    <x v="10"/>
    <s v="Not processed "/>
    <m/>
    <m/>
    <m/>
    <m/>
    <m/>
  </r>
  <r>
    <x v="0"/>
    <x v="5"/>
    <x v="6"/>
    <s v="Agri-Chairperson"/>
    <x v="3"/>
    <x v="2"/>
    <x v="94"/>
    <x v="2"/>
    <s v="The lighter branches of Agriculture"/>
    <n v="1"/>
    <s v="pc"/>
    <n v="1867.87"/>
    <n v="1867.87"/>
    <m/>
    <n v="0"/>
    <x v="79"/>
    <s v="Agri."/>
    <m/>
    <m/>
    <x v="7"/>
    <m/>
    <x v="6"/>
    <m/>
    <m/>
    <m/>
    <x v="10"/>
    <s v="Not processed "/>
    <m/>
    <m/>
    <m/>
    <m/>
    <m/>
  </r>
  <r>
    <x v="0"/>
    <x v="5"/>
    <x v="6"/>
    <s v="Agri-Chairperson"/>
    <x v="3"/>
    <x v="2"/>
    <x v="94"/>
    <x v="2"/>
    <s v="Organic and sustainable "/>
    <n v="1"/>
    <s v="pc"/>
    <n v="6375.94"/>
    <n v="6375.94"/>
    <m/>
    <n v="0"/>
    <x v="79"/>
    <s v="Agri."/>
    <m/>
    <m/>
    <x v="7"/>
    <m/>
    <x v="6"/>
    <m/>
    <m/>
    <m/>
    <x v="10"/>
    <s v="Not processed "/>
    <m/>
    <m/>
    <m/>
    <m/>
    <m/>
  </r>
  <r>
    <x v="0"/>
    <x v="5"/>
    <x v="6"/>
    <s v="Agri-Chairperson"/>
    <x v="3"/>
    <x v="2"/>
    <x v="94"/>
    <x v="2"/>
    <s v="Organic Production &amp; Sustainable Development Systems : Towards Resilient Cities and Sustainable Culture"/>
    <n v="1"/>
    <s v="pc"/>
    <n v="4400.09"/>
    <n v="4400.09"/>
    <m/>
    <n v="0"/>
    <x v="79"/>
    <s v="Agri."/>
    <m/>
    <m/>
    <x v="7"/>
    <m/>
    <x v="6"/>
    <m/>
    <m/>
    <m/>
    <x v="10"/>
    <s v="Not processed "/>
    <m/>
    <m/>
    <m/>
    <m/>
    <m/>
  </r>
  <r>
    <x v="0"/>
    <x v="5"/>
    <x v="6"/>
    <s v="Agri-Chairperson"/>
    <x v="3"/>
    <x v="2"/>
    <x v="94"/>
    <x v="2"/>
    <s v="Organic Farming for Sustainable Agriculture"/>
    <n v="1"/>
    <s v="pc"/>
    <n v="8497.0300000000007"/>
    <n v="8497.0300000000007"/>
    <m/>
    <n v="0"/>
    <x v="79"/>
    <s v="Agri."/>
    <m/>
    <m/>
    <x v="7"/>
    <m/>
    <x v="6"/>
    <m/>
    <m/>
    <m/>
    <x v="10"/>
    <s v="Not processed "/>
    <m/>
    <m/>
    <m/>
    <m/>
    <m/>
  </r>
  <r>
    <x v="0"/>
    <x v="5"/>
    <x v="6"/>
    <s v="Agri-Chairperson"/>
    <x v="3"/>
    <x v="2"/>
    <x v="94"/>
    <x v="2"/>
    <s v="Soil Organic Matter in Sustainable Agriculture"/>
    <n v="1"/>
    <s v="pc"/>
    <n v="3724.21"/>
    <n v="3724.21"/>
    <m/>
    <n v="0"/>
    <x v="79"/>
    <s v="Agri."/>
    <m/>
    <m/>
    <x v="7"/>
    <m/>
    <x v="6"/>
    <m/>
    <m/>
    <m/>
    <x v="10"/>
    <s v="Not processed "/>
    <m/>
    <m/>
    <m/>
    <m/>
    <m/>
  </r>
  <r>
    <x v="0"/>
    <x v="5"/>
    <x v="6"/>
    <s v="Agri-Chairperson"/>
    <x v="3"/>
    <x v="2"/>
    <x v="94"/>
    <x v="2"/>
    <s v="Organic Farming, Prototype for Sustainable _x000a_Agricultures"/>
    <n v="1"/>
    <s v="pc"/>
    <n v="11563.68"/>
    <n v="11563.68"/>
    <m/>
    <n v="0"/>
    <x v="79"/>
    <s v="Agri."/>
    <m/>
    <m/>
    <x v="7"/>
    <m/>
    <x v="6"/>
    <m/>
    <m/>
    <m/>
    <x v="10"/>
    <s v="Not processed "/>
    <m/>
    <m/>
    <m/>
    <m/>
    <m/>
  </r>
  <r>
    <x v="0"/>
    <x v="5"/>
    <x v="6"/>
    <s v="Agri-Chairperson"/>
    <x v="3"/>
    <x v="2"/>
    <x v="94"/>
    <x v="2"/>
    <s v="Standard Statistical Tools : Process, _x000a_Procedure and Interpretation for Social Science Research: SPSS-Handbook"/>
    <n v="1"/>
    <s v="pc"/>
    <n v="1001.89"/>
    <n v="1001.89"/>
    <m/>
    <n v="0"/>
    <x v="79"/>
    <s v="Agri."/>
    <m/>
    <m/>
    <x v="7"/>
    <m/>
    <x v="6"/>
    <m/>
    <m/>
    <m/>
    <x v="10"/>
    <s v="Not processed "/>
    <m/>
    <m/>
    <m/>
    <m/>
    <m/>
  </r>
  <r>
    <x v="0"/>
    <x v="5"/>
    <x v="6"/>
    <s v="Agri-Chairperson"/>
    <x v="3"/>
    <x v="2"/>
    <x v="94"/>
    <x v="2"/>
    <s v="Statistics : A Tool for Social Research and _x000a_Data Analysis"/>
    <n v="1"/>
    <s v="pc"/>
    <n v="9087.35"/>
    <n v="9087.35"/>
    <m/>
    <n v="0"/>
    <x v="79"/>
    <s v="Agri."/>
    <m/>
    <m/>
    <x v="7"/>
    <m/>
    <x v="6"/>
    <m/>
    <m/>
    <m/>
    <x v="10"/>
    <s v="Not processed "/>
    <m/>
    <m/>
    <m/>
    <m/>
    <m/>
  </r>
  <r>
    <x v="0"/>
    <x v="5"/>
    <x v="6"/>
    <s v="Agri-Chairperson"/>
    <x v="3"/>
    <x v="2"/>
    <x v="94"/>
    <x v="2"/>
    <s v="Research Design : Qualitative, Quantitative, _x000a_and Mixed Methods Approaches"/>
    <n v="1"/>
    <s v="pc"/>
    <n v="4120.6099999999997"/>
    <n v="4120.6099999999997"/>
    <m/>
    <n v="0"/>
    <x v="79"/>
    <s v="Agri."/>
    <m/>
    <m/>
    <x v="7"/>
    <m/>
    <x v="6"/>
    <m/>
    <m/>
    <m/>
    <x v="10"/>
    <s v="Not processed "/>
    <m/>
    <m/>
    <m/>
    <m/>
    <m/>
  </r>
  <r>
    <x v="0"/>
    <x v="5"/>
    <x v="6"/>
    <s v="Agri-Chairperson"/>
    <x v="3"/>
    <x v="2"/>
    <x v="94"/>
    <x v="2"/>
    <s v="A Manual for Writers of Research Papers, _x000a_Theses, and Dissertations, Ninth Edition : Chicago Style for Students and Researchers"/>
    <n v="1"/>
    <s v="pc"/>
    <n v="843.75"/>
    <n v="843.75"/>
    <m/>
    <n v="0"/>
    <x v="79"/>
    <s v="Agri."/>
    <m/>
    <m/>
    <x v="7"/>
    <m/>
    <x v="6"/>
    <m/>
    <m/>
    <m/>
    <x v="10"/>
    <s v="Not processed "/>
    <m/>
    <m/>
    <m/>
    <m/>
    <m/>
  </r>
  <r>
    <x v="0"/>
    <x v="5"/>
    <x v="6"/>
    <s v="Agri-Chairperson"/>
    <x v="3"/>
    <x v="2"/>
    <x v="94"/>
    <x v="2"/>
    <s v="The Essential Guide to Doing Your _x000a_Research Project"/>
    <n v="1"/>
    <s v="pc"/>
    <n v="1866.12"/>
    <n v="1866.12"/>
    <m/>
    <n v="0"/>
    <x v="79"/>
    <s v="Agri."/>
    <m/>
    <m/>
    <x v="7"/>
    <m/>
    <x v="6"/>
    <m/>
    <m/>
    <m/>
    <x v="10"/>
    <s v="Not processed "/>
    <m/>
    <m/>
    <m/>
    <m/>
    <m/>
  </r>
  <r>
    <x v="0"/>
    <x v="5"/>
    <x v="6"/>
    <s v="Agri-Chairperson"/>
    <x v="3"/>
    <x v="2"/>
    <x v="94"/>
    <x v="2"/>
    <s v="Principles of Agricultural EconomicsIntroduction_x000a_ to Agricultural Economics _x000a_(What's New in Trades &amp; Technology) 7th Edition"/>
    <n v="1"/>
    <s v="pc"/>
    <n v="26248"/>
    <n v="26248"/>
    <m/>
    <n v="0"/>
    <x v="79"/>
    <s v="Agri."/>
    <m/>
    <m/>
    <x v="7"/>
    <m/>
    <x v="6"/>
    <m/>
    <m/>
    <m/>
    <x v="10"/>
    <s v="Not processed "/>
    <m/>
    <m/>
    <m/>
    <m/>
    <m/>
  </r>
  <r>
    <x v="0"/>
    <x v="5"/>
    <x v="6"/>
    <s v="Agri-Chairperson"/>
    <x v="3"/>
    <x v="2"/>
    <x v="94"/>
    <x v="2"/>
    <s v="Agricultural Development and Economic _x000a_Transformation : Promoting Growth with Poverty Reduction"/>
    <n v="1"/>
    <s v="pc"/>
    <n v="3084.22"/>
    <n v="3084.22"/>
    <m/>
    <n v="0"/>
    <x v="79"/>
    <s v="Agri."/>
    <m/>
    <m/>
    <x v="7"/>
    <m/>
    <x v="6"/>
    <m/>
    <m/>
    <m/>
    <x v="10"/>
    <s v="Not processed "/>
    <m/>
    <m/>
    <m/>
    <m/>
    <m/>
  </r>
  <r>
    <x v="0"/>
    <x v="5"/>
    <x v="6"/>
    <s v="Agri-Chairperson"/>
    <x v="3"/>
    <x v="2"/>
    <x v="94"/>
    <x v="2"/>
    <s v="Agribusiness Management"/>
    <n v="1"/>
    <s v="pc"/>
    <n v="33150"/>
    <n v="33150"/>
    <m/>
    <n v="0"/>
    <x v="79"/>
    <s v="Agri."/>
    <m/>
    <m/>
    <x v="7"/>
    <m/>
    <x v="6"/>
    <m/>
    <m/>
    <m/>
    <x v="10"/>
    <s v="Not processed "/>
    <m/>
    <m/>
    <m/>
    <m/>
    <m/>
  </r>
  <r>
    <x v="0"/>
    <x v="5"/>
    <x v="6"/>
    <s v="Agri-Chairperson"/>
    <x v="3"/>
    <x v="2"/>
    <x v="94"/>
    <x v="2"/>
    <s v="Food Supply Chain Management: Building a _x000a_Sustainable Future 2nd Edition, Kindle Edition"/>
    <n v="1"/>
    <s v="pc"/>
    <n v="13428.3"/>
    <n v="13428.3"/>
    <m/>
    <n v="0"/>
    <x v="79"/>
    <s v="Agri."/>
    <m/>
    <m/>
    <x v="7"/>
    <m/>
    <x v="6"/>
    <m/>
    <m/>
    <m/>
    <x v="10"/>
    <s v="Not processed "/>
    <m/>
    <m/>
    <m/>
    <m/>
    <m/>
  </r>
  <r>
    <x v="0"/>
    <x v="5"/>
    <x v="6"/>
    <s v="Agri-Chairperson"/>
    <x v="3"/>
    <x v="2"/>
    <x v="94"/>
    <x v="2"/>
    <s v="Whole Farm Management: From Start-Up to _x000a_Sustainability"/>
    <n v="1"/>
    <s v="pc"/>
    <n v="3400"/>
    <n v="3400"/>
    <m/>
    <n v="0"/>
    <x v="79"/>
    <s v="Agri."/>
    <m/>
    <m/>
    <x v="7"/>
    <m/>
    <x v="6"/>
    <m/>
    <m/>
    <m/>
    <x v="10"/>
    <s v="Not processed "/>
    <m/>
    <m/>
    <m/>
    <m/>
    <m/>
  </r>
  <r>
    <x v="0"/>
    <x v="5"/>
    <x v="6"/>
    <s v="Agri-Chairperson"/>
    <x v="3"/>
    <x v="2"/>
    <x v="94"/>
    <x v="2"/>
    <s v="Etreprenuer revolution "/>
    <n v="1"/>
    <s v="pc"/>
    <n v="771.12"/>
    <n v="771.12"/>
    <m/>
    <n v="0"/>
    <x v="79"/>
    <s v="Agri."/>
    <m/>
    <m/>
    <x v="7"/>
    <m/>
    <x v="6"/>
    <m/>
    <m/>
    <m/>
    <x v="10"/>
    <s v="Not processed "/>
    <m/>
    <m/>
    <m/>
    <m/>
    <m/>
  </r>
  <r>
    <x v="0"/>
    <x v="5"/>
    <x v="6"/>
    <s v="Agri-Chairperson"/>
    <x v="3"/>
    <x v="2"/>
    <x v="94"/>
    <x v="2"/>
    <s v="U Won't Starve: KEY PRINCIPLES FOR _x000a_ENTREPRENEUR DEVELOPMENT"/>
    <n v="1"/>
    <s v="pc"/>
    <n v="4000"/>
    <n v="4000"/>
    <m/>
    <n v="0"/>
    <x v="79"/>
    <s v="Agri."/>
    <m/>
    <m/>
    <x v="7"/>
    <m/>
    <x v="6"/>
    <m/>
    <m/>
    <m/>
    <x v="10"/>
    <s v="Not processed "/>
    <m/>
    <m/>
    <m/>
    <m/>
    <m/>
  </r>
  <r>
    <x v="0"/>
    <x v="5"/>
    <x v="6"/>
    <s v="Agri-Chairperson"/>
    <x v="3"/>
    <x v="2"/>
    <x v="94"/>
    <x v="2"/>
    <s v="19 entrprenuer succes principles "/>
    <n v="1"/>
    <s v="pc"/>
    <n v="461.59"/>
    <n v="461.59"/>
    <m/>
    <n v="0"/>
    <x v="79"/>
    <s v="Agri."/>
    <m/>
    <m/>
    <x v="7"/>
    <m/>
    <x v="6"/>
    <m/>
    <m/>
    <m/>
    <x v="10"/>
    <s v="Not processed "/>
    <m/>
    <m/>
    <m/>
    <m/>
    <m/>
  </r>
  <r>
    <x v="0"/>
    <x v="5"/>
    <x v="6"/>
    <s v="Agri-Chairperson"/>
    <x v="3"/>
    <x v="2"/>
    <x v="94"/>
    <x v="2"/>
    <s v="Principles: Life and Work"/>
    <n v="1"/>
    <s v="pc"/>
    <n v="3000"/>
    <n v="3000"/>
    <m/>
    <n v="0"/>
    <x v="79"/>
    <s v="Agri."/>
    <m/>
    <m/>
    <x v="7"/>
    <m/>
    <x v="6"/>
    <m/>
    <m/>
    <m/>
    <x v="10"/>
    <s v="Not processed "/>
    <m/>
    <m/>
    <m/>
    <m/>
    <m/>
  </r>
  <r>
    <x v="0"/>
    <x v="5"/>
    <x v="6"/>
    <s v="Agri-Chairperson"/>
    <x v="3"/>
    <x v="2"/>
    <x v="94"/>
    <x v="2"/>
    <s v="To be an entreprenuer "/>
    <n v="1"/>
    <s v="pc"/>
    <n v="1315.72"/>
    <n v="1315.72"/>
    <m/>
    <n v="0"/>
    <x v="79"/>
    <s v="Agri."/>
    <m/>
    <m/>
    <x v="7"/>
    <m/>
    <x v="6"/>
    <m/>
    <m/>
    <m/>
    <x v="10"/>
    <s v="Not processed "/>
    <m/>
    <m/>
    <m/>
    <m/>
    <m/>
  </r>
  <r>
    <x v="0"/>
    <x v="5"/>
    <x v="6"/>
    <s v="Agri-Chairperson"/>
    <x v="3"/>
    <x v="2"/>
    <x v="94"/>
    <x v="2"/>
    <s v="PAY OFF YOUR MORTGAGE IN 3 YEARS: The 4-Step System That Will Save You Years and Thousands in Interest Payments"/>
    <n v="1"/>
    <s v="pc"/>
    <n v="3000"/>
    <n v="3000"/>
    <m/>
    <n v="0"/>
    <x v="79"/>
    <s v="Agri."/>
    <m/>
    <m/>
    <x v="7"/>
    <m/>
    <x v="6"/>
    <m/>
    <m/>
    <m/>
    <x v="10"/>
    <s v="Not processed "/>
    <m/>
    <m/>
    <m/>
    <m/>
    <m/>
  </r>
  <r>
    <x v="0"/>
    <x v="5"/>
    <x v="6"/>
    <s v="Agri-Chairperson"/>
    <x v="3"/>
    <x v="2"/>
    <x v="94"/>
    <x v="2"/>
    <s v="Environmental Economics and Natural Resource Management"/>
    <n v="1"/>
    <s v="pc"/>
    <n v="5000"/>
    <n v="5000"/>
    <m/>
    <n v="0"/>
    <x v="79"/>
    <s v="Agri."/>
    <m/>
    <m/>
    <x v="7"/>
    <m/>
    <x v="6"/>
    <m/>
    <m/>
    <m/>
    <x v="10"/>
    <s v="Not processed "/>
    <m/>
    <m/>
    <m/>
    <m/>
    <m/>
  </r>
  <r>
    <x v="0"/>
    <x v="5"/>
    <x v="6"/>
    <s v="Agri-Chairperson"/>
    <x v="3"/>
    <x v="2"/>
    <x v="94"/>
    <x v="2"/>
    <s v="Development Through Bricolage: Rethinking Institutions for Natural Resource Management (Earthscan Studies in Natural Resou..."/>
    <n v="1"/>
    <s v="pc"/>
    <n v="8500"/>
    <n v="8500"/>
    <m/>
    <n v="0"/>
    <x v="79"/>
    <s v="Agri."/>
    <m/>
    <m/>
    <x v="7"/>
    <m/>
    <x v="6"/>
    <m/>
    <m/>
    <m/>
    <x v="10"/>
    <s v="Not processed "/>
    <m/>
    <m/>
    <m/>
    <m/>
    <m/>
  </r>
  <r>
    <x v="0"/>
    <x v="5"/>
    <x v="6"/>
    <s v="Agri-Chairperson"/>
    <x v="3"/>
    <x v="2"/>
    <x v="94"/>
    <x v="2"/>
    <s v="Development Through Bricolage: Rethinking Institutions for Natural Resource Management (Earthscan Studies in Natural Resource Management)"/>
    <n v="1"/>
    <s v="pc"/>
    <n v="3380.43"/>
    <n v="3380.43"/>
    <m/>
    <n v="0"/>
    <x v="79"/>
    <s v="Agri."/>
    <m/>
    <m/>
    <x v="7"/>
    <m/>
    <x v="6"/>
    <m/>
    <m/>
    <m/>
    <x v="10"/>
    <s v="Not processed "/>
    <m/>
    <m/>
    <m/>
    <m/>
    <m/>
  </r>
  <r>
    <x v="0"/>
    <x v="5"/>
    <x v="6"/>
    <s v="Agri-Chairperson"/>
    <x v="3"/>
    <x v="2"/>
    <x v="94"/>
    <x v="2"/>
    <s v="Applied Methods for Agriculture and Natural _x000a_Resource Management : _x000a_A Festschrift in Honor of Richard E. Howitt"/>
    <n v="1"/>
    <s v="pc"/>
    <n v="4986.59"/>
    <n v="4986.59"/>
    <m/>
    <n v="0"/>
    <x v="79"/>
    <s v="Agri."/>
    <m/>
    <m/>
    <x v="7"/>
    <m/>
    <x v="6"/>
    <m/>
    <m/>
    <m/>
    <x v="10"/>
    <s v="Not processed "/>
    <m/>
    <m/>
    <m/>
    <m/>
    <m/>
  </r>
  <r>
    <x v="0"/>
    <x v="5"/>
    <x v="6"/>
    <s v="Agri-Chairperson"/>
    <x v="3"/>
    <x v="2"/>
    <x v="94"/>
    <x v="2"/>
    <s v="Agricultural Development: New Perspectives _x000a_in a Changing World"/>
    <n v="1"/>
    <s v="pc"/>
    <n v="15300"/>
    <n v="15300"/>
    <m/>
    <n v="0"/>
    <x v="79"/>
    <s v="Agri."/>
    <m/>
    <m/>
    <x v="7"/>
    <m/>
    <x v="6"/>
    <m/>
    <m/>
    <m/>
    <x v="10"/>
    <s v="Not processed "/>
    <m/>
    <m/>
    <m/>
    <m/>
    <m/>
  </r>
  <r>
    <x v="0"/>
    <x v="5"/>
    <x v="6"/>
    <s v="Agri-Chairperson"/>
    <x v="3"/>
    <x v="2"/>
    <x v="94"/>
    <x v="2"/>
    <s v="Handbook of Research on Agricultural Policy,_x000a_ Rural Development, and Entrepreneurship in Contemporary Economies"/>
    <n v="1"/>
    <s v="pc"/>
    <n v="48450"/>
    <n v="48450"/>
    <m/>
    <n v="0"/>
    <x v="79"/>
    <s v="Agri."/>
    <m/>
    <m/>
    <x v="7"/>
    <m/>
    <x v="6"/>
    <m/>
    <m/>
    <m/>
    <x v="10"/>
    <s v="Not processed "/>
    <m/>
    <m/>
    <m/>
    <m/>
    <m/>
  </r>
  <r>
    <x v="0"/>
    <x v="5"/>
    <x v="6"/>
    <s v="Agri-Chairperson"/>
    <x v="3"/>
    <x v="2"/>
    <x v="94"/>
    <x v="2"/>
    <s v="Agricultural Development and Sustainable Intensification : _x000a_Technology and Policy Challenges in the Face of Climate Change"/>
    <n v="1"/>
    <s v="pc"/>
    <n v="6894.91"/>
    <n v="6894.91"/>
    <m/>
    <n v="0"/>
    <x v="79"/>
    <s v="Agri."/>
    <m/>
    <m/>
    <x v="7"/>
    <m/>
    <x v="6"/>
    <m/>
    <m/>
    <m/>
    <x v="10"/>
    <s v="Not processed "/>
    <m/>
    <m/>
    <m/>
    <m/>
    <m/>
  </r>
  <r>
    <x v="0"/>
    <x v="5"/>
    <x v="6"/>
    <s v="Agri-Chairperson"/>
    <x v="3"/>
    <x v="2"/>
    <x v="94"/>
    <x v="2"/>
    <s v="Agricultural policy monitoring and evaluation_x000a_ 2020 "/>
    <n v="1"/>
    <s v="pc"/>
    <n v="3576.98"/>
    <n v="3576.98"/>
    <m/>
    <n v="0"/>
    <x v="79"/>
    <s v="Agri."/>
    <m/>
    <m/>
    <x v="7"/>
    <m/>
    <x v="6"/>
    <m/>
    <m/>
    <m/>
    <x v="10"/>
    <s v="Not processed "/>
    <m/>
    <m/>
    <m/>
    <m/>
    <m/>
  </r>
  <r>
    <x v="0"/>
    <x v="5"/>
    <x v="6"/>
    <s v="Agri-Chairperson"/>
    <x v="3"/>
    <x v="2"/>
    <x v="94"/>
    <x v="2"/>
    <s v="Food, Politics, And Agricultural Development : _x000a_Case Studies In The Public Policy Of Rural Modernization"/>
    <n v="1"/>
    <s v="pc"/>
    <n v="2270.13"/>
    <n v="2270.13"/>
    <m/>
    <n v="0"/>
    <x v="79"/>
    <s v="Agri."/>
    <m/>
    <m/>
    <x v="7"/>
    <m/>
    <x v="6"/>
    <m/>
    <m/>
    <m/>
    <x v="10"/>
    <s v="Not processed "/>
    <m/>
    <m/>
    <m/>
    <m/>
    <m/>
  </r>
  <r>
    <x v="0"/>
    <x v="5"/>
    <x v="6"/>
    <s v="Agri-Chairperson"/>
    <x v="3"/>
    <x v="2"/>
    <x v="94"/>
    <x v="2"/>
    <s v="Principles of Soil Science"/>
    <n v="1"/>
    <s v="pc"/>
    <n v="8639.49"/>
    <n v="8639.49"/>
    <m/>
    <n v="0"/>
    <x v="79"/>
    <s v="Agri."/>
    <m/>
    <m/>
    <x v="7"/>
    <m/>
    <x v="6"/>
    <m/>
    <m/>
    <m/>
    <x v="10"/>
    <s v="Not processed "/>
    <m/>
    <m/>
    <m/>
    <m/>
    <m/>
  </r>
  <r>
    <x v="0"/>
    <x v="5"/>
    <x v="6"/>
    <s v="Agri-Chairperson"/>
    <x v="3"/>
    <x v="2"/>
    <x v="94"/>
    <x v="2"/>
    <s v="Essentials of Soil Science : Soil formation, functions, _x000a_use and classification (World Reference Base, WRB)"/>
    <n v="1"/>
    <s v="pc"/>
    <n v="1668.73"/>
    <n v="1668.73"/>
    <m/>
    <n v="0"/>
    <x v="79"/>
    <s v="Agri."/>
    <m/>
    <m/>
    <x v="7"/>
    <m/>
    <x v="6"/>
    <m/>
    <m/>
    <m/>
    <x v="10"/>
    <s v="Not processed "/>
    <m/>
    <m/>
    <m/>
    <m/>
    <m/>
  </r>
  <r>
    <x v="0"/>
    <x v="5"/>
    <x v="6"/>
    <s v="Agri-Chairperson"/>
    <x v="3"/>
    <x v="2"/>
    <x v="94"/>
    <x v="2"/>
    <s v="The Nature and Properties of Soils, Global Edition"/>
    <n v="1"/>
    <s v="pc"/>
    <n v="4527.26"/>
    <n v="4527.26"/>
    <m/>
    <n v="0"/>
    <x v="79"/>
    <s v="Agri."/>
    <m/>
    <m/>
    <x v="7"/>
    <m/>
    <x v="6"/>
    <m/>
    <m/>
    <m/>
    <x v="10"/>
    <s v="Not processed "/>
    <m/>
    <m/>
    <m/>
    <m/>
    <m/>
  </r>
  <r>
    <x v="0"/>
    <x v="5"/>
    <x v="6"/>
    <s v="Agri-Chairperson"/>
    <x v="3"/>
    <x v="2"/>
    <x v="94"/>
    <x v="2"/>
    <s v="Gardening for Geeks: All the Science You Need _x000a_for Successful Organic Gardening _x000a_(CompanionHouse Books) _x000a_Step-by-Step Processes with Diagrams, Expert _x000a_Tips, &amp; Nerdy Details on Soil Biology, Botany, _x000a_&amp; More Paperback"/>
    <n v="1"/>
    <s v="pc"/>
    <n v="3058.3"/>
    <n v="3058.3"/>
    <m/>
    <n v="0"/>
    <x v="79"/>
    <s v="Agri."/>
    <m/>
    <m/>
    <x v="7"/>
    <m/>
    <x v="6"/>
    <m/>
    <m/>
    <m/>
    <x v="10"/>
    <s v="Not processed "/>
    <m/>
    <m/>
    <m/>
    <m/>
    <m/>
  </r>
  <r>
    <x v="0"/>
    <x v="5"/>
    <x v="6"/>
    <s v="Agri-Chairperson"/>
    <x v="3"/>
    <x v="2"/>
    <x v="94"/>
    <x v="2"/>
    <s v="Principles of Crop Production"/>
    <n v="1"/>
    <s v="pc"/>
    <n v="8106.52"/>
    <n v="8106.52"/>
    <m/>
    <n v="0"/>
    <x v="79"/>
    <s v="Agri."/>
    <m/>
    <m/>
    <x v="7"/>
    <m/>
    <x v="6"/>
    <m/>
    <m/>
    <m/>
    <x v="10"/>
    <s v="Not processed "/>
    <m/>
    <m/>
    <m/>
    <m/>
    <m/>
  </r>
  <r>
    <x v="0"/>
    <x v="5"/>
    <x v="6"/>
    <s v="Agri-Chairperson"/>
    <x v="3"/>
    <x v="2"/>
    <x v="94"/>
    <x v="2"/>
    <s v="Fundamental principles of crop production"/>
    <n v="1"/>
    <s v="pc"/>
    <n v="1378.68"/>
    <n v="1378.68"/>
    <m/>
    <n v="0"/>
    <x v="79"/>
    <s v="Agri."/>
    <m/>
    <m/>
    <x v="7"/>
    <m/>
    <x v="6"/>
    <m/>
    <m/>
    <m/>
    <x v="10"/>
    <s v="Not processed "/>
    <m/>
    <m/>
    <m/>
    <m/>
    <m/>
  </r>
  <r>
    <x v="0"/>
    <x v="5"/>
    <x v="6"/>
    <s v="Agri-Chairperson"/>
    <x v="3"/>
    <x v="2"/>
    <x v="94"/>
    <x v="2"/>
    <s v="Healthy Soil, Sick Soils "/>
    <n v="1"/>
    <s v="pc"/>
    <n v="1025.1199999999999"/>
    <n v="1025.1199999999999"/>
    <m/>
    <n v="0"/>
    <x v="79"/>
    <s v="Agri."/>
    <m/>
    <m/>
    <x v="7"/>
    <m/>
    <x v="6"/>
    <m/>
    <m/>
    <m/>
    <x v="10"/>
    <s v="Not processed "/>
    <m/>
    <m/>
    <m/>
    <m/>
    <m/>
  </r>
  <r>
    <x v="0"/>
    <x v="5"/>
    <x v="6"/>
    <s v="Agri-Chairperson"/>
    <x v="3"/>
    <x v="2"/>
    <x v="94"/>
    <x v="2"/>
    <s v="Soil and Fertilizers : Managing the Environmental Footprint"/>
    <n v="1"/>
    <s v="pc"/>
    <n v="9089.6200000000008"/>
    <n v="9089.6200000000008"/>
    <m/>
    <n v="0"/>
    <x v="79"/>
    <s v="Agri."/>
    <m/>
    <m/>
    <x v="7"/>
    <m/>
    <x v="6"/>
    <m/>
    <m/>
    <m/>
    <x v="10"/>
    <s v="Not processed "/>
    <m/>
    <m/>
    <m/>
    <m/>
    <m/>
  </r>
  <r>
    <x v="0"/>
    <x v="5"/>
    <x v="6"/>
    <s v="Agri-Chairperson"/>
    <x v="3"/>
    <x v="2"/>
    <x v="94"/>
    <x v="2"/>
    <s v="Practical Plant Physiology : An Introduction to Original _x000a_Research for Students and Teachers of Natural_x000a_ Science, Medicine, Agriculture and Forestry"/>
    <n v="1"/>
    <s v="pc"/>
    <n v="2503.1799999999998"/>
    <n v="2503.1799999999998"/>
    <m/>
    <n v="0"/>
    <x v="79"/>
    <s v="Agri."/>
    <m/>
    <m/>
    <x v="7"/>
    <m/>
    <x v="6"/>
    <m/>
    <m/>
    <m/>
    <x v="10"/>
    <s v="Not processed "/>
    <m/>
    <m/>
    <m/>
    <m/>
    <m/>
  </r>
  <r>
    <x v="0"/>
    <x v="5"/>
    <x v="6"/>
    <s v="Agri-Chairperson"/>
    <x v="3"/>
    <x v="2"/>
    <x v="94"/>
    <x v="2"/>
    <s v="Community Pest Management in Practice: _x000a_A Narrative Approach"/>
    <n v="1"/>
    <s v="pc"/>
    <n v="5000"/>
    <n v="5000"/>
    <m/>
    <n v="0"/>
    <x v="79"/>
    <s v="Agri."/>
    <m/>
    <m/>
    <x v="7"/>
    <m/>
    <x v="6"/>
    <m/>
    <m/>
    <m/>
    <x v="10"/>
    <s v="Not processed "/>
    <m/>
    <m/>
    <m/>
    <m/>
    <m/>
  </r>
  <r>
    <x v="0"/>
    <x v="5"/>
    <x v="6"/>
    <s v="Agri-Chairperson"/>
    <x v="3"/>
    <x v="2"/>
    <x v="94"/>
    <x v="2"/>
    <s v="The Vegetable Garden Pest Handbook:_x000a_ Identify and Solve Common Pest Problems on _x000a_Edible Plants - All Natural Solutions!"/>
    <n v="1"/>
    <s v="pc"/>
    <n v="2500"/>
    <n v="2500"/>
    <m/>
    <n v="0"/>
    <x v="79"/>
    <s v="Agri."/>
    <m/>
    <m/>
    <x v="7"/>
    <m/>
    <x v="6"/>
    <m/>
    <m/>
    <m/>
    <x v="10"/>
    <s v="Not processed "/>
    <m/>
    <m/>
    <m/>
    <m/>
    <m/>
  </r>
  <r>
    <x v="0"/>
    <x v="5"/>
    <x v="6"/>
    <s v="Agri-Chairperson"/>
    <x v="3"/>
    <x v="2"/>
    <x v="94"/>
    <x v="2"/>
    <s v="General Pest Management: Study Guide for Pest Control Operators (2019)"/>
    <n v="1"/>
    <s v="pc"/>
    <n v="2000"/>
    <n v="2000"/>
    <m/>
    <n v="0"/>
    <x v="79"/>
    <s v="Agri."/>
    <m/>
    <m/>
    <x v="7"/>
    <m/>
    <x v="6"/>
    <m/>
    <m/>
    <m/>
    <x v="10"/>
    <s v="Not processed "/>
    <m/>
    <m/>
    <m/>
    <m/>
    <m/>
  </r>
  <r>
    <x v="0"/>
    <x v="5"/>
    <x v="6"/>
    <s v="Agri-Chairperson"/>
    <x v="3"/>
    <x v="2"/>
    <x v="94"/>
    <x v="2"/>
    <s v=" Integrated pest management principles and Aplications "/>
    <n v="1"/>
    <s v="pc"/>
    <n v="3000"/>
    <n v="3000"/>
    <m/>
    <n v="0"/>
    <x v="79"/>
    <s v="Agri."/>
    <m/>
    <m/>
    <x v="7"/>
    <m/>
    <x v="6"/>
    <m/>
    <m/>
    <m/>
    <x v="10"/>
    <s v="Not processed "/>
    <m/>
    <m/>
    <m/>
    <m/>
    <m/>
  </r>
  <r>
    <x v="0"/>
    <x v="5"/>
    <x v="6"/>
    <s v="Agri-Chairperson"/>
    <x v="3"/>
    <x v="2"/>
    <x v="94"/>
    <x v="2"/>
    <s v="Diseases of Field Crops Diagnosis and Management :_x000a_ Volume 2: Pulses, Oil Seeds, Narcotics, and Sugar Crops"/>
    <n v="1"/>
    <s v="pc"/>
    <n v="7723.9"/>
    <n v="7723.9"/>
    <m/>
    <n v="0"/>
    <x v="79"/>
    <s v="Agri."/>
    <m/>
    <m/>
    <x v="7"/>
    <m/>
    <x v="6"/>
    <m/>
    <m/>
    <m/>
    <x v="10"/>
    <s v="Not processed "/>
    <m/>
    <m/>
    <m/>
    <m/>
    <m/>
  </r>
  <r>
    <x v="0"/>
    <x v="5"/>
    <x v="6"/>
    <s v="Agri-Chairperson"/>
    <x v="3"/>
    <x v="2"/>
    <x v="94"/>
    <x v="2"/>
    <s v="Community Scale Composting System "/>
    <n v="1"/>
    <s v="pc"/>
    <n v="2327.75"/>
    <n v="2327.75"/>
    <m/>
    <n v="0"/>
    <x v="79"/>
    <s v="Agri."/>
    <m/>
    <m/>
    <x v="7"/>
    <m/>
    <x v="6"/>
    <m/>
    <m/>
    <m/>
    <x v="10"/>
    <s v="Not processed "/>
    <m/>
    <m/>
    <m/>
    <m/>
    <m/>
  </r>
  <r>
    <x v="0"/>
    <x v="5"/>
    <x v="6"/>
    <s v="Agri-Chairperson"/>
    <x v="3"/>
    <x v="2"/>
    <x v="94"/>
    <x v="2"/>
    <s v="Regenerative Soil: The Science and Solutions"/>
    <n v="1"/>
    <s v="pc"/>
    <n v="12750"/>
    <n v="12750"/>
    <m/>
    <n v="0"/>
    <x v="79"/>
    <s v="Agri."/>
    <m/>
    <m/>
    <x v="7"/>
    <m/>
    <x v="6"/>
    <m/>
    <m/>
    <m/>
    <x v="10"/>
    <s v="Not processed "/>
    <m/>
    <m/>
    <m/>
    <m/>
    <m/>
  </r>
  <r>
    <x v="0"/>
    <x v="5"/>
    <x v="6"/>
    <s v="Agri-Chairperson"/>
    <x v="3"/>
    <x v="2"/>
    <x v="94"/>
    <x v="2"/>
    <s v="Soil Fertility Advances and Nutrient ManaDirt_x000a_ to Soil: One Family’s Journey into _x000a_Regenerative Agriculturegement"/>
    <n v="1"/>
    <s v="pc"/>
    <n v="2550"/>
    <n v="2550"/>
    <m/>
    <n v="0"/>
    <x v="79"/>
    <s v="Agri."/>
    <m/>
    <m/>
    <x v="7"/>
    <m/>
    <x v="6"/>
    <m/>
    <m/>
    <m/>
    <x v="10"/>
    <s v="Not processed "/>
    <m/>
    <m/>
    <m/>
    <m/>
    <m/>
  </r>
  <r>
    <x v="0"/>
    <x v="5"/>
    <x v="6"/>
    <s v="Agri-Chairperson"/>
    <x v="3"/>
    <x v="2"/>
    <x v="94"/>
    <x v="2"/>
    <s v="Irrigation Engineering: Conservation of Soil and Water"/>
    <n v="1"/>
    <s v="pc"/>
    <n v="2202.59"/>
    <n v="2202.59"/>
    <m/>
    <n v="0"/>
    <x v="79"/>
    <s v="Agri."/>
    <m/>
    <m/>
    <x v="7"/>
    <m/>
    <x v="6"/>
    <m/>
    <m/>
    <m/>
    <x v="10"/>
    <s v="Not processed "/>
    <m/>
    <m/>
    <m/>
    <m/>
    <m/>
  </r>
  <r>
    <x v="0"/>
    <x v="5"/>
    <x v="6"/>
    <s v="Agri-Chairperson"/>
    <x v="3"/>
    <x v="2"/>
    <x v="94"/>
    <x v="2"/>
    <s v="Soil Fertility and Nutrient Management in Horticulture"/>
    <n v="1"/>
    <s v="pc"/>
    <n v="5912"/>
    <n v="5912"/>
    <m/>
    <n v="0"/>
    <x v="79"/>
    <s v="Agri."/>
    <m/>
    <m/>
    <x v="7"/>
    <m/>
    <x v="6"/>
    <m/>
    <m/>
    <m/>
    <x v="10"/>
    <s v="Not processed "/>
    <m/>
    <m/>
    <m/>
    <m/>
    <m/>
  </r>
  <r>
    <x v="0"/>
    <x v="5"/>
    <x v="6"/>
    <s v="Agri-Chairperson"/>
    <x v="3"/>
    <x v="2"/>
    <x v="94"/>
    <x v="2"/>
    <s v="Production Technology of Spices and Herbs _x000a_and their Benefits"/>
    <n v="1"/>
    <s v="pc"/>
    <n v="27200"/>
    <n v="27200"/>
    <m/>
    <n v="0"/>
    <x v="79"/>
    <s v="Agri."/>
    <m/>
    <m/>
    <x v="7"/>
    <m/>
    <x v="6"/>
    <m/>
    <m/>
    <m/>
    <x v="10"/>
    <s v="Not processed "/>
    <m/>
    <m/>
    <m/>
    <m/>
    <m/>
  </r>
  <r>
    <x v="0"/>
    <x v="5"/>
    <x v="6"/>
    <s v="Agri-Chairperson"/>
    <x v="3"/>
    <x v="2"/>
    <x v="94"/>
    <x v="2"/>
    <s v="Adoption Of Post-harvest Technologies And Household Food Security"/>
    <n v="1"/>
    <s v="pc"/>
    <n v="3218"/>
    <n v="3218"/>
    <m/>
    <n v="0"/>
    <x v="79"/>
    <s v="Agri."/>
    <m/>
    <m/>
    <x v="7"/>
    <m/>
    <x v="6"/>
    <m/>
    <m/>
    <m/>
    <x v="10"/>
    <s v="Not processed "/>
    <m/>
    <m/>
    <m/>
    <m/>
    <m/>
  </r>
  <r>
    <x v="0"/>
    <x v="5"/>
    <x v="6"/>
    <s v="Agri-Chairperson"/>
    <x v="3"/>
    <x v="2"/>
    <x v="94"/>
    <x v="2"/>
    <s v="Medicinal and Aromatic Crops : Production, Phytochemistry, and Utilization"/>
    <n v="1"/>
    <s v="pc"/>
    <n v="5360.91"/>
    <n v="5360.91"/>
    <m/>
    <n v="0"/>
    <x v="79"/>
    <s v="Agri."/>
    <m/>
    <m/>
    <x v="7"/>
    <m/>
    <x v="6"/>
    <m/>
    <m/>
    <m/>
    <x v="10"/>
    <s v="Not processed "/>
    <m/>
    <m/>
    <m/>
    <m/>
    <m/>
  </r>
  <r>
    <x v="0"/>
    <x v="5"/>
    <x v="6"/>
    <s v="Agri-Chairperson"/>
    <x v="3"/>
    <x v="2"/>
    <x v="94"/>
    <x v="2"/>
    <s v="Basic Horticulture "/>
    <n v="1"/>
    <s v="pc"/>
    <n v="5364.91"/>
    <n v="5364.91"/>
    <m/>
    <n v="0"/>
    <x v="79"/>
    <s v="Agri."/>
    <m/>
    <m/>
    <x v="7"/>
    <m/>
    <x v="6"/>
    <m/>
    <m/>
    <m/>
    <x v="10"/>
    <s v="Not processed "/>
    <m/>
    <m/>
    <m/>
    <m/>
    <m/>
  </r>
  <r>
    <x v="0"/>
    <x v="5"/>
    <x v="6"/>
    <s v="Agri-Chairperson"/>
    <x v="3"/>
    <x v="2"/>
    <x v="94"/>
    <x v="2"/>
    <s v="Fundamentals of Plant Physiology"/>
    <n v="1"/>
    <s v="pc"/>
    <n v="5842.99"/>
    <n v="5842.99"/>
    <m/>
    <n v="0"/>
    <x v="79"/>
    <s v="Agri."/>
    <m/>
    <m/>
    <x v="7"/>
    <m/>
    <x v="6"/>
    <m/>
    <m/>
    <m/>
    <x v="10"/>
    <s v="Not processed "/>
    <m/>
    <m/>
    <m/>
    <m/>
    <m/>
  </r>
  <r>
    <x v="0"/>
    <x v="5"/>
    <x v="6"/>
    <s v="Agri-Chairperson"/>
    <x v="3"/>
    <x v="2"/>
    <x v="94"/>
    <x v="2"/>
    <s v="Plant Physiology and Development"/>
    <n v="1"/>
    <s v="pc"/>
    <n v="4305.13"/>
    <n v="4305.13"/>
    <m/>
    <n v="0"/>
    <x v="79"/>
    <s v="Agri."/>
    <m/>
    <m/>
    <x v="7"/>
    <m/>
    <x v="6"/>
    <m/>
    <m/>
    <m/>
    <x v="10"/>
    <s v="Not processed "/>
    <m/>
    <m/>
    <m/>
    <m/>
    <m/>
  </r>
  <r>
    <x v="0"/>
    <x v="5"/>
    <x v="6"/>
    <s v="Agri-Chairperson"/>
    <x v="3"/>
    <x v="2"/>
    <x v="94"/>
    <x v="2"/>
    <s v="An Introduction to Plant Structure and Development"/>
    <n v="1"/>
    <s v="pc"/>
    <n v="3718.62"/>
    <n v="3718.62"/>
    <m/>
    <n v="0"/>
    <x v="79"/>
    <s v="Agri."/>
    <m/>
    <m/>
    <x v="7"/>
    <m/>
    <x v="6"/>
    <m/>
    <m/>
    <m/>
    <x v="10"/>
    <s v="Not processed "/>
    <m/>
    <m/>
    <m/>
    <m/>
    <m/>
  </r>
  <r>
    <x v="0"/>
    <x v="5"/>
    <x v="6"/>
    <s v="Agri-Chairperson"/>
    <x v="3"/>
    <x v="2"/>
    <x v="94"/>
    <x v="2"/>
    <s v="Plant Ecology"/>
    <n v="1"/>
    <s v="pc"/>
    <n v="4506.6099999999997"/>
    <n v="4506.6099999999997"/>
    <m/>
    <n v="0"/>
    <x v="79"/>
    <s v="Agri."/>
    <m/>
    <m/>
    <x v="7"/>
    <m/>
    <x v="6"/>
    <m/>
    <m/>
    <m/>
    <x v="10"/>
    <s v="Not processed "/>
    <m/>
    <m/>
    <m/>
    <m/>
    <m/>
  </r>
  <r>
    <x v="0"/>
    <x v="5"/>
    <x v="6"/>
    <s v="Agri-Chairperson"/>
    <x v="3"/>
    <x v="2"/>
    <x v="94"/>
    <x v="2"/>
    <s v="Innumerable Insect"/>
    <n v="1"/>
    <s v="pc"/>
    <n v="1200.44"/>
    <n v="1200.44"/>
    <m/>
    <n v="0"/>
    <x v="79"/>
    <s v="Agri."/>
    <m/>
    <m/>
    <x v="7"/>
    <m/>
    <x v="6"/>
    <m/>
    <m/>
    <m/>
    <x v="10"/>
    <s v="Not processed "/>
    <m/>
    <m/>
    <m/>
    <m/>
    <m/>
  </r>
  <r>
    <x v="0"/>
    <x v="5"/>
    <x v="6"/>
    <s v="Agri-Chairperson"/>
    <x v="3"/>
    <x v="2"/>
    <x v="94"/>
    <x v="2"/>
    <s v="Insects"/>
    <n v="1"/>
    <s v="pc"/>
    <n v="2030.18"/>
    <n v="2030.18"/>
    <m/>
    <n v="0"/>
    <x v="79"/>
    <s v="Agri."/>
    <m/>
    <m/>
    <x v="7"/>
    <m/>
    <x v="6"/>
    <m/>
    <m/>
    <m/>
    <x v="10"/>
    <s v="Not processed "/>
    <m/>
    <m/>
    <m/>
    <m/>
    <m/>
  </r>
  <r>
    <x v="0"/>
    <x v="5"/>
    <x v="6"/>
    <s v="Agri-Chairperson"/>
    <x v="3"/>
    <x v="2"/>
    <x v="94"/>
    <x v="2"/>
    <s v="Dragonflies and Damslflies of New"/>
    <n v="1"/>
    <s v="pc"/>
    <n v="3066.81"/>
    <n v="3066.81"/>
    <m/>
    <n v="0"/>
    <x v="79"/>
    <s v="Agri."/>
    <m/>
    <m/>
    <x v="7"/>
    <m/>
    <x v="6"/>
    <m/>
    <m/>
    <m/>
    <x v="10"/>
    <s v="Not processed "/>
    <m/>
    <m/>
    <m/>
    <m/>
    <m/>
  </r>
  <r>
    <x v="0"/>
    <x v="5"/>
    <x v="6"/>
    <s v="Agri-Chairperson"/>
    <x v="3"/>
    <x v="2"/>
    <x v="94"/>
    <x v="2"/>
    <s v="Complete Illustrated World Encyclopedia of Insects"/>
    <n v="1"/>
    <s v="pc"/>
    <n v="2030.19"/>
    <n v="2030.19"/>
    <m/>
    <n v="0"/>
    <x v="79"/>
    <s v="Agri."/>
    <m/>
    <m/>
    <x v="7"/>
    <m/>
    <x v="6"/>
    <m/>
    <m/>
    <m/>
    <x v="10"/>
    <s v="Not processed "/>
    <m/>
    <m/>
    <m/>
    <m/>
    <m/>
  </r>
  <r>
    <x v="0"/>
    <x v="5"/>
    <x v="6"/>
    <s v="Agri-Chairperson"/>
    <x v="3"/>
    <x v="2"/>
    <x v="94"/>
    <x v="2"/>
    <s v="Plant Propagation Principles and Practices"/>
    <n v="1"/>
    <s v="pc"/>
    <n v="14927.97"/>
    <n v="14927.97"/>
    <m/>
    <n v="0"/>
    <x v="79"/>
    <s v="Agri."/>
    <m/>
    <m/>
    <x v="7"/>
    <m/>
    <x v="6"/>
    <m/>
    <m/>
    <m/>
    <x v="10"/>
    <s v="Not processed "/>
    <m/>
    <m/>
    <m/>
    <m/>
    <m/>
  </r>
  <r>
    <x v="0"/>
    <x v="5"/>
    <x v="6"/>
    <s v="Agri-Chairperson"/>
    <x v="3"/>
    <x v="2"/>
    <x v="94"/>
    <x v="2"/>
    <s v="Genetic Data Analysis for Plants"/>
    <n v="1"/>
    <s v="pc"/>
    <n v="3940.53"/>
    <n v="3940.53"/>
    <m/>
    <n v="0"/>
    <x v="79"/>
    <s v="Agri."/>
    <m/>
    <m/>
    <x v="7"/>
    <m/>
    <x v="6"/>
    <m/>
    <m/>
    <m/>
    <x v="10"/>
    <s v="Not processed "/>
    <m/>
    <m/>
    <m/>
    <m/>
    <m/>
  </r>
  <r>
    <x v="0"/>
    <x v="5"/>
    <x v="6"/>
    <s v="Agri-Chairperson"/>
    <x v="3"/>
    <x v="2"/>
    <x v="94"/>
    <x v="2"/>
    <s v="Plant Propagation "/>
    <n v="1"/>
    <s v="pc"/>
    <n v="5445.08"/>
    <n v="5445.08"/>
    <m/>
    <n v="0"/>
    <x v="79"/>
    <s v="Agri."/>
    <m/>
    <m/>
    <x v="7"/>
    <m/>
    <x v="6"/>
    <m/>
    <m/>
    <m/>
    <x v="10"/>
    <s v="Not processed "/>
    <m/>
    <m/>
    <m/>
    <m/>
    <m/>
  </r>
  <r>
    <x v="0"/>
    <x v="5"/>
    <x v="6"/>
    <s v="Agri-Chairperson"/>
    <x v="3"/>
    <x v="2"/>
    <x v="94"/>
    <x v="2"/>
    <s v="Plant Breeding :Classical to Modern"/>
    <n v="1"/>
    <s v="pc"/>
    <n v="4736"/>
    <n v="4736"/>
    <m/>
    <n v="0"/>
    <x v="79"/>
    <s v="Agri."/>
    <m/>
    <m/>
    <x v="7"/>
    <m/>
    <x v="6"/>
    <m/>
    <m/>
    <m/>
    <x v="10"/>
    <s v="Not processed "/>
    <m/>
    <m/>
    <m/>
    <m/>
    <m/>
  </r>
  <r>
    <x v="0"/>
    <x v="5"/>
    <x v="6"/>
    <s v="Agri-Chairperson"/>
    <x v="3"/>
    <x v="2"/>
    <x v="94"/>
    <x v="2"/>
    <s v="Horticultural Plant Breeding"/>
    <n v="1"/>
    <s v="pc"/>
    <n v="5733.06"/>
    <n v="5733.06"/>
    <m/>
    <n v="0"/>
    <x v="79"/>
    <s v="Agri."/>
    <m/>
    <m/>
    <x v="7"/>
    <m/>
    <x v="6"/>
    <m/>
    <m/>
    <m/>
    <x v="10"/>
    <s v="Not processed "/>
    <m/>
    <m/>
    <m/>
    <m/>
    <m/>
  </r>
  <r>
    <x v="0"/>
    <x v="5"/>
    <x v="6"/>
    <s v="Agri-Chairperson"/>
    <x v="3"/>
    <x v="2"/>
    <x v="94"/>
    <x v="2"/>
    <s v="Post Harvest Technology of Cereals, Pulse and Oil seed"/>
    <n v="1"/>
    <s v="pc"/>
    <n v="5890"/>
    <n v="5890"/>
    <m/>
    <n v="0"/>
    <x v="79"/>
    <s v="Agri."/>
    <m/>
    <m/>
    <x v="7"/>
    <m/>
    <x v="6"/>
    <m/>
    <m/>
    <m/>
    <x v="10"/>
    <s v="Not processed "/>
    <m/>
    <m/>
    <m/>
    <m/>
    <m/>
  </r>
  <r>
    <x v="0"/>
    <x v="5"/>
    <x v="6"/>
    <s v="Agri-Chairperson"/>
    <x v="3"/>
    <x v="2"/>
    <x v="94"/>
    <x v="2"/>
    <s v="Post Harvest Handling Technology"/>
    <n v="1"/>
    <s v="pc"/>
    <n v="8530.19"/>
    <n v="8530.19"/>
    <m/>
    <n v="0"/>
    <x v="79"/>
    <s v="Agri."/>
    <m/>
    <m/>
    <x v="7"/>
    <m/>
    <x v="6"/>
    <m/>
    <m/>
    <m/>
    <x v="10"/>
    <s v="Not processed "/>
    <m/>
    <m/>
    <m/>
    <m/>
    <m/>
  </r>
  <r>
    <x v="0"/>
    <x v="5"/>
    <x v="6"/>
    <s v="Agri-Chairperson"/>
    <x v="3"/>
    <x v="2"/>
    <x v="94"/>
    <x v="2"/>
    <s v="Artificial Seeds Technology"/>
    <n v="1"/>
    <s v="pc"/>
    <n v="8760.56"/>
    <n v="8760.56"/>
    <m/>
    <n v="0"/>
    <x v="79"/>
    <s v="Agri."/>
    <m/>
    <m/>
    <x v="7"/>
    <m/>
    <x v="6"/>
    <m/>
    <m/>
    <m/>
    <x v="10"/>
    <s v="Not processed "/>
    <m/>
    <m/>
    <m/>
    <m/>
    <m/>
  </r>
  <r>
    <x v="0"/>
    <x v="5"/>
    <x v="6"/>
    <s v="Agri-Chairperson"/>
    <x v="3"/>
    <x v="2"/>
    <x v="94"/>
    <x v="2"/>
    <s v="Principles of Seeds Science and Technology"/>
    <n v="1"/>
    <s v="pc"/>
    <n v="3170.51"/>
    <n v="3170.51"/>
    <m/>
    <n v="0"/>
    <x v="79"/>
    <s v="Agri."/>
    <m/>
    <m/>
    <x v="7"/>
    <m/>
    <x v="6"/>
    <m/>
    <m/>
    <m/>
    <x v="10"/>
    <s v="Not processed "/>
    <m/>
    <m/>
    <m/>
    <m/>
    <m/>
  </r>
  <r>
    <x v="0"/>
    <x v="5"/>
    <x v="6"/>
    <s v="Agri-Chairperson"/>
    <x v="3"/>
    <x v="2"/>
    <x v="94"/>
    <x v="2"/>
    <s v="WildLife Disease Ecology"/>
    <n v="1"/>
    <s v="pc"/>
    <n v="2876.18"/>
    <n v="2876.18"/>
    <m/>
    <n v="0"/>
    <x v="79"/>
    <s v="Agri."/>
    <m/>
    <m/>
    <x v="7"/>
    <m/>
    <x v="6"/>
    <m/>
    <m/>
    <m/>
    <x v="10"/>
    <s v="Not processed "/>
    <m/>
    <m/>
    <m/>
    <m/>
    <m/>
  </r>
  <r>
    <x v="0"/>
    <x v="5"/>
    <x v="6"/>
    <s v="Agri-Chairperson"/>
    <x v="3"/>
    <x v="2"/>
    <x v="94"/>
    <x v="2"/>
    <s v="Phytoplasmas:Plant Pathogenic Bacteria-II"/>
    <n v="1"/>
    <s v="pc"/>
    <n v="6302.85"/>
    <n v="6302.85"/>
    <m/>
    <n v="0"/>
    <x v="79"/>
    <s v="Agri."/>
    <m/>
    <m/>
    <x v="7"/>
    <m/>
    <x v="6"/>
    <m/>
    <m/>
    <m/>
    <x v="10"/>
    <s v="Not processed "/>
    <m/>
    <m/>
    <m/>
    <m/>
    <m/>
  </r>
  <r>
    <x v="0"/>
    <x v="5"/>
    <x v="6"/>
    <s v="Agri-Chairperson"/>
    <x v="3"/>
    <x v="2"/>
    <x v="94"/>
    <x v="2"/>
    <s v=" Biochemistry at first glance"/>
    <n v="1"/>
    <s v="pc"/>
    <n v="1600"/>
    <n v="1600"/>
    <m/>
    <n v="0"/>
    <x v="79"/>
    <s v="Agri."/>
    <m/>
    <m/>
    <x v="7"/>
    <m/>
    <x v="6"/>
    <m/>
    <m/>
    <m/>
    <x v="10"/>
    <s v="Not processed "/>
    <m/>
    <m/>
    <m/>
    <m/>
    <m/>
  </r>
  <r>
    <x v="0"/>
    <x v="5"/>
    <x v="6"/>
    <s v="Agri-Chairperson"/>
    <x v="3"/>
    <x v="2"/>
    <x v="94"/>
    <x v="2"/>
    <s v=" Chemical and Synthetic Approaches in membrane biology"/>
    <n v="1"/>
    <s v="pc"/>
    <n v="2300"/>
    <n v="2300"/>
    <m/>
    <n v="0"/>
    <x v="79"/>
    <s v="Agri."/>
    <m/>
    <m/>
    <x v="7"/>
    <m/>
    <x v="6"/>
    <m/>
    <m/>
    <m/>
    <x v="10"/>
    <s v="Not processed "/>
    <m/>
    <m/>
    <m/>
    <m/>
    <m/>
  </r>
  <r>
    <x v="0"/>
    <x v="5"/>
    <x v="6"/>
    <s v="Agri-Chairperson"/>
    <x v="3"/>
    <x v="2"/>
    <x v="94"/>
    <x v="2"/>
    <s v=" lehninger Principles of Biochemistry"/>
    <n v="1"/>
    <s v="pc"/>
    <n v="796"/>
    <n v="796"/>
    <m/>
    <n v="0"/>
    <x v="79"/>
    <s v="Agri."/>
    <m/>
    <m/>
    <x v="7"/>
    <m/>
    <x v="6"/>
    <m/>
    <m/>
    <m/>
    <x v="10"/>
    <s v="Not processed "/>
    <m/>
    <m/>
    <m/>
    <m/>
    <m/>
  </r>
  <r>
    <x v="0"/>
    <x v="5"/>
    <x v="6"/>
    <s v="Agri-Chairperson"/>
    <x v="3"/>
    <x v="2"/>
    <x v="94"/>
    <x v="2"/>
    <s v=" Organic Chemistry I Reactions and practice problem 2019"/>
    <n v="1"/>
    <s v="pc"/>
    <n v="2150"/>
    <n v="2150"/>
    <m/>
    <n v="0"/>
    <x v="79"/>
    <s v="Agri."/>
    <m/>
    <m/>
    <x v="7"/>
    <m/>
    <x v="6"/>
    <m/>
    <m/>
    <m/>
    <x v="10"/>
    <s v="Not processed "/>
    <m/>
    <m/>
    <m/>
    <m/>
    <m/>
  </r>
  <r>
    <x v="0"/>
    <x v="5"/>
    <x v="6"/>
    <s v="Agri-Chairperson"/>
    <x v="3"/>
    <x v="2"/>
    <x v="94"/>
    <x v="2"/>
    <s v=" Fundamental of reaction mechanism in Organic Chemistry"/>
    <n v="1"/>
    <s v="pc"/>
    <n v="2389.35"/>
    <n v="2389.35"/>
    <m/>
    <n v="0"/>
    <x v="79"/>
    <s v="Agri."/>
    <m/>
    <m/>
    <x v="7"/>
    <m/>
    <x v="6"/>
    <m/>
    <m/>
    <m/>
    <x v="10"/>
    <s v="Not processed "/>
    <m/>
    <m/>
    <m/>
    <m/>
    <m/>
  </r>
  <r>
    <x v="0"/>
    <x v="5"/>
    <x v="6"/>
    <s v="Agri-Chairperson"/>
    <x v="3"/>
    <x v="2"/>
    <x v="94"/>
    <x v="2"/>
    <s v=" Essential Organic Chemistry, 2 Organic Chemistry: A very short Introduction"/>
    <n v="1"/>
    <s v="pc"/>
    <n v="244.8"/>
    <n v="244.8"/>
    <m/>
    <n v="0"/>
    <x v="79"/>
    <s v="Agri."/>
    <m/>
    <m/>
    <x v="7"/>
    <m/>
    <x v="6"/>
    <m/>
    <m/>
    <m/>
    <x v="10"/>
    <s v="Not processed "/>
    <m/>
    <m/>
    <m/>
    <m/>
    <m/>
  </r>
  <r>
    <x v="0"/>
    <x v="5"/>
    <x v="6"/>
    <s v="Agri-Chairperson"/>
    <x v="3"/>
    <x v="2"/>
    <x v="94"/>
    <x v="2"/>
    <s v="Organic chemistry : a very short introduction "/>
    <n v="1"/>
    <s v="pc"/>
    <n v="777"/>
    <n v="777"/>
    <m/>
    <n v="0"/>
    <x v="79"/>
    <s v="Agri."/>
    <m/>
    <m/>
    <x v="7"/>
    <m/>
    <x v="6"/>
    <m/>
    <m/>
    <m/>
    <x v="10"/>
    <s v="Not processed "/>
    <m/>
    <m/>
    <m/>
    <m/>
    <m/>
  </r>
  <r>
    <x v="0"/>
    <x v="6"/>
    <x v="3"/>
    <s v="Accounttant I"/>
    <x v="1"/>
    <x v="0"/>
    <x v="95"/>
    <x v="0"/>
    <s v="Water Dispenser (Hot &amp; Cold)"/>
    <n v="1"/>
    <s v="unit"/>
    <n v="9300"/>
    <n v="9300"/>
    <n v="7000"/>
    <n v="7000"/>
    <x v="80"/>
    <s v="Acctg"/>
    <s v="July 1, 2021"/>
    <s v="July 2, 2021"/>
    <x v="54"/>
    <s v="SKR Furnitures &amp; Fixture Trading"/>
    <x v="45"/>
    <s v="1003B"/>
    <s v="July 27, 2021"/>
    <s v="Accounting"/>
    <x v="1"/>
    <s v="PAID"/>
    <n v="86460"/>
    <s v="01-2021-07-272"/>
    <s v="01-02-2021-07-0192"/>
    <s v="July 29, 2021"/>
    <n v="30"/>
  </r>
  <r>
    <x v="0"/>
    <x v="6"/>
    <x v="14"/>
    <s v="SSO Supervisor"/>
    <x v="3"/>
    <x v="2"/>
    <x v="96"/>
    <x v="0"/>
    <s v="No Printing Linen Curtain W:56-57 inches L: with grommet rings (Dark Gray)"/>
    <n v="6"/>
    <s v="panels"/>
    <n v="500"/>
    <n v="3000"/>
    <m/>
    <n v="0"/>
    <x v="81"/>
    <s v="SSO"/>
    <s v="FAILED"/>
    <m/>
    <x v="7"/>
    <m/>
    <x v="6"/>
    <s v="1004H"/>
    <m/>
    <m/>
    <x v="3"/>
    <m/>
    <m/>
    <m/>
    <m/>
    <m/>
    <m/>
  </r>
  <r>
    <x v="0"/>
    <x v="6"/>
    <x v="14"/>
    <s v="SSO Supervisor"/>
    <x v="3"/>
    <x v="2"/>
    <x v="96"/>
    <x v="0"/>
    <s v="No Printing Linen Curtain W:56-57 inches L: with grommet rings (Light Gray)"/>
    <n v="6"/>
    <s v="panels"/>
    <n v="500"/>
    <n v="3000"/>
    <m/>
    <n v="0"/>
    <x v="81"/>
    <s v="SSO"/>
    <m/>
    <m/>
    <x v="7"/>
    <m/>
    <x v="6"/>
    <s v="1004H"/>
    <m/>
    <m/>
    <x v="3"/>
    <m/>
    <m/>
    <m/>
    <m/>
    <m/>
    <m/>
  </r>
  <r>
    <x v="0"/>
    <x v="6"/>
    <x v="14"/>
    <s v="SSO Supervisor"/>
    <x v="3"/>
    <x v="2"/>
    <x v="96"/>
    <x v="0"/>
    <s v="No Printing Linen Curtain W: 56-57 inches L: with grommet rings (White)"/>
    <n v="3"/>
    <s v="panels"/>
    <n v="500"/>
    <n v="1500"/>
    <m/>
    <n v="0"/>
    <x v="81"/>
    <s v="SSO"/>
    <m/>
    <m/>
    <x v="7"/>
    <m/>
    <x v="6"/>
    <s v="1004H"/>
    <m/>
    <m/>
    <x v="3"/>
    <m/>
    <m/>
    <m/>
    <m/>
    <m/>
    <m/>
  </r>
  <r>
    <x v="0"/>
    <x v="6"/>
    <x v="5"/>
    <s v="GSO-Supervisor"/>
    <x v="1"/>
    <x v="0"/>
    <x v="97"/>
    <x v="0"/>
    <s v="UPS (550w output power capacity/230v nominal output voltage/230v nominal input voltage)"/>
    <n v="1"/>
    <s v="unit"/>
    <n v="10000"/>
    <n v="10000"/>
    <n v="4500"/>
    <n v="4500"/>
    <x v="82"/>
    <s v="GSO"/>
    <s v="June 28, 2021"/>
    <s v="July 2, 2021"/>
    <x v="55"/>
    <s v="JPM Gen. Mdse. &amp; Hardware"/>
    <x v="7"/>
    <s v="1003G"/>
    <m/>
    <m/>
    <x v="0"/>
    <s v="for payment"/>
    <m/>
    <m/>
    <s v="01-02-2021-06-0184"/>
    <m/>
    <m/>
  </r>
  <r>
    <x v="0"/>
    <x v="6"/>
    <x v="5"/>
    <s v="GSO-Supervisor"/>
    <x v="1"/>
    <x v="0"/>
    <x v="97"/>
    <x v="0"/>
    <s v="UPS (650VA 390W w/ buuilt in AVR)"/>
    <n v="2"/>
    <s v="unit"/>
    <n v="4000"/>
    <n v="8000"/>
    <n v="4500"/>
    <n v="9000"/>
    <x v="82"/>
    <s v="GSO"/>
    <s v="June 28, 2021"/>
    <s v="July 2, 2021"/>
    <x v="55"/>
    <s v="JPM Gen. Mdse. &amp; Hardware"/>
    <x v="7"/>
    <s v="1003G"/>
    <m/>
    <m/>
    <x v="0"/>
    <s v="for payment"/>
    <m/>
    <m/>
    <s v="01-02-2021-06-0184"/>
    <m/>
    <m/>
  </r>
  <r>
    <x v="0"/>
    <x v="6"/>
    <x v="5"/>
    <s v="GSO-Supervisor"/>
    <x v="1"/>
    <x v="0"/>
    <x v="97"/>
    <x v="0"/>
    <s v="Standing Hot &amp; Cold water Dispenser w/ chiller (3.4L cool, 1.2L hot, thermally protected, 3 indicator lights, 2 power switch)"/>
    <n v="1"/>
    <s v="unit"/>
    <n v="13000"/>
    <n v="13000"/>
    <n v="13000"/>
    <n v="13000"/>
    <x v="82"/>
    <s v="GSO"/>
    <s v="June 28, 2021"/>
    <s v="July 2, 2021"/>
    <x v="55"/>
    <s v="JPM Gen. Mdse. &amp; Hardware"/>
    <x v="7"/>
    <s v="1003G"/>
    <m/>
    <m/>
    <x v="0"/>
    <s v="for payment"/>
    <m/>
    <m/>
    <s v="01-02-2021-06-0184"/>
    <m/>
    <m/>
  </r>
  <r>
    <x v="0"/>
    <x v="6"/>
    <x v="5"/>
    <s v="GSO-Supervisor"/>
    <x v="1"/>
    <x v="0"/>
    <x v="97"/>
    <x v="0"/>
    <s v="Touch-free automatic alcohol dispenser w/ sensor (1000ml capacity, dual power supply, wall mounted)"/>
    <n v="2"/>
    <s v="unit"/>
    <n v="3000"/>
    <n v="6000"/>
    <n v="3000"/>
    <n v="6000"/>
    <x v="82"/>
    <s v="GSO"/>
    <s v="June 28, 2021"/>
    <s v="July 2, 2021"/>
    <x v="55"/>
    <s v="JPM Gen. Mdse. &amp; Hardware"/>
    <x v="7"/>
    <s v="1003G"/>
    <m/>
    <m/>
    <x v="0"/>
    <s v="for payment"/>
    <m/>
    <m/>
    <s v="01-02-2021-06-0184"/>
    <m/>
    <m/>
  </r>
  <r>
    <x v="0"/>
    <x v="6"/>
    <x v="5"/>
    <s v="GSO-Supervisor"/>
    <x v="3"/>
    <x v="2"/>
    <x v="98"/>
    <x v="0"/>
    <s v="Heavy Duty male plug, rubberized"/>
    <n v="30"/>
    <s v="pc"/>
    <n v="70"/>
    <n v="2100"/>
    <m/>
    <n v="0"/>
    <x v="83"/>
    <s v="GSO"/>
    <s v="FAILED"/>
    <m/>
    <x v="7"/>
    <m/>
    <x v="6"/>
    <s v="1003G"/>
    <m/>
    <m/>
    <x v="3"/>
    <m/>
    <m/>
    <m/>
    <m/>
    <m/>
    <m/>
  </r>
  <r>
    <x v="0"/>
    <x v="6"/>
    <x v="5"/>
    <s v="GSO-Supervisor"/>
    <x v="3"/>
    <x v="2"/>
    <x v="98"/>
    <x v="0"/>
    <s v="Heavy Duty extension outlet, 3 gang 15A, 250V"/>
    <n v="30"/>
    <s v="pc"/>
    <n v="120"/>
    <n v="3600"/>
    <m/>
    <n v="0"/>
    <x v="83"/>
    <s v="GSO"/>
    <m/>
    <m/>
    <x v="7"/>
    <m/>
    <x v="6"/>
    <s v="1003G"/>
    <m/>
    <m/>
    <x v="3"/>
    <m/>
    <m/>
    <m/>
    <m/>
    <m/>
    <m/>
  </r>
  <r>
    <x v="0"/>
    <x v="6"/>
    <x v="5"/>
    <s v="GSO-Supervisor"/>
    <x v="3"/>
    <x v="2"/>
    <x v="98"/>
    <x v="0"/>
    <s v="#10 Stranded wire (red, blue)"/>
    <n v="3"/>
    <s v="roll"/>
    <n v="6000"/>
    <n v="18000"/>
    <m/>
    <n v="0"/>
    <x v="83"/>
    <s v="GSO"/>
    <m/>
    <m/>
    <x v="7"/>
    <m/>
    <x v="6"/>
    <s v="1003G"/>
    <m/>
    <m/>
    <x v="3"/>
    <m/>
    <m/>
    <m/>
    <m/>
    <m/>
    <m/>
  </r>
  <r>
    <x v="0"/>
    <x v="6"/>
    <x v="5"/>
    <s v="GSO-Supervisor"/>
    <x v="3"/>
    <x v="2"/>
    <x v="98"/>
    <x v="0"/>
    <s v="Brass Stair nosing, 4'"/>
    <n v="37"/>
    <s v="pc"/>
    <n v="300"/>
    <n v="11100"/>
    <m/>
    <n v="0"/>
    <x v="83"/>
    <s v="GSO"/>
    <m/>
    <m/>
    <x v="7"/>
    <m/>
    <x v="6"/>
    <s v="1003G"/>
    <m/>
    <m/>
    <x v="3"/>
    <m/>
    <m/>
    <m/>
    <m/>
    <m/>
    <m/>
  </r>
  <r>
    <x v="0"/>
    <x v="6"/>
    <x v="5"/>
    <s v="GSO-Supervisor"/>
    <x v="3"/>
    <x v="2"/>
    <x v="98"/>
    <x v="0"/>
    <s v="Cement"/>
    <n v="5"/>
    <s v="bag"/>
    <n v="400"/>
    <n v="2000"/>
    <m/>
    <n v="0"/>
    <x v="83"/>
    <s v="GSO"/>
    <m/>
    <m/>
    <x v="7"/>
    <m/>
    <x v="6"/>
    <s v="1003G"/>
    <m/>
    <m/>
    <x v="3"/>
    <m/>
    <m/>
    <m/>
    <m/>
    <m/>
    <m/>
  </r>
  <r>
    <x v="0"/>
    <x v="6"/>
    <x v="5"/>
    <s v="GSO-Supervisor"/>
    <x v="3"/>
    <x v="2"/>
    <x v="98"/>
    <x v="0"/>
    <s v="Tile Adhesive"/>
    <n v="5"/>
    <s v="bag"/>
    <n v="500"/>
    <n v="2500"/>
    <m/>
    <n v="0"/>
    <x v="83"/>
    <s v="GSO"/>
    <m/>
    <m/>
    <x v="7"/>
    <m/>
    <x v="6"/>
    <s v="1003G"/>
    <m/>
    <m/>
    <x v="3"/>
    <m/>
    <m/>
    <m/>
    <m/>
    <m/>
    <m/>
  </r>
  <r>
    <x v="0"/>
    <x v="6"/>
    <x v="7"/>
    <s v="Director of Instruction"/>
    <x v="3"/>
    <x v="2"/>
    <x v="99"/>
    <x v="0"/>
    <s v="AM snacks (3 layered Tuna Sandwich w/ Assorted Softdrinks in can)"/>
    <n v="39"/>
    <s v="pax"/>
    <n v="150"/>
    <n v="5850"/>
    <m/>
    <n v="0"/>
    <x v="84"/>
    <s v="DI"/>
    <m/>
    <m/>
    <x v="7"/>
    <m/>
    <x v="6"/>
    <n v="1002"/>
    <m/>
    <m/>
    <x v="11"/>
    <m/>
    <m/>
    <m/>
    <m/>
    <m/>
    <m/>
  </r>
  <r>
    <x v="0"/>
    <x v="6"/>
    <x v="7"/>
    <s v="Director of Instruction"/>
    <x v="3"/>
    <x v="2"/>
    <x v="99"/>
    <x v="0"/>
    <s v="AM snack (Vegetarian Sandwich w/ Softdrink in can)   June 14"/>
    <n v="1"/>
    <s v="pax"/>
    <n v="150"/>
    <n v="150"/>
    <m/>
    <n v="0"/>
    <x v="84"/>
    <s v="DI"/>
    <m/>
    <m/>
    <x v="7"/>
    <m/>
    <x v="6"/>
    <n v="1002"/>
    <m/>
    <m/>
    <x v="11"/>
    <m/>
    <m/>
    <m/>
    <m/>
    <m/>
    <m/>
  </r>
  <r>
    <x v="0"/>
    <x v="6"/>
    <x v="7"/>
    <s v="Director of Instruction"/>
    <x v="3"/>
    <x v="2"/>
    <x v="99"/>
    <x v="0"/>
    <s v="Lunch ( 1 vegetabl, 2 meat (chicken, fish, beef) 1 bottled water &amp; Rice-- Buffet"/>
    <n v="40"/>
    <s v="pax"/>
    <n v="350"/>
    <n v="14000"/>
    <m/>
    <n v="0"/>
    <x v="84"/>
    <s v="DI"/>
    <m/>
    <m/>
    <x v="7"/>
    <m/>
    <x v="6"/>
    <n v="1002"/>
    <m/>
    <m/>
    <x v="11"/>
    <m/>
    <m/>
    <m/>
    <m/>
    <m/>
    <m/>
  </r>
  <r>
    <x v="0"/>
    <x v="6"/>
    <x v="22"/>
    <s v="AO V/Planning Officer"/>
    <x v="1"/>
    <x v="0"/>
    <x v="100"/>
    <x v="0"/>
    <s v="Lunch with bottled water (without pork) June 9, 2021"/>
    <n v="10"/>
    <s v="pax"/>
    <n v="350"/>
    <n v="3500"/>
    <n v="300"/>
    <n v="3000"/>
    <x v="85"/>
    <s v="Planning"/>
    <s v="June 18, 2021"/>
    <s v="July 1, 2021"/>
    <x v="34"/>
    <s v="Davocol's Inn"/>
    <x v="27"/>
    <s v="1001C"/>
    <s v="July 7, 2021"/>
    <s v="Accounting"/>
    <x v="1"/>
    <s v="for payment"/>
    <n v="86446"/>
    <s v="01-2021-07-250"/>
    <s v="01-02-2021-06-0175"/>
    <s v="July 15, 2021"/>
    <n v="30"/>
  </r>
  <r>
    <x v="0"/>
    <x v="6"/>
    <x v="6"/>
    <s v="Agri-Chairperson"/>
    <x v="2"/>
    <x v="0"/>
    <x v="101"/>
    <x v="0"/>
    <s v="MGAS refill (Large)"/>
    <n v="2"/>
    <s v="pcs"/>
    <n v="4500"/>
    <n v="9000"/>
    <n v="3975"/>
    <n v="7950"/>
    <x v="86"/>
    <s v="Agri."/>
    <d v="2021-06-28T00:00:00"/>
    <d v="2021-07-02T00:00:00"/>
    <x v="56"/>
    <s v="Enrinar Trading"/>
    <x v="30"/>
    <s v="1002E"/>
    <d v="2021-07-13T00:00:00"/>
    <s v="Accounting"/>
    <x v="1"/>
    <s v="for payment"/>
    <m/>
    <m/>
    <s v="07-02-2021-06-0074"/>
    <m/>
    <n v="30"/>
  </r>
  <r>
    <x v="0"/>
    <x v="6"/>
    <x v="3"/>
    <s v="Accounttant I"/>
    <x v="1"/>
    <x v="0"/>
    <x v="102"/>
    <x v="0"/>
    <s v="Ribbon Cart, C13s015632, Black for LX-310"/>
    <n v="10"/>
    <s v="cart"/>
    <n v="220"/>
    <n v="2200"/>
    <n v="200"/>
    <n v="2000"/>
    <x v="87"/>
    <s v="Accounting"/>
    <s v="June 25, 2021"/>
    <m/>
    <x v="7"/>
    <s v="JPM Gen. Mdase. &amp; Hardware"/>
    <x v="6"/>
    <s v="1003B"/>
    <m/>
    <m/>
    <x v="7"/>
    <m/>
    <m/>
    <m/>
    <s v="01-02-2021-06-0178"/>
    <m/>
    <n v="30"/>
  </r>
  <r>
    <x v="0"/>
    <x v="6"/>
    <x v="4"/>
    <s v="CAO/Director of Admin &amp; Finance Services"/>
    <x v="1"/>
    <x v="0"/>
    <x v="103"/>
    <x v="0"/>
    <s v="Magnetic White Board w/ buttons and Magnetic eraser (size: 18&quot; x 24&quot;)"/>
    <n v="10"/>
    <s v="sets"/>
    <n v="1000"/>
    <n v="10000"/>
    <n v="843.75"/>
    <n v="8437.5"/>
    <x v="88"/>
    <s v="Admin."/>
    <m/>
    <m/>
    <x v="7"/>
    <s v="GDP Trading"/>
    <x v="6"/>
    <n v="1003"/>
    <m/>
    <m/>
    <x v="7"/>
    <m/>
    <m/>
    <m/>
    <s v="01-02-2021-06-0182"/>
    <m/>
    <n v="30"/>
  </r>
  <r>
    <x v="0"/>
    <x v="6"/>
    <x v="12"/>
    <s v="Researcher-DOST"/>
    <x v="2"/>
    <x v="0"/>
    <x v="104"/>
    <x v="0"/>
    <s v="Sweet Potato/Wakay Flour(processed in Batanes)"/>
    <n v="10"/>
    <s v="kg"/>
    <n v="100"/>
    <n v="1000"/>
    <n v="400"/>
    <n v="4000"/>
    <x v="67"/>
    <s v="RDET"/>
    <s v="June 29, 2021"/>
    <s v="July 6, 2021"/>
    <x v="7"/>
    <s v="Davocol's Gen. Mdse."/>
    <x v="6"/>
    <n v="1005"/>
    <m/>
    <m/>
    <x v="7"/>
    <m/>
    <m/>
    <m/>
    <s v="07-02-2021-06-0077"/>
    <m/>
    <n v="30"/>
  </r>
  <r>
    <x v="0"/>
    <x v="6"/>
    <x v="12"/>
    <s v="Researcher-DOST"/>
    <x v="2"/>
    <x v="0"/>
    <x v="104"/>
    <x v="0"/>
    <s v="Fresh Lobster (Batanes)"/>
    <n v="30"/>
    <s v="kg"/>
    <n v="900"/>
    <n v="27000"/>
    <n v="550"/>
    <n v="16500"/>
    <x v="67"/>
    <s v="RDET"/>
    <s v="June 29, 2021"/>
    <s v="July 6, 2021"/>
    <x v="7"/>
    <s v="Davocol's Gen. Mdse."/>
    <x v="6"/>
    <n v="1005"/>
    <m/>
    <m/>
    <x v="7"/>
    <m/>
    <m/>
    <m/>
    <s v="07-02-2021-06-0077"/>
    <m/>
    <n v="30"/>
  </r>
  <r>
    <x v="0"/>
    <x v="6"/>
    <x v="12"/>
    <s v="Researcher-DOST"/>
    <x v="2"/>
    <x v="0"/>
    <x v="104"/>
    <x v="0"/>
    <s v="Gaat du Langud Leaves (Fresh, clean)"/>
    <n v="2000"/>
    <s v="grams"/>
    <n v="10"/>
    <n v="20000"/>
    <n v="13"/>
    <n v="26000"/>
    <x v="67"/>
    <s v="RDET"/>
    <s v="June 29, 2021"/>
    <s v="July 6, 2021"/>
    <x v="7"/>
    <s v="Davocol's Gen. Mdse."/>
    <x v="6"/>
    <n v="1005"/>
    <m/>
    <m/>
    <x v="7"/>
    <m/>
    <m/>
    <m/>
    <s v="07-02-2021-06-0077"/>
    <m/>
    <n v="30"/>
  </r>
  <r>
    <x v="0"/>
    <x v="6"/>
    <x v="12"/>
    <s v="Researcher-DOST"/>
    <x v="2"/>
    <x v="0"/>
    <x v="104"/>
    <x v="0"/>
    <s v="Fresh Turmeric Rhizome (Batanes, clean)"/>
    <n v="10"/>
    <s v="kg"/>
    <n v="150"/>
    <n v="1500"/>
    <n v="300"/>
    <n v="3000"/>
    <x v="67"/>
    <s v="RDET"/>
    <s v="June 29, 2021"/>
    <s v="July 6, 2021"/>
    <x v="7"/>
    <s v="Davocol's Gen. Mdse."/>
    <x v="6"/>
    <n v="1005"/>
    <m/>
    <m/>
    <x v="7"/>
    <m/>
    <m/>
    <m/>
    <s v="07-02-2021-06-0077"/>
    <m/>
    <n v="30"/>
  </r>
  <r>
    <x v="0"/>
    <x v="6"/>
    <x v="12"/>
    <s v="Researcher-DOST"/>
    <x v="2"/>
    <x v="0"/>
    <x v="105"/>
    <x v="0"/>
    <s v="Fresh Calamansi Fruit (Batanes)"/>
    <n v="10"/>
    <s v="kg"/>
    <n v="100"/>
    <n v="1000"/>
    <n v="250"/>
    <n v="2500"/>
    <x v="67"/>
    <s v="RDET"/>
    <s v="June 28, 2021"/>
    <s v="July 2, 2021"/>
    <x v="7"/>
    <s v="Davocol's Gen. Mdse."/>
    <x v="6"/>
    <n v="1005"/>
    <m/>
    <m/>
    <x v="7"/>
    <m/>
    <m/>
    <m/>
    <s v="07-02-2021-06-0072"/>
    <m/>
    <n v="30"/>
  </r>
  <r>
    <x v="0"/>
    <x v="6"/>
    <x v="12"/>
    <s v="Researcher-DOST"/>
    <x v="2"/>
    <x v="0"/>
    <x v="105"/>
    <x v="0"/>
    <s v="Flying Fish (sliced, de boned)"/>
    <n v="10"/>
    <s v="kg"/>
    <n v="120"/>
    <n v="1200"/>
    <n v="450"/>
    <n v="4500"/>
    <x v="67"/>
    <s v="RDET"/>
    <s v="June 28, 2021"/>
    <s v="July 2, 2021"/>
    <x v="7"/>
    <s v="Davocol's Gen. Mdse."/>
    <x v="6"/>
    <n v="1005"/>
    <m/>
    <m/>
    <x v="7"/>
    <m/>
    <m/>
    <m/>
    <s v="07-02-2021-06-0072"/>
    <m/>
    <n v="30"/>
  </r>
  <r>
    <x v="0"/>
    <x v="6"/>
    <x v="12"/>
    <s v="Researcher-DOST"/>
    <x v="2"/>
    <x v="0"/>
    <x v="105"/>
    <x v="0"/>
    <s v="Rock Salt/ordinary salt"/>
    <n v="5"/>
    <s v="kg"/>
    <n v="50"/>
    <n v="250"/>
    <n v="35"/>
    <n v="175"/>
    <x v="67"/>
    <s v="RDET"/>
    <s v="June 28, 2021"/>
    <s v="July 2, 2021"/>
    <x v="7"/>
    <s v="Davocol's Gen. Mdse."/>
    <x v="6"/>
    <n v="1005"/>
    <m/>
    <m/>
    <x v="7"/>
    <m/>
    <m/>
    <m/>
    <s v="07-02-2021-06-0072"/>
    <m/>
    <n v="30"/>
  </r>
  <r>
    <x v="0"/>
    <x v="6"/>
    <x v="12"/>
    <s v="Researcher-DOST"/>
    <x v="2"/>
    <x v="0"/>
    <x v="105"/>
    <x v="0"/>
    <s v="Tipuho Seeds (fresh, mature)"/>
    <n v="50"/>
    <s v="kg"/>
    <n v="150"/>
    <n v="7500"/>
    <n v="169"/>
    <n v="8450"/>
    <x v="67"/>
    <s v="RDET"/>
    <s v="June 28, 2021"/>
    <s v="July 2, 2021"/>
    <x v="7"/>
    <s v="Davocol's Gen. Mdse."/>
    <x v="6"/>
    <n v="1005"/>
    <m/>
    <m/>
    <x v="7"/>
    <m/>
    <m/>
    <m/>
    <s v="07-02-2021-06-0072"/>
    <m/>
    <n v="30"/>
  </r>
  <r>
    <x v="0"/>
    <x v="6"/>
    <x v="12"/>
    <s v="Researcher-DOST"/>
    <x v="2"/>
    <x v="0"/>
    <x v="105"/>
    <x v="0"/>
    <s v="Pure Honey (500ml)"/>
    <n v="2"/>
    <s v="bottles"/>
    <n v="500"/>
    <n v="1000"/>
    <n v="395"/>
    <n v="790"/>
    <x v="67"/>
    <s v="RDET"/>
    <s v="June 28, 2021"/>
    <s v="July 2, 2021"/>
    <x v="7"/>
    <s v="Davocol's Gen. Mdse."/>
    <x v="6"/>
    <n v="1005"/>
    <m/>
    <m/>
    <x v="7"/>
    <m/>
    <m/>
    <m/>
    <s v="07-02-2021-06-0072"/>
    <m/>
    <n v="30"/>
  </r>
  <r>
    <x v="0"/>
    <x v="6"/>
    <x v="12"/>
    <s v="Researcher-DOST"/>
    <x v="2"/>
    <x v="0"/>
    <x v="105"/>
    <x v="0"/>
    <s v="Citric Acid (foodgrade, in a jar)"/>
    <n v="1"/>
    <s v="kg"/>
    <n v="1000"/>
    <n v="1000"/>
    <n v="290"/>
    <n v="290"/>
    <x v="67"/>
    <s v="RDET"/>
    <s v="June 28, 2021"/>
    <s v="July 2, 2021"/>
    <x v="7"/>
    <s v="Davocol's Gen. Mdse."/>
    <x v="6"/>
    <n v="1005"/>
    <m/>
    <m/>
    <x v="7"/>
    <m/>
    <m/>
    <m/>
    <s v="07-02-2021-06-0072"/>
    <m/>
    <n v="30"/>
  </r>
  <r>
    <x v="0"/>
    <x v="6"/>
    <x v="12"/>
    <s v="Researcher-DOST"/>
    <x v="2"/>
    <x v="0"/>
    <x v="105"/>
    <x v="0"/>
    <s v="Sodium Benzoate (powder, food preservative)"/>
    <n v="1"/>
    <s v="kg"/>
    <n v="1200"/>
    <n v="1200"/>
    <n v="395"/>
    <n v="395"/>
    <x v="67"/>
    <s v="RDET"/>
    <s v="June 28, 2021"/>
    <s v="July 2, 2021"/>
    <x v="7"/>
    <s v="Davocol's Gen. Mdse."/>
    <x v="6"/>
    <n v="1005"/>
    <m/>
    <m/>
    <x v="7"/>
    <m/>
    <m/>
    <m/>
    <s v="07-02-2021-06-0072"/>
    <m/>
    <n v="30"/>
  </r>
  <r>
    <x v="0"/>
    <x v="6"/>
    <x v="12"/>
    <s v="Researcher-DOST"/>
    <x v="2"/>
    <x v="0"/>
    <x v="105"/>
    <x v="0"/>
    <s v="Ready to Drink Lipton Tea (500ml)"/>
    <n v="20"/>
    <s v="bottles"/>
    <n v="70"/>
    <n v="1400"/>
    <n v="45"/>
    <n v="900"/>
    <x v="67"/>
    <s v="RDET"/>
    <s v="June 28, 2021"/>
    <s v="July 2, 2021"/>
    <x v="7"/>
    <s v="Davocol's Gen. Mdse."/>
    <x v="6"/>
    <n v="1005"/>
    <m/>
    <m/>
    <x v="7"/>
    <m/>
    <m/>
    <m/>
    <s v="07-02-2021-06-0072"/>
    <m/>
    <n v="30"/>
  </r>
  <r>
    <x v="0"/>
    <x v="6"/>
    <x v="12"/>
    <s v="Researcher-DOST"/>
    <x v="2"/>
    <x v="0"/>
    <x v="105"/>
    <x v="0"/>
    <s v="Nescafe coffee original (30 sachet per pack)"/>
    <n v="2"/>
    <s v="packs"/>
    <n v="300"/>
    <n v="600"/>
    <n v="450"/>
    <n v="900"/>
    <x v="67"/>
    <s v="RDET"/>
    <s v="June 28, 2021"/>
    <s v="July 2, 2021"/>
    <x v="7"/>
    <s v="Davocol's Gen. Mdse."/>
    <x v="6"/>
    <n v="1005"/>
    <m/>
    <m/>
    <x v="7"/>
    <m/>
    <m/>
    <m/>
    <s v="07-02-2021-06-0072"/>
    <m/>
    <n v="30"/>
  </r>
  <r>
    <x v="0"/>
    <x v="6"/>
    <x v="12"/>
    <s v="Researcher-DOST"/>
    <x v="2"/>
    <x v="0"/>
    <x v="105"/>
    <x v="0"/>
    <s v="Sodium metabisulfite (powder in a jar)"/>
    <n v="5"/>
    <s v="kg"/>
    <n v="1000"/>
    <n v="5000"/>
    <n v="250"/>
    <n v="1250"/>
    <x v="67"/>
    <s v="RDET"/>
    <s v="June 28, 2021"/>
    <s v="July 2, 2021"/>
    <x v="7"/>
    <s v="Davocol's Gen. Mdse."/>
    <x v="6"/>
    <n v="1005"/>
    <m/>
    <m/>
    <x v="7"/>
    <m/>
    <m/>
    <m/>
    <s v="07-02-2021-06-0072"/>
    <m/>
    <n v="30"/>
  </r>
  <r>
    <x v="0"/>
    <x v="6"/>
    <x v="12"/>
    <s v="Researcher-DOST"/>
    <x v="2"/>
    <x v="0"/>
    <x v="106"/>
    <x v="0"/>
    <s v="500ml Round Plastic (PET)Bottle with white cap"/>
    <n v="120"/>
    <s v="pieces"/>
    <n v="26"/>
    <n v="3120"/>
    <n v="5.15"/>
    <n v="618"/>
    <x v="67"/>
    <s v="RDET"/>
    <s v="July 7, 2021"/>
    <d v="2021-07-12T00:00:00"/>
    <x v="7"/>
    <s v="Davocol's Gen. Mdse."/>
    <x v="6"/>
    <n v="1005"/>
    <m/>
    <m/>
    <x v="7"/>
    <m/>
    <m/>
    <m/>
    <s v="07-02-2021-07-0095"/>
    <m/>
    <n v="30"/>
  </r>
  <r>
    <x v="0"/>
    <x v="6"/>
    <x v="12"/>
    <s v="Researcher-DOST"/>
    <x v="2"/>
    <x v="0"/>
    <x v="106"/>
    <x v="0"/>
    <s v="Glass Bottles with Twist cap (Capacity: 500ml_x000a_Cap Size: 38mm_x000a_Cap Type: Lug/Twist Type Cap color gold)"/>
    <n v="10"/>
    <s v="boxes (12/box)"/>
    <n v="455"/>
    <n v="4550"/>
    <n v="739.2"/>
    <n v="7392"/>
    <x v="67"/>
    <s v="RDET"/>
    <s v="July 7, 2021"/>
    <d v="2021-07-12T00:00:00"/>
    <x v="7"/>
    <s v="Davocol's Gen. Mdse."/>
    <x v="6"/>
    <n v="1005"/>
    <m/>
    <m/>
    <x v="7"/>
    <m/>
    <m/>
    <m/>
    <s v="07-02-2021-07-0095"/>
    <m/>
    <n v="30"/>
  </r>
  <r>
    <x v="0"/>
    <x v="6"/>
    <x v="12"/>
    <s v="Researcher-DOST"/>
    <x v="2"/>
    <x v="0"/>
    <x v="106"/>
    <x v="0"/>
    <s v="Plastic Seal for 500 mL Glass Bottle - 38mm size"/>
    <n v="4"/>
    <s v="bundle(100pcs/ bundle)"/>
    <n v="43"/>
    <n v="172"/>
    <n v="72.8"/>
    <n v="291.2"/>
    <x v="67"/>
    <s v="RDET"/>
    <s v="July 7, 2021"/>
    <d v="2021-07-12T00:00:00"/>
    <x v="7"/>
    <s v="Davocol's Gen. Mdse."/>
    <x v="6"/>
    <n v="1005"/>
    <m/>
    <m/>
    <x v="7"/>
    <m/>
    <m/>
    <m/>
    <s v="07-02-2021-07-0095"/>
    <m/>
    <n v="30"/>
  </r>
  <r>
    <x v="0"/>
    <x v="6"/>
    <x v="12"/>
    <s v="Researcher-DOST"/>
    <x v="2"/>
    <x v="0"/>
    <x v="106"/>
    <x v="0"/>
    <s v=" Coffee Stand Up Pouch with Valve 250grams / Half Pound - 15*23*9cm color: Coffee color"/>
    <n v="3"/>
    <s v="bundle(50pcs/ bundle)"/>
    <n v="850"/>
    <n v="2550"/>
    <n v="705.6"/>
    <n v="2116.8000000000002"/>
    <x v="67"/>
    <s v="RDET"/>
    <s v="July 7, 2021"/>
    <d v="2021-07-12T00:00:00"/>
    <x v="7"/>
    <s v="Davocol's Gen. Mdse."/>
    <x v="6"/>
    <n v="1005"/>
    <m/>
    <m/>
    <x v="7"/>
    <m/>
    <m/>
    <m/>
    <s v="07-02-2021-07-0095"/>
    <m/>
    <n v="30"/>
  </r>
  <r>
    <x v="0"/>
    <x v="6"/>
    <x v="12"/>
    <s v="Researcher-DOST"/>
    <x v="2"/>
    <x v="0"/>
    <x v="106"/>
    <x v="0"/>
    <s v="Glass Jars with Twist lid (Capacity: 250ml_x000a_Cap Size: 58mm_x000a_Cap Type: Lug/twist Type Cap"/>
    <n v="10"/>
    <s v="box(24 pcs/box)"/>
    <n v="731"/>
    <n v="7310"/>
    <n v="660.8"/>
    <n v="6608"/>
    <x v="67"/>
    <s v="RDET"/>
    <s v="July 7, 2021"/>
    <d v="2021-07-12T00:00:00"/>
    <x v="7"/>
    <s v="Davocol's Gen. Mdse."/>
    <x v="6"/>
    <n v="1005"/>
    <m/>
    <m/>
    <x v="7"/>
    <m/>
    <m/>
    <m/>
    <s v="07-02-2021-07-0095"/>
    <m/>
    <n v="30"/>
  </r>
  <r>
    <x v="0"/>
    <x v="6"/>
    <x v="12"/>
    <s v="Researcher-DOST"/>
    <x v="2"/>
    <x v="0"/>
    <x v="106"/>
    <x v="0"/>
    <s v="Plastic Seal for 220mL glass jar, 58mm"/>
    <n v="3"/>
    <s v="bundles(100pcs/ bundle)"/>
    <n v="68"/>
    <n v="204"/>
    <n v="78.400000000000006"/>
    <n v="235.20000000000002"/>
    <x v="67"/>
    <s v="RDET"/>
    <s v="July 7, 2021"/>
    <d v="2021-07-12T00:00:00"/>
    <x v="7"/>
    <s v="Davocol's Gen. Mdse."/>
    <x v="6"/>
    <n v="1005"/>
    <m/>
    <m/>
    <x v="7"/>
    <m/>
    <m/>
    <m/>
    <s v="07-02-2021-07-0095"/>
    <m/>
    <n v="30"/>
  </r>
  <r>
    <x v="0"/>
    <x v="6"/>
    <x v="12"/>
    <s v="Researcher-DOST"/>
    <x v="2"/>
    <x v="0"/>
    <x v="106"/>
    <x v="0"/>
    <s v="Heat Gun/ Hot Air Blower(HEAVY DUTY,2000W, 1.8m Cord, Dual Temperature Setting, 220Volts)"/>
    <n v="1"/>
    <s v="unit"/>
    <n v="1275"/>
    <n v="1275"/>
    <n v="610.4"/>
    <n v="610.4"/>
    <x v="67"/>
    <s v="RDET"/>
    <s v="July 7, 2021"/>
    <d v="2021-07-12T00:00:00"/>
    <x v="7"/>
    <s v="Davocol's Gen. Mdse."/>
    <x v="6"/>
    <n v="1005"/>
    <m/>
    <m/>
    <x v="7"/>
    <m/>
    <m/>
    <m/>
    <s v="07-02-2021-07-0095"/>
    <m/>
    <n v="30"/>
  </r>
  <r>
    <x v="0"/>
    <x v="6"/>
    <x v="12"/>
    <s v="Researcher-DOST"/>
    <x v="2"/>
    <x v="0"/>
    <x v="106"/>
    <x v="0"/>
    <s v="Round Water jug with refill purified/mineral water (23L)"/>
    <n v="5"/>
    <s v="jugs"/>
    <n v="350"/>
    <n v="1750"/>
    <n v="448"/>
    <n v="2240"/>
    <x v="67"/>
    <s v="RDET"/>
    <s v="July 7, 2021"/>
    <d v="2021-07-12T00:00:00"/>
    <x v="7"/>
    <s v="Davocol's Gen. Mdse."/>
    <x v="6"/>
    <n v="1005"/>
    <m/>
    <m/>
    <x v="7"/>
    <m/>
    <m/>
    <m/>
    <s v="07-02-2021-07-0095"/>
    <m/>
    <n v="30"/>
  </r>
  <r>
    <x v="0"/>
    <x v="6"/>
    <x v="12"/>
    <s v="Researcher-DOST"/>
    <x v="2"/>
    <x v="0"/>
    <x v="106"/>
    <x v="0"/>
    <s v="Stainless Steel Kitchen Scale Electronic Food Weighing Scale, Digital, Measuring Gram Accurate(10 kg max) with batteries"/>
    <n v="1"/>
    <s v="unit"/>
    <n v="1000"/>
    <n v="1000"/>
    <n v="427.84"/>
    <n v="427.84"/>
    <x v="67"/>
    <s v="RDET"/>
    <s v="July 7, 2021"/>
    <d v="2021-07-12T00:00:00"/>
    <x v="7"/>
    <s v="Davocol's Gen. Mdse."/>
    <x v="6"/>
    <n v="1005"/>
    <m/>
    <m/>
    <x v="7"/>
    <m/>
    <m/>
    <m/>
    <s v="07-02-2021-07-0095"/>
    <m/>
    <n v="30"/>
  </r>
  <r>
    <x v="0"/>
    <x v="6"/>
    <x v="12"/>
    <s v="Researcher-DOST"/>
    <x v="2"/>
    <x v="0"/>
    <x v="106"/>
    <x v="0"/>
    <s v="LPG tank with refill (large)"/>
    <n v="1"/>
    <s v="tank"/>
    <n v="10000"/>
    <n v="10000"/>
    <n v="6160"/>
    <n v="6160"/>
    <x v="67"/>
    <s v="RDET"/>
    <s v="July 7, 2021"/>
    <d v="2021-07-12T00:00:00"/>
    <x v="7"/>
    <s v="Davocol's Gen. Mdse."/>
    <x v="6"/>
    <n v="1005"/>
    <m/>
    <m/>
    <x v="7"/>
    <m/>
    <m/>
    <m/>
    <s v="07-02-2021-07-0095"/>
    <m/>
    <n v="30"/>
  </r>
  <r>
    <x v="0"/>
    <x v="6"/>
    <x v="12"/>
    <s v="Researcher-DOST"/>
    <x v="2"/>
    <x v="0"/>
    <x v="106"/>
    <x v="0"/>
    <s v="Vacuum Bag (Both Side Clear_x000a_Smooth Surface, Freeze Safe. Microwave Safe. Boil Safe_x000a_Thickness: 240microns (front and back)"/>
    <n v="3"/>
    <s v="bundles(100pcs/ bundle)"/>
    <n v="646"/>
    <n v="1938"/>
    <n v="1792"/>
    <n v="5376"/>
    <x v="67"/>
    <s v="RDET"/>
    <s v="July 7, 2021"/>
    <d v="2021-07-12T00:00:00"/>
    <x v="7"/>
    <s v="Davocol's Gen. Mdse."/>
    <x v="6"/>
    <n v="1005"/>
    <m/>
    <m/>
    <x v="7"/>
    <m/>
    <m/>
    <m/>
    <s v="07-02-2021-07-0095"/>
    <m/>
    <n v="30"/>
  </r>
  <r>
    <x v="0"/>
    <x v="6"/>
    <x v="12"/>
    <s v="Researcher-DOST"/>
    <x v="2"/>
    <x v="0"/>
    <x v="107"/>
    <x v="0"/>
    <s v="Digital Thermometer (Indoor Outdoor Digital LCD Thermometer Hygrometer Humidity Meter)"/>
    <n v="6"/>
    <s v="pcs"/>
    <n v="650"/>
    <n v="3900"/>
    <n v="190"/>
    <n v="1140"/>
    <x v="67"/>
    <s v="RDET"/>
    <s v="July 2, 2021"/>
    <d v="2021-07-06T00:00:00"/>
    <x v="7"/>
    <s v="Davocol's Gen. Mdse."/>
    <x v="6"/>
    <n v="1005"/>
    <m/>
    <m/>
    <x v="7"/>
    <m/>
    <m/>
    <m/>
    <s v="07-02-2021-07-0092"/>
    <m/>
    <n v="30"/>
  </r>
  <r>
    <x v="0"/>
    <x v="6"/>
    <x v="12"/>
    <s v="Researcher-DOST"/>
    <x v="2"/>
    <x v="0"/>
    <x v="107"/>
    <x v="0"/>
    <s v="Sticker paper (glossy, A4 size, waterproof)"/>
    <n v="5"/>
    <s v="packs (20sheets)"/>
    <n v="400"/>
    <n v="2000"/>
    <n v="95"/>
    <n v="475"/>
    <x v="67"/>
    <s v="RDET"/>
    <s v="July 2, 2021"/>
    <d v="2021-07-06T00:00:00"/>
    <x v="7"/>
    <s v="Davocol's Gen. Mdse."/>
    <x v="6"/>
    <n v="1005"/>
    <m/>
    <m/>
    <x v="7"/>
    <m/>
    <m/>
    <m/>
    <s v="07-02-2021-07-0092"/>
    <m/>
    <n v="30"/>
  </r>
  <r>
    <x v="0"/>
    <x v="6"/>
    <x v="12"/>
    <s v="Researcher-DOST"/>
    <x v="2"/>
    <x v="0"/>
    <x v="107"/>
    <x v="0"/>
    <s v="Kitchen hand gloves (rubber, medium)"/>
    <n v="6"/>
    <s v="pairs"/>
    <n v="200"/>
    <n v="1200"/>
    <n v="95"/>
    <n v="570"/>
    <x v="67"/>
    <s v="RDET"/>
    <s v="July 2, 2021"/>
    <d v="2021-07-06T00:00:00"/>
    <x v="7"/>
    <s v="Davocol's Gen. Mdse."/>
    <x v="6"/>
    <n v="1005"/>
    <m/>
    <m/>
    <x v="7"/>
    <m/>
    <m/>
    <m/>
    <s v="07-02-2021-07-0092"/>
    <m/>
    <n v="30"/>
  </r>
  <r>
    <x v="0"/>
    <x v="6"/>
    <x v="12"/>
    <s v="Researcher-DOST"/>
    <x v="2"/>
    <x v="0"/>
    <x v="107"/>
    <x v="0"/>
    <s v="Disposable gloves (food handling, clear plastic) 100pcs/pack"/>
    <n v="2"/>
    <s v="packs "/>
    <n v="100"/>
    <n v="200"/>
    <n v="95"/>
    <n v="190"/>
    <x v="67"/>
    <s v="RDET"/>
    <s v="July 2, 2021"/>
    <d v="2021-07-06T00:00:00"/>
    <x v="7"/>
    <s v="Davocol's Gen. Mdse."/>
    <x v="6"/>
    <n v="1005"/>
    <m/>
    <m/>
    <x v="7"/>
    <m/>
    <m/>
    <m/>
    <s v="07-02-2021-07-0092"/>
    <m/>
    <n v="30"/>
  </r>
  <r>
    <x v="0"/>
    <x v="6"/>
    <x v="12"/>
    <s v="Researcher-DOST"/>
    <x v="2"/>
    <x v="0"/>
    <x v="107"/>
    <x v="0"/>
    <s v="Strainer with handle(stainless, foodgrade, fine mesh, can strain coffee ground )"/>
    <n v="2"/>
    <s v="pcs"/>
    <n v="250"/>
    <n v="500"/>
    <n v="650"/>
    <n v="1300"/>
    <x v="67"/>
    <s v="RDET"/>
    <s v="July 2, 2021"/>
    <d v="2021-07-06T00:00:00"/>
    <x v="7"/>
    <s v="Davocol's Gen. Mdse."/>
    <x v="6"/>
    <n v="1005"/>
    <m/>
    <m/>
    <x v="7"/>
    <m/>
    <m/>
    <m/>
    <s v="07-02-2021-07-0092"/>
    <m/>
    <n v="30"/>
  </r>
  <r>
    <x v="0"/>
    <x v="6"/>
    <x v="12"/>
    <s v="Researcher-DOST"/>
    <x v="2"/>
    <x v="0"/>
    <x v="107"/>
    <x v="0"/>
    <s v="Wooden ladle/sandok (2 feet length)"/>
    <n v="5"/>
    <s v="pcs"/>
    <n v="200"/>
    <n v="1000"/>
    <n v="250"/>
    <n v="1250"/>
    <x v="67"/>
    <s v="RDET"/>
    <s v="July 2, 2021"/>
    <d v="2021-07-06T00:00:00"/>
    <x v="7"/>
    <s v="Davocol's Gen. Mdse."/>
    <x v="6"/>
    <n v="1005"/>
    <m/>
    <m/>
    <x v="7"/>
    <m/>
    <m/>
    <m/>
    <s v="07-02-2021-07-0092"/>
    <m/>
    <n v="30"/>
  </r>
  <r>
    <x v="0"/>
    <x v="6"/>
    <x v="12"/>
    <s v="Researcher-DOST"/>
    <x v="2"/>
    <x v="0"/>
    <x v="107"/>
    <x v="0"/>
    <s v="6pc Stainless steel Cookware Casserole Pots Set (with glass cover, 1.6L, 3.2L, 5.1L )"/>
    <n v="2"/>
    <s v="set"/>
    <n v="1800"/>
    <n v="3600"/>
    <n v="1950"/>
    <n v="3900"/>
    <x v="67"/>
    <s v="RDET"/>
    <s v="July 2, 2021"/>
    <d v="2021-07-06T00:00:00"/>
    <x v="7"/>
    <s v="Davocol's Gen. Mdse."/>
    <x v="6"/>
    <n v="1005"/>
    <m/>
    <m/>
    <x v="7"/>
    <m/>
    <m/>
    <m/>
    <s v="07-02-2021-07-0092"/>
    <m/>
    <n v="30"/>
  </r>
  <r>
    <x v="0"/>
    <x v="6"/>
    <x v="12"/>
    <s v="Researcher-DOST"/>
    <x v="2"/>
    <x v="0"/>
    <x v="107"/>
    <x v="0"/>
    <s v="Traditional Rice winnower (bilao sa palay) large (2 feet diameter)"/>
    <n v="3"/>
    <s v="pcs"/>
    <n v="350"/>
    <n v="1050"/>
    <n v="450"/>
    <n v="1350"/>
    <x v="67"/>
    <s v="RDET"/>
    <s v="July 2, 2021"/>
    <d v="2021-07-06T00:00:00"/>
    <x v="7"/>
    <s v="Davocol's Gen. Mdse."/>
    <x v="6"/>
    <n v="1005"/>
    <m/>
    <m/>
    <x v="7"/>
    <m/>
    <m/>
    <m/>
    <s v="07-02-2021-07-0092"/>
    <m/>
    <n v="30"/>
  </r>
  <r>
    <x v="0"/>
    <x v="6"/>
    <x v="12"/>
    <s v="Researcher-DOST"/>
    <x v="2"/>
    <x v="0"/>
    <x v="107"/>
    <x v="0"/>
    <s v="Stainless ladle/sandok (2 feet length)"/>
    <n v="2"/>
    <s v="pcs"/>
    <n v="200"/>
    <n v="400"/>
    <n v="495"/>
    <n v="990"/>
    <x v="67"/>
    <s v="RDET"/>
    <s v="July 2, 2021"/>
    <d v="2021-07-06T00:00:00"/>
    <x v="7"/>
    <s v="Davocol's Gen. Mdse."/>
    <x v="6"/>
    <n v="1005"/>
    <m/>
    <m/>
    <x v="7"/>
    <m/>
    <m/>
    <m/>
    <s v="07-02-2021-07-0092"/>
    <m/>
    <n v="30"/>
  </r>
  <r>
    <x v="0"/>
    <x v="6"/>
    <x v="12"/>
    <s v="Researcher-DOST"/>
    <x v="2"/>
    <x v="0"/>
    <x v="107"/>
    <x v="0"/>
    <s v="Stainless mixing bowl (12 inches diameter)"/>
    <n v="10"/>
    <s v="pcs"/>
    <n v="1000"/>
    <n v="10000"/>
    <n v="550"/>
    <n v="5500"/>
    <x v="67"/>
    <s v="RDET"/>
    <s v="July 2, 2021"/>
    <d v="2021-07-06T00:00:00"/>
    <x v="7"/>
    <s v="Davocol's Gen. Mdse."/>
    <x v="6"/>
    <n v="1005"/>
    <m/>
    <m/>
    <x v="7"/>
    <m/>
    <m/>
    <m/>
    <s v="07-02-2021-07-0092"/>
    <m/>
    <n v="30"/>
  </r>
  <r>
    <x v="0"/>
    <x v="6"/>
    <x v="12"/>
    <s v="Researcher-DOST"/>
    <x v="2"/>
    <x v="0"/>
    <x v="107"/>
    <x v="0"/>
    <s v="Stainless Steel Funnel with mesh hole filter (13cm x 10cm) with handle"/>
    <n v="2"/>
    <s v="pcs"/>
    <n v="300"/>
    <n v="600"/>
    <n v="950"/>
    <n v="1900"/>
    <x v="67"/>
    <s v="RDET"/>
    <s v="July 2, 2021"/>
    <d v="2021-07-06T00:00:00"/>
    <x v="7"/>
    <s v="Davocol's Gen. Mdse."/>
    <x v="6"/>
    <n v="1005"/>
    <m/>
    <m/>
    <x v="7"/>
    <m/>
    <m/>
    <m/>
    <s v="07-02-2021-07-0092"/>
    <m/>
    <n v="30"/>
  </r>
  <r>
    <x v="0"/>
    <x v="6"/>
    <x v="12"/>
    <s v="Researcher-DOST"/>
    <x v="2"/>
    <x v="0"/>
    <x v="107"/>
    <x v="0"/>
    <s v="Kitchen Apron (water proof, adjustable, with pockets infront,green,blue, yellow )"/>
    <n v="6"/>
    <s v="pcs"/>
    <n v="500"/>
    <n v="3000"/>
    <n v="350"/>
    <n v="2100"/>
    <x v="67"/>
    <s v="RDET"/>
    <s v="July 2, 2021"/>
    <d v="2021-07-06T00:00:00"/>
    <x v="7"/>
    <s v="Davocol's Gen. Mdse."/>
    <x v="6"/>
    <n v="1005"/>
    <m/>
    <m/>
    <x v="7"/>
    <m/>
    <m/>
    <m/>
    <s v="07-02-2021-07-0092"/>
    <m/>
    <n v="30"/>
  </r>
  <r>
    <x v="0"/>
    <x v="6"/>
    <x v="12"/>
    <s v="Researcher-DOST"/>
    <x v="2"/>
    <x v="0"/>
    <x v="107"/>
    <x v="0"/>
    <s v="Cooking pan (kawa) medium"/>
    <n v="2"/>
    <s v="pcs"/>
    <n v="1000"/>
    <n v="2000"/>
    <n v="3500"/>
    <n v="7000"/>
    <x v="67"/>
    <s v="RDET"/>
    <s v="July 2, 2021"/>
    <d v="2021-07-06T00:00:00"/>
    <x v="7"/>
    <s v="Davocol's Gen. Mdse."/>
    <x v="6"/>
    <n v="1005"/>
    <m/>
    <m/>
    <x v="7"/>
    <m/>
    <m/>
    <m/>
    <s v="07-02-2021-07-0092"/>
    <m/>
    <n v="30"/>
  </r>
  <r>
    <x v="0"/>
    <x v="6"/>
    <x v="12"/>
    <s v="Researcher-DOST"/>
    <x v="2"/>
    <x v="0"/>
    <x v="107"/>
    <x v="0"/>
    <s v="Measuring Cup Stainless Steel for Baking, (1000ml, 1500ml, 2000ml)"/>
    <n v="3"/>
    <s v="pcs"/>
    <n v="500"/>
    <n v="1500"/>
    <n v="550"/>
    <n v="1650"/>
    <x v="67"/>
    <s v="RDET"/>
    <s v="July 2, 2021"/>
    <d v="2021-07-06T00:00:00"/>
    <x v="7"/>
    <s v="Davocol's Gen. Mdse."/>
    <x v="6"/>
    <n v="1005"/>
    <m/>
    <m/>
    <x v="7"/>
    <m/>
    <m/>
    <m/>
    <s v="07-02-2021-07-0092"/>
    <m/>
    <n v="30"/>
  </r>
  <r>
    <x v="0"/>
    <x v="6"/>
    <x v="4"/>
    <s v="Director for Admin. &amp; Finance"/>
    <x v="2"/>
    <x v="0"/>
    <x v="108"/>
    <x v="0"/>
    <s v="Ink (L3150 Black)"/>
    <n v="6"/>
    <s v="bottles"/>
    <n v="400"/>
    <n v="2400"/>
    <n v="432"/>
    <n v="2592"/>
    <x v="89"/>
    <s v="Admin."/>
    <s v="June 18, 2021"/>
    <d v="2021-06-23T00:00:00"/>
    <x v="7"/>
    <s v="GDP Trading"/>
    <x v="6"/>
    <n v="1003"/>
    <m/>
    <m/>
    <x v="7"/>
    <m/>
    <m/>
    <m/>
    <s v="07-02-2021-06-0071"/>
    <m/>
    <n v="30"/>
  </r>
  <r>
    <x v="0"/>
    <x v="6"/>
    <x v="4"/>
    <s v="Director for Admin. &amp; Finance"/>
    <x v="2"/>
    <x v="0"/>
    <x v="108"/>
    <x v="0"/>
    <s v="Ink (L3150 Y, C, M)"/>
    <n v="5"/>
    <s v="set"/>
    <n v="1050"/>
    <n v="5250"/>
    <n v="1296"/>
    <n v="6480"/>
    <x v="89"/>
    <s v="Admin."/>
    <s v="June 18, 2021"/>
    <d v="2021-06-23T00:00:00"/>
    <x v="7"/>
    <s v="GDP Trading"/>
    <x v="6"/>
    <n v="1003"/>
    <m/>
    <m/>
    <x v="7"/>
    <m/>
    <m/>
    <m/>
    <s v="07-02-2021-06-0071"/>
    <m/>
    <n v="30"/>
  </r>
  <r>
    <x v="0"/>
    <x v="6"/>
    <x v="4"/>
    <s v="Director for Admin. &amp; Finance"/>
    <x v="2"/>
    <x v="0"/>
    <x v="108"/>
    <x v="0"/>
    <s v="Puncher (Heavy Duty)"/>
    <n v="3"/>
    <s v="pcs"/>
    <n v="500"/>
    <n v="1500"/>
    <n v="945"/>
    <n v="2835"/>
    <x v="89"/>
    <s v="Admin."/>
    <s v="June 18, 2021"/>
    <d v="2021-06-23T00:00:00"/>
    <x v="7"/>
    <s v="GDP Trading"/>
    <x v="6"/>
    <n v="1003"/>
    <m/>
    <m/>
    <x v="7"/>
    <m/>
    <m/>
    <m/>
    <s v="07-02-2021-06-0071"/>
    <m/>
    <n v="30"/>
  </r>
  <r>
    <x v="0"/>
    <x v="6"/>
    <x v="4"/>
    <s v="Director for Admin. &amp; Finance"/>
    <x v="2"/>
    <x v="0"/>
    <x v="108"/>
    <x v="0"/>
    <s v="Stapler (Standard, Heavy Duty)"/>
    <n v="3"/>
    <s v="pcs"/>
    <n v="380"/>
    <n v="1140"/>
    <n v="540"/>
    <n v="1620"/>
    <x v="89"/>
    <s v="Admin."/>
    <s v="June 18, 2021"/>
    <d v="2021-06-23T00:00:00"/>
    <x v="7"/>
    <s v="GDP Trading"/>
    <x v="6"/>
    <n v="1003"/>
    <m/>
    <m/>
    <x v="7"/>
    <m/>
    <m/>
    <m/>
    <s v="07-02-2021-06-0071"/>
    <m/>
    <n v="30"/>
  </r>
  <r>
    <x v="0"/>
    <x v="6"/>
    <x v="4"/>
    <s v="Director for Admin. &amp; Finance"/>
    <x v="2"/>
    <x v="0"/>
    <x v="108"/>
    <x v="0"/>
    <s v="Staple wire (26/6)"/>
    <n v="3"/>
    <s v="boxes"/>
    <n v="100"/>
    <n v="300"/>
    <n v="27"/>
    <n v="81"/>
    <x v="89"/>
    <s v="Admin."/>
    <s v="June 18, 2021"/>
    <d v="2021-06-23T00:00:00"/>
    <x v="7"/>
    <s v="GDP Trading"/>
    <x v="6"/>
    <n v="1003"/>
    <m/>
    <m/>
    <x v="7"/>
    <m/>
    <m/>
    <m/>
    <s v="07-02-2021-06-0071"/>
    <m/>
    <n v="30"/>
  </r>
  <r>
    <x v="0"/>
    <x v="6"/>
    <x v="4"/>
    <s v="Director for Admin. &amp; Finance"/>
    <x v="2"/>
    <x v="0"/>
    <x v="108"/>
    <x v="0"/>
    <s v="Transparent Tape (1&quot;)"/>
    <n v="5"/>
    <s v="rolls"/>
    <n v="40"/>
    <n v="200"/>
    <n v="24.3"/>
    <n v="121.5"/>
    <x v="89"/>
    <s v="Admin."/>
    <s v="June 18, 2021"/>
    <d v="2021-06-23T00:00:00"/>
    <x v="7"/>
    <s v="GDP Trading"/>
    <x v="6"/>
    <n v="1003"/>
    <m/>
    <m/>
    <x v="7"/>
    <m/>
    <m/>
    <m/>
    <s v="07-02-2021-06-0071"/>
    <m/>
    <n v="30"/>
  </r>
  <r>
    <x v="0"/>
    <x v="6"/>
    <x v="4"/>
    <s v="Director for Admin. &amp; Finance"/>
    <x v="2"/>
    <x v="0"/>
    <x v="108"/>
    <x v="0"/>
    <s v="Paper Fastener (plastic)"/>
    <n v="10"/>
    <s v="boxes"/>
    <n v="50"/>
    <n v="500"/>
    <n v="108"/>
    <n v="1080"/>
    <x v="89"/>
    <s v="Admin."/>
    <s v="June 18, 2021"/>
    <d v="2021-06-23T00:00:00"/>
    <x v="7"/>
    <s v="GDP Trading"/>
    <x v="6"/>
    <n v="1003"/>
    <m/>
    <m/>
    <x v="7"/>
    <m/>
    <m/>
    <m/>
    <s v="07-02-2021-06-0071"/>
    <m/>
    <n v="30"/>
  </r>
  <r>
    <x v="0"/>
    <x v="6"/>
    <x v="4"/>
    <s v="Director for Admin. &amp; Finance"/>
    <x v="2"/>
    <x v="0"/>
    <x v="108"/>
    <x v="0"/>
    <s v="Paper Clips 50mm)"/>
    <n v="10"/>
    <s v="boxes"/>
    <n v="50"/>
    <n v="500"/>
    <n v="47.25"/>
    <n v="472.5"/>
    <x v="89"/>
    <s v="Admin."/>
    <s v="June 18, 2021"/>
    <d v="2021-06-23T00:00:00"/>
    <x v="7"/>
    <s v="GDP Trading"/>
    <x v="6"/>
    <n v="1003"/>
    <m/>
    <m/>
    <x v="7"/>
    <m/>
    <m/>
    <m/>
    <s v="07-02-2021-06-0071"/>
    <m/>
    <n v="30"/>
  </r>
  <r>
    <x v="0"/>
    <x v="6"/>
    <x v="4"/>
    <s v="Director for Admin. &amp; Finance"/>
    <x v="2"/>
    <x v="0"/>
    <x v="108"/>
    <x v="0"/>
    <s v="Binder Clips (3&quot;)"/>
    <n v="10"/>
    <s v="boxes"/>
    <n v="100"/>
    <n v="1000"/>
    <n v="87.75"/>
    <n v="877.5"/>
    <x v="89"/>
    <s v="Admin."/>
    <s v="June 18, 2021"/>
    <d v="2021-06-23T00:00:00"/>
    <x v="7"/>
    <s v="GDP Trading"/>
    <x v="6"/>
    <n v="1003"/>
    <m/>
    <m/>
    <x v="7"/>
    <m/>
    <m/>
    <m/>
    <s v="07-02-2021-06-0071"/>
    <m/>
    <n v="30"/>
  </r>
  <r>
    <x v="0"/>
    <x v="6"/>
    <x v="4"/>
    <s v="Director for Admin. &amp; Finance"/>
    <x v="2"/>
    <x v="0"/>
    <x v="108"/>
    <x v="0"/>
    <s v="Air freshener; minimum of 320gms"/>
    <n v="10"/>
    <s v="pcs"/>
    <n v="375"/>
    <n v="3750"/>
    <n v="386.1"/>
    <n v="3861"/>
    <x v="89"/>
    <s v="Admin."/>
    <s v="June 18, 2021"/>
    <d v="2021-06-23T00:00:00"/>
    <x v="7"/>
    <s v="GDP Trading"/>
    <x v="6"/>
    <n v="1003"/>
    <m/>
    <m/>
    <x v="7"/>
    <m/>
    <m/>
    <m/>
    <s v="07-02-2021-06-0071"/>
    <m/>
    <n v="30"/>
  </r>
  <r>
    <x v="0"/>
    <x v="6"/>
    <x v="4"/>
    <s v="Director for Admin. &amp; Finance"/>
    <x v="2"/>
    <x v="0"/>
    <x v="108"/>
    <x v="0"/>
    <s v="Insecticide Specs: Multi-Insect Killer (Odorless), Double Nozzle"/>
    <n v="10"/>
    <s v="pcs"/>
    <n v="600"/>
    <n v="6000"/>
    <n v="276"/>
    <n v="2760"/>
    <x v="89"/>
    <s v="Admin."/>
    <s v="June 18, 2021"/>
    <d v="2021-06-23T00:00:00"/>
    <x v="7"/>
    <s v="GDP Trading"/>
    <x v="6"/>
    <n v="1003"/>
    <m/>
    <m/>
    <x v="7"/>
    <m/>
    <m/>
    <m/>
    <s v="07-02-2021-06-0071"/>
    <m/>
    <n v="30"/>
  </r>
  <r>
    <x v="0"/>
    <x v="6"/>
    <x v="4"/>
    <s v="Director for Admin. &amp; Finance"/>
    <x v="2"/>
    <x v="0"/>
    <x v="108"/>
    <x v="0"/>
    <s v="Ring Binder (1/2&quot;)"/>
    <n v="10"/>
    <s v="pcs"/>
    <n v="30"/>
    <n v="300"/>
    <n v="10.8"/>
    <n v="108"/>
    <x v="89"/>
    <s v="Admin."/>
    <s v="June 18, 2021"/>
    <d v="2021-06-23T00:00:00"/>
    <x v="7"/>
    <s v="GDP Trading"/>
    <x v="6"/>
    <n v="1003"/>
    <m/>
    <m/>
    <x v="7"/>
    <m/>
    <m/>
    <m/>
    <s v="07-02-2021-06-0071"/>
    <m/>
    <n v="30"/>
  </r>
  <r>
    <x v="0"/>
    <x v="6"/>
    <x v="4"/>
    <s v="Director for Admin. &amp; Finance"/>
    <x v="2"/>
    <x v="0"/>
    <x v="108"/>
    <x v="0"/>
    <s v="Clear Folder (A4)"/>
    <n v="2"/>
    <s v="pack"/>
    <n v="250"/>
    <n v="500"/>
    <n v="70.2"/>
    <n v="140.4"/>
    <x v="89"/>
    <s v="Admin."/>
    <s v="June 18, 2021"/>
    <d v="2021-06-23T00:00:00"/>
    <x v="7"/>
    <s v="GDP Trading"/>
    <x v="6"/>
    <n v="1003"/>
    <m/>
    <m/>
    <x v="7"/>
    <m/>
    <m/>
    <m/>
    <s v="07-02-2021-06-0071"/>
    <m/>
    <n v="30"/>
  </r>
  <r>
    <x v="0"/>
    <x v="6"/>
    <x v="4"/>
    <s v="Director for Admin. &amp; Finance"/>
    <x v="2"/>
    <x v="0"/>
    <x v="108"/>
    <x v="0"/>
    <s v=" Continuous Ink (DCP-T710W B, Y, C, M)"/>
    <n v="3"/>
    <s v="sets"/>
    <n v="2500"/>
    <n v="7500"/>
    <n v="1971"/>
    <n v="5913"/>
    <x v="89"/>
    <s v="Admin."/>
    <s v="June 18, 2021"/>
    <d v="2021-06-23T00:00:00"/>
    <x v="7"/>
    <s v="GDP Trading"/>
    <x v="6"/>
    <n v="1003"/>
    <m/>
    <m/>
    <x v="7"/>
    <m/>
    <m/>
    <m/>
    <s v="07-02-2021-06-0071"/>
    <m/>
    <n v="30"/>
  </r>
  <r>
    <x v="0"/>
    <x v="6"/>
    <x v="10"/>
    <s v="Budget Officer "/>
    <x v="1"/>
    <x v="0"/>
    <x v="109"/>
    <x v="0"/>
    <s v="Dish Rack (small, plastic, white)"/>
    <n v="1"/>
    <s v="pc"/>
    <n v="1400"/>
    <n v="1400"/>
    <n v="680"/>
    <n v="680"/>
    <x v="90"/>
    <s v="Budget"/>
    <s v="June 25, 2021"/>
    <d v="2021-06-30T00:00:00"/>
    <x v="7"/>
    <s v="M.G. Hubalde's Gen. Mdse."/>
    <x v="6"/>
    <s v="1003A"/>
    <m/>
    <m/>
    <x v="7"/>
    <m/>
    <m/>
    <m/>
    <s v="01-02-2021-06-0179"/>
    <m/>
    <n v="30"/>
  </r>
  <r>
    <x v="0"/>
    <x v="6"/>
    <x v="10"/>
    <s v="Budget Officer "/>
    <x v="1"/>
    <x v="0"/>
    <x v="109"/>
    <x v="0"/>
    <s v="Cup &amp; Saucer set (black &amp; white)"/>
    <n v="6"/>
    <s v="pcs"/>
    <n v="100"/>
    <n v="600"/>
    <n v="125"/>
    <n v="750"/>
    <x v="90"/>
    <s v="Budget"/>
    <s v="June 25, 2021"/>
    <d v="2021-06-30T00:00:00"/>
    <x v="7"/>
    <s v="M.G. Hubalde's Gen. Mdse."/>
    <x v="6"/>
    <s v="1003A"/>
    <m/>
    <m/>
    <x v="7"/>
    <m/>
    <m/>
    <m/>
    <s v="01-02-2021-06-0179"/>
    <m/>
    <n v="30"/>
  </r>
  <r>
    <x v="0"/>
    <x v="6"/>
    <x v="10"/>
    <s v="Budget Officer "/>
    <x v="1"/>
    <x v="0"/>
    <x v="109"/>
    <x v="0"/>
    <s v="Plate (black &amp; white)"/>
    <n v="6"/>
    <s v="pcs"/>
    <n v="100"/>
    <n v="600"/>
    <n v="100"/>
    <n v="600"/>
    <x v="90"/>
    <s v="Budget"/>
    <s v="June 25, 2021"/>
    <d v="2021-06-30T00:00:00"/>
    <x v="7"/>
    <s v="M.G. Hubalde's Gen. Mdse."/>
    <x v="6"/>
    <s v="1003A"/>
    <m/>
    <m/>
    <x v="7"/>
    <m/>
    <m/>
    <m/>
    <s v="01-02-2021-06-0179"/>
    <m/>
    <n v="30"/>
  </r>
  <r>
    <x v="0"/>
    <x v="6"/>
    <x v="10"/>
    <s v="Budget Officer "/>
    <x v="1"/>
    <x v="0"/>
    <x v="109"/>
    <x v="0"/>
    <s v="Clear Glass "/>
    <n v="6"/>
    <s v="pcs"/>
    <n v="70"/>
    <n v="420"/>
    <n v="70"/>
    <n v="420"/>
    <x v="90"/>
    <s v="Budget"/>
    <s v="June 25, 2021"/>
    <d v="2021-06-30T00:00:00"/>
    <x v="7"/>
    <s v="M.G. Hubalde's Gen. Mdse."/>
    <x v="6"/>
    <s v="1003A"/>
    <m/>
    <m/>
    <x v="7"/>
    <m/>
    <m/>
    <m/>
    <s v="01-02-2021-06-0179"/>
    <m/>
    <n v="30"/>
  </r>
  <r>
    <x v="0"/>
    <x v="6"/>
    <x v="10"/>
    <s v="Budget Officer "/>
    <x v="1"/>
    <x v="0"/>
    <x v="109"/>
    <x v="0"/>
    <s v="Spoon &amp; Fork"/>
    <n v="1"/>
    <s v="dozen"/>
    <n v="480"/>
    <n v="480"/>
    <n v="540"/>
    <n v="540"/>
    <x v="90"/>
    <s v="Budget"/>
    <s v="June 25, 2021"/>
    <d v="2021-06-30T00:00:00"/>
    <x v="7"/>
    <s v="M.G. Hubalde's Gen. Mdse."/>
    <x v="6"/>
    <s v="1003A"/>
    <m/>
    <m/>
    <x v="7"/>
    <m/>
    <m/>
    <m/>
    <s v="01-02-2021-06-0179"/>
    <m/>
    <n v="30"/>
  </r>
  <r>
    <x v="0"/>
    <x v="6"/>
    <x v="10"/>
    <s v="Budget Officer "/>
    <x v="1"/>
    <x v="0"/>
    <x v="110"/>
    <x v="0"/>
    <s v="Flower Pot (plastic, big, white)"/>
    <n v="1"/>
    <s v="pc"/>
    <n v="550"/>
    <n v="550"/>
    <n v="300"/>
    <n v="300"/>
    <x v="90"/>
    <s v="Budget"/>
    <s v="June 25, 2021"/>
    <s v="June 30, 2021"/>
    <x v="40"/>
    <s v="SKR Furniture &amp; Fixture Trading"/>
    <x v="27"/>
    <s v="1003A"/>
    <s v="July 7, 2021"/>
    <s v="Accounting"/>
    <x v="1"/>
    <s v="PAID"/>
    <n v="86447"/>
    <s v="01-2021-07-251"/>
    <s v="01-02-2021-06-0180"/>
    <s v="July 15, 2021"/>
    <n v="30"/>
  </r>
  <r>
    <x v="0"/>
    <x v="6"/>
    <x v="10"/>
    <s v="Budget Officer "/>
    <x v="1"/>
    <x v="0"/>
    <x v="110"/>
    <x v="0"/>
    <s v="Flower Pot (plastic, small, white)"/>
    <n v="2"/>
    <s v="pcs"/>
    <n v="120"/>
    <n v="240"/>
    <n v="150"/>
    <n v="300"/>
    <x v="90"/>
    <s v="Budget"/>
    <s v="June 25, 2021"/>
    <s v="June 30, 2021"/>
    <x v="40"/>
    <s v="SKR Furniture &amp; Fixture Trading"/>
    <x v="27"/>
    <s v="1003A"/>
    <s v="July 7, 2021"/>
    <s v="Accounting"/>
    <x v="1"/>
    <s v="PAID"/>
    <n v="86447"/>
    <s v="01-2021-07-251"/>
    <s v="01-02-2021-06-0180"/>
    <s v="July 15, 2021"/>
    <n v="30"/>
  </r>
  <r>
    <x v="0"/>
    <x v="6"/>
    <x v="10"/>
    <s v="Budget Officer "/>
    <x v="1"/>
    <x v="0"/>
    <x v="111"/>
    <x v="0"/>
    <s v="File Rack - 3 layers (Black)"/>
    <n v="1"/>
    <s v="pc"/>
    <n v="1000"/>
    <n v="1000"/>
    <n v="800"/>
    <n v="800"/>
    <x v="91"/>
    <s v="Budget"/>
    <s v="June 25, 2021"/>
    <d v="2021-06-30T00:00:00"/>
    <x v="7"/>
    <s v="SKR Furniture &amp; Fixture Trading"/>
    <x v="6"/>
    <s v="1003A"/>
    <m/>
    <m/>
    <x v="7"/>
    <m/>
    <m/>
    <m/>
    <s v="01-02-2021-06-0181"/>
    <m/>
    <n v="30"/>
  </r>
  <r>
    <x v="0"/>
    <x v="6"/>
    <x v="5"/>
    <s v="GSO-Supervisor"/>
    <x v="3"/>
    <x v="2"/>
    <x v="112"/>
    <x v="0"/>
    <s v="Repair of Floor Type airconditioner"/>
    <n v="2"/>
    <s v="units"/>
    <n v="6500"/>
    <n v="13000"/>
    <m/>
    <m/>
    <x v="92"/>
    <s v="GSO"/>
    <m/>
    <m/>
    <x v="7"/>
    <m/>
    <x v="6"/>
    <s v="1003G"/>
    <m/>
    <m/>
    <x v="3"/>
    <m/>
    <m/>
    <m/>
    <m/>
    <m/>
    <m/>
  </r>
  <r>
    <x v="0"/>
    <x v="6"/>
    <x v="5"/>
    <s v="GSO-Supervisor"/>
    <x v="1"/>
    <x v="0"/>
    <x v="113"/>
    <x v="0"/>
    <s v="Record Book (300 leaves)"/>
    <n v="8"/>
    <s v="pc"/>
    <n v="250"/>
    <n v="2000"/>
    <n v="93"/>
    <n v="744"/>
    <x v="93"/>
    <s v="GSO"/>
    <s v="July 14, 29021"/>
    <s v="July 16, 2021"/>
    <x v="57"/>
    <s v="J-Tech Trading &amp; Services"/>
    <x v="46"/>
    <s v="1003G"/>
    <s v="July 30, 2021"/>
    <s v="GSO"/>
    <x v="1"/>
    <s v="for payment"/>
    <m/>
    <m/>
    <s v="01-02-2021-07-0209"/>
    <m/>
    <n v="30"/>
  </r>
  <r>
    <x v="0"/>
    <x v="6"/>
    <x v="5"/>
    <s v="GSO-Supervisor"/>
    <x v="1"/>
    <x v="0"/>
    <x v="113"/>
    <x v="0"/>
    <s v="Pen .3mm (20 blue, 20 black)"/>
    <n v="40"/>
    <s v="pc"/>
    <n v="80"/>
    <n v="3200"/>
    <n v="74"/>
    <n v="2960"/>
    <x v="93"/>
    <s v="GSO"/>
    <s v="July 14, 29021"/>
    <s v="July 16, 2021"/>
    <x v="57"/>
    <s v="J-Tech Trading &amp; Services"/>
    <x v="46"/>
    <s v="1003G"/>
    <s v="July 30, 2021"/>
    <s v="GSO"/>
    <x v="1"/>
    <s v="for payment"/>
    <m/>
    <m/>
    <s v="01-02-2021-07-0209"/>
    <m/>
    <n v="30"/>
  </r>
  <r>
    <x v="0"/>
    <x v="6"/>
    <x v="5"/>
    <s v="GSO-Supervisor"/>
    <x v="1"/>
    <x v="0"/>
    <x v="113"/>
    <x v="0"/>
    <s v="Permanent Marker (Fine)"/>
    <n v="10"/>
    <s v="pc"/>
    <n v="45"/>
    <n v="450"/>
    <n v="38"/>
    <n v="380"/>
    <x v="93"/>
    <s v="GSO"/>
    <s v="July 14, 29021"/>
    <s v="July 16, 2021"/>
    <x v="57"/>
    <s v="J-Tech Trading &amp; Services"/>
    <x v="46"/>
    <s v="1003G"/>
    <s v="July 30, 2021"/>
    <s v="GSO"/>
    <x v="1"/>
    <s v="for payment"/>
    <m/>
    <m/>
    <s v="01-02-2021-07-0209"/>
    <m/>
    <n v="30"/>
  </r>
  <r>
    <x v="0"/>
    <x v="6"/>
    <x v="5"/>
    <s v="GSO-Supervisor"/>
    <x v="1"/>
    <x v="0"/>
    <x v="113"/>
    <x v="0"/>
    <s v="Correction Tape"/>
    <n v="10"/>
    <s v="pc"/>
    <n v="30"/>
    <n v="300"/>
    <n v="27"/>
    <n v="270"/>
    <x v="93"/>
    <s v="GSO"/>
    <s v="July 14, 29021"/>
    <s v="July 16, 2021"/>
    <x v="57"/>
    <s v="J-Tech Trading &amp; Services"/>
    <x v="46"/>
    <s v="1003G"/>
    <s v="July 30, 2021"/>
    <s v="GSO"/>
    <x v="1"/>
    <s v="for payment"/>
    <m/>
    <m/>
    <s v="01-02-2021-07-0209"/>
    <m/>
    <n v="30"/>
  </r>
  <r>
    <x v="0"/>
    <x v="6"/>
    <x v="5"/>
    <s v="GSO-Supervisor"/>
    <x v="1"/>
    <x v="0"/>
    <x v="113"/>
    <x v="0"/>
    <s v="Heavy Duty Paper Cutter Guillotine Trimmer Board for A3, A4, A5"/>
    <n v="1"/>
    <s v="pc"/>
    <n v="1000"/>
    <n v="1000"/>
    <n v="1900"/>
    <n v="1900"/>
    <x v="93"/>
    <s v="GSO"/>
    <s v="July 14, 29021"/>
    <s v="July 16, 2021"/>
    <x v="57"/>
    <s v="J-Tech Trading &amp; Services"/>
    <x v="46"/>
    <s v="1003G"/>
    <s v="July 30, 2021"/>
    <s v="GSO"/>
    <x v="1"/>
    <s v="for payment"/>
    <m/>
    <m/>
    <s v="01-02-2021-07-0209"/>
    <m/>
    <n v="30"/>
  </r>
  <r>
    <x v="0"/>
    <x v="6"/>
    <x v="5"/>
    <s v="GSO-Supervisor"/>
    <x v="1"/>
    <x v="0"/>
    <x v="113"/>
    <x v="0"/>
    <s v="Type C OTG Flash Drive 32GB"/>
    <n v="1"/>
    <s v="unit"/>
    <n v="2000"/>
    <n v="2000"/>
    <n v="680"/>
    <n v="680"/>
    <x v="93"/>
    <s v="GSO"/>
    <s v="July 14, 29021"/>
    <s v="July 16, 2021"/>
    <x v="57"/>
    <s v="J-Tech Trading &amp; Services"/>
    <x v="46"/>
    <s v="1003G"/>
    <s v="July 30, 2021"/>
    <s v="GSO"/>
    <x v="1"/>
    <s v="for payment"/>
    <m/>
    <m/>
    <s v="01-02-2021-07-0209"/>
    <m/>
    <n v="30"/>
  </r>
  <r>
    <x v="0"/>
    <x v="6"/>
    <x v="5"/>
    <s v="GSO-Supervisor"/>
    <x v="1"/>
    <x v="0"/>
    <x v="113"/>
    <x v="0"/>
    <s v="USB 3.0 hub, 4 port w/ 30cm cord"/>
    <n v="2"/>
    <s v="unit"/>
    <n v="1000"/>
    <n v="2000"/>
    <n v="690"/>
    <n v="1380"/>
    <x v="93"/>
    <s v="GSO"/>
    <s v="July 14, 29021"/>
    <s v="July 16, 2021"/>
    <x v="57"/>
    <s v="J-Tech Trading &amp; Services"/>
    <x v="46"/>
    <s v="1003G"/>
    <s v="July 30, 2021"/>
    <s v="GSO"/>
    <x v="1"/>
    <s v="for payment"/>
    <m/>
    <m/>
    <s v="01-02-2021-07-0209"/>
    <m/>
    <n v="30"/>
  </r>
  <r>
    <x v="0"/>
    <x v="6"/>
    <x v="5"/>
    <s v="GSO-Supervisor"/>
    <x v="1"/>
    <x v="0"/>
    <x v="114"/>
    <x v="0"/>
    <s v="HDPE 20mm, black"/>
    <n v="300"/>
    <s v="m"/>
    <n v="35"/>
    <n v="10500"/>
    <n v="25"/>
    <n v="7500"/>
    <x v="93"/>
    <s v="GSO"/>
    <d v="2021-07-15T00:00:00"/>
    <s v="July 21, 2021"/>
    <x v="58"/>
    <s v="NRA Hardware"/>
    <x v="47"/>
    <s v="1003G"/>
    <m/>
    <m/>
    <x v="0"/>
    <s v="for payment"/>
    <m/>
    <m/>
    <s v="01-01-2021-07-0215"/>
    <m/>
    <n v="30"/>
  </r>
  <r>
    <x v="0"/>
    <x v="6"/>
    <x v="5"/>
    <s v="GSO-Supervisor"/>
    <x v="1"/>
    <x v="0"/>
    <x v="114"/>
    <x v="0"/>
    <s v="HDPE compression coupler, 20mm"/>
    <n v="6"/>
    <s v="pc"/>
    <n v="500"/>
    <n v="3000"/>
    <n v="130"/>
    <n v="780"/>
    <x v="93"/>
    <s v="GSO"/>
    <d v="2021-07-15T00:00:00"/>
    <s v="July 21, 2021"/>
    <x v="58"/>
    <s v="NRA Hardware"/>
    <x v="47"/>
    <s v="1003G"/>
    <m/>
    <m/>
    <x v="0"/>
    <s v="for payment"/>
    <m/>
    <m/>
    <s v="01-01-2021-07-0215"/>
    <m/>
    <n v="30"/>
  </r>
  <r>
    <x v="0"/>
    <x v="6"/>
    <x v="5"/>
    <s v="GSO-Supervisor"/>
    <x v="1"/>
    <x v="0"/>
    <x v="114"/>
    <x v="0"/>
    <s v="Stainless Door Knob"/>
    <n v="10"/>
    <s v="pc"/>
    <n v="500"/>
    <n v="5000"/>
    <n v="750"/>
    <n v="7500"/>
    <x v="93"/>
    <s v="GSO"/>
    <d v="2021-07-15T00:00:00"/>
    <s v="July 21, 2021"/>
    <x v="58"/>
    <s v="NRA Hardware"/>
    <x v="47"/>
    <s v="1003G"/>
    <m/>
    <m/>
    <x v="0"/>
    <s v="for payment"/>
    <m/>
    <m/>
    <s v="01-01-2021-07-0215"/>
    <m/>
    <n v="30"/>
  </r>
  <r>
    <x v="0"/>
    <x v="6"/>
    <x v="8"/>
    <s v="BOT/College Sec."/>
    <x v="3"/>
    <x v="2"/>
    <x v="115"/>
    <x v="0"/>
    <s v="Morning Snack( Special pancit Canton and canned coke)"/>
    <n v="14"/>
    <s v="pax"/>
    <n v="200"/>
    <n v="2800"/>
    <n v="0"/>
    <n v="0"/>
    <x v="94"/>
    <s v="Presidents Office"/>
    <m/>
    <m/>
    <x v="7"/>
    <m/>
    <x v="6"/>
    <n v="1001"/>
    <m/>
    <m/>
    <x v="3"/>
    <m/>
    <m/>
    <m/>
    <m/>
    <m/>
    <m/>
  </r>
  <r>
    <x v="0"/>
    <x v="6"/>
    <x v="8"/>
    <s v="BOT/College Sec."/>
    <x v="3"/>
    <x v="2"/>
    <x v="115"/>
    <x v="0"/>
    <s v="Vegetarian Snack with canned coke"/>
    <n v="1"/>
    <s v="pax"/>
    <n v="200"/>
    <n v="200"/>
    <n v="0"/>
    <n v="0"/>
    <x v="94"/>
    <s v="Presidents Office"/>
    <m/>
    <m/>
    <x v="7"/>
    <m/>
    <x v="6"/>
    <n v="1001"/>
    <m/>
    <m/>
    <x v="3"/>
    <m/>
    <m/>
    <m/>
    <m/>
    <m/>
    <m/>
  </r>
  <r>
    <x v="0"/>
    <x v="6"/>
    <x v="8"/>
    <s v="BOT/College Sec."/>
    <x v="1"/>
    <x v="0"/>
    <x v="116"/>
    <x v="0"/>
    <s v="Snack (3-layered chicken sandwhich and assorted Smart-C)"/>
    <n v="19"/>
    <s v="pax"/>
    <n v="200"/>
    <n v="3800"/>
    <n v="150"/>
    <n v="2850"/>
    <x v="95"/>
    <s v="Presidents Office"/>
    <s v="June 24, 2021"/>
    <s v="July 1, 2021"/>
    <x v="59"/>
    <s v="Davocol's Inn"/>
    <x v="48"/>
    <n v="1001"/>
    <m/>
    <m/>
    <x v="0"/>
    <s v="for payment"/>
    <m/>
    <m/>
    <s v="01-02-2021-07-0204"/>
    <m/>
    <n v="30"/>
  </r>
  <r>
    <x v="0"/>
    <x v="6"/>
    <x v="8"/>
    <s v="BOT/College Sec."/>
    <x v="1"/>
    <x v="0"/>
    <x v="116"/>
    <x v="0"/>
    <s v="Vegetarian Snack and assorted Smart-C"/>
    <n v="1"/>
    <s v="pax"/>
    <n v="200"/>
    <n v="200"/>
    <n v="150"/>
    <n v="150"/>
    <x v="95"/>
    <s v="Presidents Office"/>
    <s v="June 24, 2021"/>
    <s v="July 1, 2021"/>
    <x v="59"/>
    <s v="Davocol's Inn"/>
    <x v="48"/>
    <n v="1001"/>
    <m/>
    <m/>
    <x v="0"/>
    <s v="for payment"/>
    <m/>
    <m/>
    <s v="01-02-2021-07-0204"/>
    <m/>
    <n v="30"/>
  </r>
  <r>
    <x v="0"/>
    <x v="6"/>
    <x v="8"/>
    <s v="BOT/College Sec."/>
    <x v="1"/>
    <x v="0"/>
    <x v="116"/>
    <x v="0"/>
    <s v="Dinner( Pork, Chicken, vegetable, macaroni salad &amp; bottled water) *Buffet "/>
    <n v="19"/>
    <s v="pax"/>
    <n v="450"/>
    <n v="8550"/>
    <n v="300"/>
    <n v="5700"/>
    <x v="95"/>
    <s v="Presidents Office"/>
    <s v="June 24, 2021"/>
    <s v="July 1, 2021"/>
    <x v="59"/>
    <s v="Davocol's Inn"/>
    <x v="48"/>
    <n v="1001"/>
    <m/>
    <m/>
    <x v="0"/>
    <s v="for payment"/>
    <m/>
    <m/>
    <s v="01-02-2021-07-0204"/>
    <m/>
    <n v="30"/>
  </r>
  <r>
    <x v="0"/>
    <x v="6"/>
    <x v="8"/>
    <s v="BOT/College Sec."/>
    <x v="1"/>
    <x v="0"/>
    <x v="116"/>
    <x v="0"/>
    <s v="Vegetarian Meal"/>
    <n v="1"/>
    <s v="pax"/>
    <n v="450"/>
    <n v="450"/>
    <n v="300"/>
    <n v="300"/>
    <x v="95"/>
    <s v="Presidents Office"/>
    <s v="June 24, 2021"/>
    <s v="July 1, 2021"/>
    <x v="59"/>
    <s v="Davocol's Inn"/>
    <x v="48"/>
    <n v="1001"/>
    <m/>
    <m/>
    <x v="0"/>
    <s v="for payment"/>
    <m/>
    <m/>
    <s v="01-02-2021-07-0204"/>
    <m/>
    <n v="30"/>
  </r>
  <r>
    <x v="0"/>
    <x v="6"/>
    <x v="8"/>
    <s v="BOT/College Sec."/>
    <x v="3"/>
    <x v="2"/>
    <x v="117"/>
    <x v="0"/>
    <s v="Pinakbet (with 6 cups of rice)"/>
    <n v="3"/>
    <s v="servings"/>
    <n v="468.39"/>
    <n v="1405.17"/>
    <n v="468.39"/>
    <n v="1405.17"/>
    <x v="96"/>
    <s v="BOT"/>
    <m/>
    <m/>
    <x v="7"/>
    <s v="Paramount Hotels &amp; Restaurant Facilities Co. Inc."/>
    <x v="6"/>
    <n v="1001"/>
    <m/>
    <m/>
    <x v="0"/>
    <s v="for payment"/>
    <m/>
    <m/>
    <m/>
    <m/>
    <n v="30"/>
  </r>
  <r>
    <x v="0"/>
    <x v="6"/>
    <x v="8"/>
    <s v="BOT/College Sec."/>
    <x v="3"/>
    <x v="2"/>
    <x v="117"/>
    <x v="0"/>
    <s v="Beef Steak Tagalog (with 5 cups of rice)"/>
    <n v="5"/>
    <s v="servings"/>
    <n v="544.64"/>
    <n v="2723.2"/>
    <n v="544.64"/>
    <n v="2723.2"/>
    <x v="96"/>
    <s v="BOT"/>
    <m/>
    <m/>
    <x v="7"/>
    <s v="Paramount Hotels &amp; Restaurant Facilities Co. Inc."/>
    <x v="6"/>
    <n v="1001"/>
    <m/>
    <m/>
    <x v="0"/>
    <s v="for payment"/>
    <m/>
    <m/>
    <m/>
    <m/>
    <n v="30"/>
  </r>
  <r>
    <x v="0"/>
    <x v="6"/>
    <x v="8"/>
    <s v="BOT/College Sec."/>
    <x v="3"/>
    <x v="2"/>
    <x v="117"/>
    <x v="0"/>
    <s v="Chilled Mango Juice"/>
    <n v="5"/>
    <s v="cans"/>
    <n v="103.48"/>
    <n v="517.4"/>
    <n v="103.48"/>
    <n v="517.4"/>
    <x v="96"/>
    <s v="BOT"/>
    <m/>
    <m/>
    <x v="7"/>
    <s v="Paramount Hotels &amp; Restaurant Facilities Co. Inc."/>
    <x v="6"/>
    <n v="1001"/>
    <m/>
    <m/>
    <x v="0"/>
    <s v="for payment"/>
    <m/>
    <m/>
    <m/>
    <m/>
    <n v="30"/>
  </r>
  <r>
    <x v="0"/>
    <x v="6"/>
    <x v="8"/>
    <s v="BOT/College Sec."/>
    <x v="3"/>
    <x v="2"/>
    <x v="117"/>
    <x v="0"/>
    <s v="Fresh Fruit Platter"/>
    <n v="5"/>
    <s v="servings"/>
    <n v="212.41"/>
    <n v="1062.05"/>
    <n v="212.41"/>
    <n v="1062.05"/>
    <x v="96"/>
    <s v="BOT"/>
    <m/>
    <m/>
    <x v="7"/>
    <s v="Paramount Hotels &amp; Restaurant Facilities Co. Inc."/>
    <x v="6"/>
    <n v="1001"/>
    <m/>
    <m/>
    <x v="0"/>
    <s v="for payment"/>
    <m/>
    <m/>
    <m/>
    <m/>
    <n v="30"/>
  </r>
  <r>
    <x v="0"/>
    <x v="6"/>
    <x v="8"/>
    <s v="BOT/College Sec."/>
    <x v="3"/>
    <x v="2"/>
    <x v="117"/>
    <x v="0"/>
    <s v="Microtel Club Sandwich with Chips"/>
    <n v="3"/>
    <s v="pax"/>
    <n v="381.25"/>
    <n v="1143.75"/>
    <n v="381.25"/>
    <n v="1143.75"/>
    <x v="96"/>
    <s v="BOT"/>
    <m/>
    <m/>
    <x v="7"/>
    <s v="Paramount Hotels &amp; Restaurant Facilities Co. Inc."/>
    <x v="6"/>
    <n v="1001"/>
    <m/>
    <m/>
    <x v="0"/>
    <s v="for payment"/>
    <m/>
    <m/>
    <m/>
    <m/>
    <n v="30"/>
  </r>
  <r>
    <x v="0"/>
    <x v="6"/>
    <x v="8"/>
    <s v="BOT/College Sec."/>
    <x v="3"/>
    <x v="2"/>
    <x v="117"/>
    <x v="0"/>
    <s v="Chicken Sandwich with Fries"/>
    <n v="2"/>
    <s v="pax"/>
    <n v="299.55"/>
    <n v="599.1"/>
    <n v="299.55"/>
    <n v="599.1"/>
    <x v="96"/>
    <s v="BOT"/>
    <m/>
    <m/>
    <x v="7"/>
    <s v="Paramount Hotels &amp; Restaurant Facilities Co. Inc."/>
    <x v="6"/>
    <n v="1001"/>
    <m/>
    <m/>
    <x v="0"/>
    <s v="for payment"/>
    <m/>
    <m/>
    <m/>
    <m/>
    <n v="30"/>
  </r>
  <r>
    <x v="0"/>
    <x v="6"/>
    <x v="8"/>
    <s v="BOT/College Sec."/>
    <x v="3"/>
    <x v="2"/>
    <x v="117"/>
    <x v="0"/>
    <s v="Americano Coffee"/>
    <n v="2"/>
    <s v="cups"/>
    <n v="70.8"/>
    <n v="141.6"/>
    <n v="70.8"/>
    <n v="141.6"/>
    <x v="96"/>
    <s v="BOT"/>
    <m/>
    <m/>
    <x v="7"/>
    <s v="Paramount Hotels &amp; Restaurant Facilities Co. Inc."/>
    <x v="6"/>
    <n v="1001"/>
    <m/>
    <m/>
    <x v="0"/>
    <s v="for payment"/>
    <m/>
    <m/>
    <m/>
    <m/>
    <n v="30"/>
  </r>
  <r>
    <x v="0"/>
    <x v="6"/>
    <x v="8"/>
    <s v="BOT/College Sec."/>
    <x v="3"/>
    <x v="2"/>
    <x v="117"/>
    <x v="0"/>
    <s v="Cappuccino"/>
    <n v="2"/>
    <s v="cups"/>
    <n v="70.8"/>
    <n v="141.6"/>
    <n v="70.8"/>
    <n v="141.6"/>
    <x v="96"/>
    <s v="BOT"/>
    <m/>
    <m/>
    <x v="7"/>
    <s v="Paramount Hotels &amp; Restaurant Facilities Co. Inc."/>
    <x v="6"/>
    <n v="1001"/>
    <m/>
    <m/>
    <x v="0"/>
    <s v="for payment"/>
    <m/>
    <m/>
    <m/>
    <m/>
    <n v="30"/>
  </r>
  <r>
    <x v="0"/>
    <x v="6"/>
    <x v="8"/>
    <s v="BOT/College Sec."/>
    <x v="3"/>
    <x v="2"/>
    <x v="117"/>
    <x v="0"/>
    <s v="Iced Café Latte"/>
    <n v="1"/>
    <s v="cup"/>
    <n v="70.8"/>
    <n v="70.8"/>
    <n v="70.8"/>
    <n v="70.8"/>
    <x v="96"/>
    <s v="BOT"/>
    <m/>
    <m/>
    <x v="7"/>
    <s v="Paramount Hotels &amp; Restaurant Facilities Co. Inc."/>
    <x v="6"/>
    <n v="1001"/>
    <m/>
    <m/>
    <x v="0"/>
    <s v="for payment"/>
    <m/>
    <m/>
    <m/>
    <m/>
    <n v="30"/>
  </r>
  <r>
    <x v="0"/>
    <x v="6"/>
    <x v="8"/>
    <s v="BOT/College Sec."/>
    <x v="3"/>
    <x v="2"/>
    <x v="117"/>
    <x v="0"/>
    <s v="Chilled Orange Juice"/>
    <n v="5"/>
    <s v="cans"/>
    <n v="103.48"/>
    <n v="517.4"/>
    <n v="103.48"/>
    <n v="517.4"/>
    <x v="96"/>
    <s v="BOT"/>
    <m/>
    <m/>
    <x v="7"/>
    <s v="Paramount Hotels &amp; Restaurant Facilities Co. Inc."/>
    <x v="6"/>
    <n v="1001"/>
    <m/>
    <m/>
    <x v="0"/>
    <s v="for payment"/>
    <m/>
    <m/>
    <m/>
    <m/>
    <n v="30"/>
  </r>
  <r>
    <x v="0"/>
    <x v="6"/>
    <x v="8"/>
    <s v="BOT/College Sec."/>
    <x v="3"/>
    <x v="2"/>
    <x v="117"/>
    <x v="0"/>
    <s v="Kare-kare (with 2 cups of rice per serving of kare-kare)"/>
    <n v="4"/>
    <s v="servings"/>
    <n v="735.27"/>
    <n v="2941.08"/>
    <n v="735.27"/>
    <n v="2941.08"/>
    <x v="96"/>
    <s v="BOT"/>
    <m/>
    <m/>
    <x v="7"/>
    <s v="Paramount Hotels &amp; Restaurant Facilities Co. Inc."/>
    <x v="6"/>
    <n v="1001"/>
    <m/>
    <m/>
    <x v="0"/>
    <s v="for payment"/>
    <m/>
    <m/>
    <m/>
    <m/>
    <n v="30"/>
  </r>
  <r>
    <x v="0"/>
    <x v="6"/>
    <x v="8"/>
    <s v="BOT/College Sec."/>
    <x v="3"/>
    <x v="2"/>
    <x v="117"/>
    <x v="0"/>
    <s v="Chilled Pineapple Juice"/>
    <n v="5"/>
    <s v="cans"/>
    <n v="103.48"/>
    <n v="517.4"/>
    <n v="103.48"/>
    <n v="517.4"/>
    <x v="96"/>
    <s v="BOT"/>
    <m/>
    <m/>
    <x v="7"/>
    <s v="Paramount Hotels &amp; Restaurant Facilities Co. Inc."/>
    <x v="6"/>
    <n v="1001"/>
    <m/>
    <m/>
    <x v="0"/>
    <s v="for payment"/>
    <m/>
    <m/>
    <m/>
    <m/>
    <n v="30"/>
  </r>
  <r>
    <x v="0"/>
    <x v="6"/>
    <x v="8"/>
    <s v="BOT/College Sec."/>
    <x v="3"/>
    <x v="2"/>
    <x v="117"/>
    <x v="0"/>
    <s v="Leche Flan"/>
    <n v="5"/>
    <s v="servings"/>
    <n v="163.38999999999999"/>
    <n v="816.94999999999993"/>
    <n v="163.38999999999999"/>
    <n v="816.94999999999993"/>
    <x v="96"/>
    <s v="BOT"/>
    <m/>
    <m/>
    <x v="7"/>
    <s v="Paramount Hotels &amp; Restaurant Facilities Co. Inc."/>
    <x v="6"/>
    <n v="1001"/>
    <m/>
    <m/>
    <x v="0"/>
    <s v="for payment"/>
    <m/>
    <m/>
    <m/>
    <m/>
    <n v="30"/>
  </r>
  <r>
    <x v="0"/>
    <x v="6"/>
    <x v="23"/>
    <s v="GSO-Supervisor"/>
    <x v="1"/>
    <x v="0"/>
    <x v="118"/>
    <x v="0"/>
    <s v="Cleaning  &amp; Maintenance of Split Type airconditioning units"/>
    <n v="4"/>
    <m/>
    <n v="2000"/>
    <n v="8000"/>
    <n v="2000"/>
    <n v="8000"/>
    <x v="97"/>
    <s v="GSO"/>
    <d v="2021-07-15T00:00:00"/>
    <s v="July 21, 2021"/>
    <x v="7"/>
    <s v="One-Touch Technology Trading"/>
    <x v="6"/>
    <s v="1003G"/>
    <m/>
    <m/>
    <x v="4"/>
    <s v="for completion"/>
    <m/>
    <m/>
    <s v="01-01-2021-07-0213"/>
    <m/>
    <n v="30"/>
  </r>
  <r>
    <x v="0"/>
    <x v="6"/>
    <x v="23"/>
    <s v="GSO-Supervisor"/>
    <x v="1"/>
    <x v="0"/>
    <x v="119"/>
    <x v="0"/>
    <s v="Heavy Duty male plug, rubberized"/>
    <n v="30"/>
    <s v="pc"/>
    <n v="70"/>
    <n v="2100"/>
    <n v="45"/>
    <n v="1350"/>
    <x v="98"/>
    <s v="GSO"/>
    <d v="2021-07-16T00:00:00"/>
    <s v="July 21, 2021"/>
    <x v="60"/>
    <s v="FMG Trading &amp; Construction Supply"/>
    <x v="49"/>
    <s v="1003G"/>
    <s v="July 30, 2021"/>
    <m/>
    <x v="1"/>
    <s v="for payment"/>
    <m/>
    <m/>
    <s v="01-01-2021-07-0214"/>
    <m/>
    <n v="30"/>
  </r>
  <r>
    <x v="0"/>
    <x v="6"/>
    <x v="23"/>
    <s v="GSO-Supervisor"/>
    <x v="1"/>
    <x v="0"/>
    <x v="119"/>
    <x v="0"/>
    <s v="Heavy Duty Extension outlet, (3 gang 15A, 250V)"/>
    <n v="30"/>
    <s v="pc"/>
    <n v="120"/>
    <n v="3600"/>
    <n v="125"/>
    <n v="3750"/>
    <x v="98"/>
    <s v="GSO"/>
    <d v="2021-07-16T00:00:00"/>
    <s v="July 21, 2021"/>
    <x v="60"/>
    <s v="FMG Trading &amp; Construction Supply"/>
    <x v="49"/>
    <s v="1003G"/>
    <s v="July 30, 2021"/>
    <m/>
    <x v="1"/>
    <s v="for payment"/>
    <m/>
    <m/>
    <s v="01-01-2021-07-0214"/>
    <m/>
    <n v="30"/>
  </r>
  <r>
    <x v="0"/>
    <x v="6"/>
    <x v="23"/>
    <s v="GSO-Supervisor"/>
    <x v="1"/>
    <x v="0"/>
    <x v="119"/>
    <x v="0"/>
    <s v="# 10 Stranded Wire ( red, blue, yellow)"/>
    <n v="3"/>
    <s v="roll"/>
    <n v="6000"/>
    <n v="18000"/>
    <n v="5508"/>
    <n v="16524"/>
    <x v="98"/>
    <s v="GSO"/>
    <d v="2021-07-16T00:00:00"/>
    <s v="July 21, 2021"/>
    <x v="60"/>
    <s v="FMG Trading &amp; Construction Supply"/>
    <x v="49"/>
    <s v="1003G"/>
    <s v="July 30, 2021"/>
    <m/>
    <x v="1"/>
    <s v="for payment"/>
    <m/>
    <m/>
    <s v="01-01-2021-07-0214"/>
    <m/>
    <n v="30"/>
  </r>
  <r>
    <x v="0"/>
    <x v="6"/>
    <x v="23"/>
    <s v="GSO-Supervisor"/>
    <x v="1"/>
    <x v="0"/>
    <x v="120"/>
    <x v="0"/>
    <s v="Repair of Floor Type Airconditioner"/>
    <n v="1"/>
    <s v="unit"/>
    <n v="10000"/>
    <n v="10000"/>
    <n v="10000"/>
    <n v="10000"/>
    <x v="99"/>
    <s v="GSO"/>
    <d v="2021-07-16T00:00:00"/>
    <s v="July 21, 2021"/>
    <x v="7"/>
    <s v="One-Touch Technology Trading"/>
    <x v="6"/>
    <s v="1003G"/>
    <m/>
    <m/>
    <x v="4"/>
    <s v="for completion"/>
    <m/>
    <m/>
    <s v="01-02-2021-07-0211"/>
    <m/>
    <n v="30"/>
  </r>
  <r>
    <x v="0"/>
    <x v="7"/>
    <x v="24"/>
    <s v="Co-Chair PMET"/>
    <x v="1"/>
    <x v="0"/>
    <x v="121"/>
    <x v="0"/>
    <s v="SMART PHONE; DISPLAY: Screen size: 6.59 inches_x000a_Screen type: TFT LCD (LTPS)_x000a_Screen colors: 16.7M_x000a_Screen resolution: 2,340 x 1,080_x000a_Screen PPI: 391, Hisilicon Kirin 710F, _x000a_EMUI 9.0 (Based on Android 9), 4 GB + 128 GB _x000a_Front camera: 16 M FF_x000a_Rear camera: 16 M + 8 M + 2 M, _x000a_4,000 mAh* (Typical value)_x000a_*Typical value. Actual capacity may vary slightly._x000a_This capacity is the nominal battery capacity. The actual battery capacity for each individual phone may be slightly above or below the nominal battery capacity._x000a_Wi-Fi Hotspot_x000a_Wi-Fi Direct_x000a_Bluetooth_x000a_USB Type-C, _x000a_Fingerprint sensor_x000a_Ambient light sensor_x000a_Digital compass_x000a_Gravity sensor_x000a_Gyroscope sensor"/>
    <n v="2"/>
    <s v="units"/>
    <n v="14000"/>
    <n v="28000"/>
    <n v="13905"/>
    <n v="27810"/>
    <x v="99"/>
    <s v="PMET"/>
    <s v="July 23, 2021"/>
    <s v="July 29, 2021"/>
    <x v="61"/>
    <s v="Crisel General Mdse."/>
    <x v="50"/>
    <n v="1010"/>
    <m/>
    <m/>
    <x v="1"/>
    <s v="for payment"/>
    <m/>
    <m/>
    <s v="01-02-2021-07-0224"/>
    <m/>
    <n v="30"/>
  </r>
  <r>
    <x v="0"/>
    <x v="7"/>
    <x v="12"/>
    <s v="Researcher-DOST"/>
    <x v="3"/>
    <x v="2"/>
    <x v="122"/>
    <x v="0"/>
    <s v="46L Electric Oven,Rated Power: 20000W Timer: 120 minutes with cooking end signal, with rotisserie function"/>
    <n v="1"/>
    <s v="unit"/>
    <n v="8500"/>
    <n v="8500"/>
    <n v="7500"/>
    <n v="7500"/>
    <x v="67"/>
    <s v="RDET"/>
    <d v="2021-07-16T00:00:00"/>
    <m/>
    <x v="7"/>
    <s v="JPM Gen. Mdse. &amp; Hardware"/>
    <x v="6"/>
    <n v="1005"/>
    <m/>
    <m/>
    <x v="2"/>
    <m/>
    <m/>
    <m/>
    <m/>
    <m/>
    <m/>
  </r>
  <r>
    <x v="0"/>
    <x v="7"/>
    <x v="8"/>
    <s v="BOT/College Sec."/>
    <x v="1"/>
    <x v="0"/>
    <x v="123"/>
    <x v="0"/>
    <s v="AM snacks (Pancit Canton Special &amp; Assorted Soda)"/>
    <n v="16"/>
    <s v="pax"/>
    <n v="150"/>
    <n v="2400"/>
    <n v="149"/>
    <n v="2384"/>
    <x v="100"/>
    <s v="Pres."/>
    <d v="2021-07-14T00:00:00"/>
    <s v="July 16, 2021"/>
    <x v="62"/>
    <s v="Davocol's Inn"/>
    <x v="6"/>
    <n v="1001"/>
    <m/>
    <m/>
    <x v="1"/>
    <m/>
    <m/>
    <m/>
    <s v="01-02-2021-07-0209a"/>
    <m/>
    <n v="30"/>
  </r>
  <r>
    <x v="0"/>
    <x v="7"/>
    <x v="14"/>
    <s v="SSO-Supervisor"/>
    <x v="2"/>
    <x v="0"/>
    <x v="124"/>
    <x v="0"/>
    <s v="1.5 HP Portable Aircon (cooling capacity: 12,600Kj/h, EER 10.9, Power Consumption:1100W, applicable area: 18-28m Indoor, noise level: 54/52/50, fast cooling)"/>
    <n v="1"/>
    <s v="pc"/>
    <n v="30000"/>
    <n v="30000"/>
    <n v="28000"/>
    <n v="28000"/>
    <x v="101"/>
    <s v="SSO"/>
    <s v="July 22, 2021"/>
    <d v="2021-08-05T00:00:00"/>
    <x v="7"/>
    <s v="M.G. Hubalde's Gen.Mdse."/>
    <x v="6"/>
    <s v="1004H"/>
    <m/>
    <m/>
    <x v="7"/>
    <m/>
    <m/>
    <m/>
    <s v="07-02-2021-07-0103"/>
    <m/>
    <n v="30"/>
  </r>
  <r>
    <x v="0"/>
    <x v="7"/>
    <x v="13"/>
    <s v="Procurement Officer"/>
    <x v="3"/>
    <x v="2"/>
    <x v="125"/>
    <x v="2"/>
    <s v="T-Shirt ( with collar) Spandex (please see attached document for the specification)"/>
    <n v="100"/>
    <s v="pcs"/>
    <n v="500"/>
    <n v="50000"/>
    <m/>
    <n v="0"/>
    <x v="102"/>
    <s v="Admin."/>
    <m/>
    <m/>
    <x v="7"/>
    <m/>
    <x v="6"/>
    <n v="1003"/>
    <m/>
    <m/>
    <x v="2"/>
    <s v="FAILED"/>
    <m/>
    <m/>
    <m/>
    <m/>
    <m/>
  </r>
  <r>
    <x v="0"/>
    <x v="7"/>
    <x v="8"/>
    <s v="BOT/College Sec."/>
    <x v="3"/>
    <x v="2"/>
    <x v="126"/>
    <x v="2"/>
    <s v="PM snacks (special beef burger &amp; assorted soda) snacks to be served at 2:00PM"/>
    <n v="16"/>
    <s v="pax"/>
    <n v="150"/>
    <n v="2400"/>
    <m/>
    <n v="0"/>
    <x v="103"/>
    <s v="Pres."/>
    <m/>
    <m/>
    <x v="7"/>
    <m/>
    <x v="6"/>
    <n v="1001"/>
    <m/>
    <m/>
    <x v="2"/>
    <s v="cancelled"/>
    <m/>
    <m/>
    <m/>
    <m/>
    <m/>
  </r>
  <r>
    <x v="0"/>
    <x v="7"/>
    <x v="25"/>
    <s v="IGP-Manager"/>
    <x v="3"/>
    <x v="2"/>
    <x v="127"/>
    <x v="2"/>
    <s v="Development unit: K for MPC2004ex"/>
    <n v="1"/>
    <s v="pc"/>
    <n v="17854.48"/>
    <n v="17854.48"/>
    <n v="17854.48"/>
    <n v="17854.48"/>
    <x v="104"/>
    <s v="IGP"/>
    <s v="August 2, 2021"/>
    <m/>
    <x v="7"/>
    <s v="Philippine Duplicators, Inc."/>
    <x v="6"/>
    <s v="1006D"/>
    <m/>
    <m/>
    <x v="2"/>
    <m/>
    <m/>
    <m/>
    <m/>
    <m/>
    <m/>
  </r>
  <r>
    <x v="0"/>
    <x v="7"/>
    <x v="25"/>
    <s v="IGP-Manager"/>
    <x v="3"/>
    <x v="2"/>
    <x v="127"/>
    <x v="2"/>
    <s v="PCU Assy for MPC2004ex"/>
    <n v="1"/>
    <s v="pc"/>
    <n v="11620"/>
    <n v="11620"/>
    <n v="11620"/>
    <n v="11620"/>
    <x v="104"/>
    <s v="IGP"/>
    <s v="August 2, 2021"/>
    <m/>
    <x v="7"/>
    <s v="Philippine Duplicators, Inc."/>
    <x v="6"/>
    <s v="1006D"/>
    <m/>
    <m/>
    <x v="2"/>
    <m/>
    <m/>
    <m/>
    <m/>
    <m/>
    <m/>
  </r>
  <r>
    <x v="0"/>
    <x v="7"/>
    <x v="25"/>
    <s v="IGP-Manager"/>
    <x v="3"/>
    <x v="2"/>
    <x v="127"/>
    <x v="2"/>
    <s v="Transport Belt for Copy Printer"/>
    <n v="2"/>
    <s v="pcs"/>
    <n v="1827.28"/>
    <n v="3654.56"/>
    <n v="1827.28"/>
    <n v="3654.56"/>
    <x v="104"/>
    <s v="IGP"/>
    <s v="August 2, 2021"/>
    <m/>
    <x v="7"/>
    <s v="Philippine Duplicators, Inc."/>
    <x v="6"/>
    <s v="1006D"/>
    <m/>
    <m/>
    <x v="2"/>
    <m/>
    <m/>
    <m/>
    <m/>
    <m/>
    <m/>
  </r>
  <r>
    <x v="0"/>
    <x v="7"/>
    <x v="25"/>
    <s v="IGP-Manager"/>
    <x v="3"/>
    <x v="2"/>
    <x v="127"/>
    <x v="2"/>
    <s v="Transport Belt for CP6123b+ Copy Printer"/>
    <n v="2"/>
    <s v="pcs"/>
    <n v="1827.28"/>
    <n v="3654.56"/>
    <n v="1827.28"/>
    <n v="3654.56"/>
    <x v="104"/>
    <s v="IGP"/>
    <s v="August 2, 2021"/>
    <m/>
    <x v="7"/>
    <s v="Philippine Duplicators, Inc."/>
    <x v="6"/>
    <s v="1006D"/>
    <m/>
    <m/>
    <x v="2"/>
    <m/>
    <m/>
    <m/>
    <m/>
    <m/>
    <m/>
  </r>
  <r>
    <x v="0"/>
    <x v="7"/>
    <x v="25"/>
    <s v="IGP-Manager"/>
    <x v="3"/>
    <x v="2"/>
    <x v="127"/>
    <x v="2"/>
    <s v="Seperation Pad for DX2430 Copy Printer"/>
    <n v="1"/>
    <s v="pc"/>
    <n v="2377"/>
    <n v="2377"/>
    <n v="2377"/>
    <n v="2377"/>
    <x v="104"/>
    <s v="IGP"/>
    <s v="August 2, 2021"/>
    <m/>
    <x v="7"/>
    <s v="Philippine Duplicators, Inc."/>
    <x v="6"/>
    <s v="1006D"/>
    <m/>
    <m/>
    <x v="2"/>
    <m/>
    <m/>
    <m/>
    <m/>
    <m/>
    <m/>
  </r>
  <r>
    <x v="0"/>
    <x v="7"/>
    <x v="25"/>
    <s v="IGP-Manager"/>
    <x v="3"/>
    <x v="2"/>
    <x v="127"/>
    <x v="2"/>
    <s v="Development Unit: K for MPC2003"/>
    <n v="1"/>
    <s v="pc"/>
    <n v="11903.36"/>
    <n v="11903.36"/>
    <n v="11903.36"/>
    <n v="11903.36"/>
    <x v="104"/>
    <s v="IGP"/>
    <s v="August 2, 2021"/>
    <m/>
    <x v="7"/>
    <s v="Philippine Duplicators, Inc."/>
    <x v="6"/>
    <s v="1006D"/>
    <m/>
    <m/>
    <x v="2"/>
    <m/>
    <m/>
    <m/>
    <m/>
    <m/>
    <m/>
  </r>
  <r>
    <x v="0"/>
    <x v="7"/>
    <x v="25"/>
    <s v="IGP-Manager"/>
    <x v="3"/>
    <x v="2"/>
    <x v="127"/>
    <x v="2"/>
    <s v="Drum for MP250lL"/>
    <n v="1"/>
    <s v="pc"/>
    <n v="7253.12"/>
    <n v="7253.12"/>
    <n v="7253.12"/>
    <n v="7253.12"/>
    <x v="104"/>
    <s v="IGP"/>
    <s v="August 2, 2021"/>
    <m/>
    <x v="7"/>
    <s v="Philippine Duplicators, Inc."/>
    <x v="6"/>
    <s v="1006D"/>
    <m/>
    <m/>
    <x v="2"/>
    <m/>
    <m/>
    <m/>
    <m/>
    <m/>
    <m/>
  </r>
  <r>
    <x v="0"/>
    <x v="7"/>
    <x v="25"/>
    <s v="IGP-Manager"/>
    <x v="3"/>
    <x v="2"/>
    <x v="127"/>
    <x v="2"/>
    <s v="Cleaning Blade for MP250lL"/>
    <n v="1"/>
    <s v="pc"/>
    <n v="932"/>
    <n v="932"/>
    <n v="932"/>
    <n v="932"/>
    <x v="104"/>
    <s v="IGP"/>
    <s v="August 2, 2021"/>
    <m/>
    <x v="7"/>
    <s v="Philippine Duplicators, Inc."/>
    <x v="6"/>
    <s v="1006D"/>
    <m/>
    <m/>
    <x v="2"/>
    <m/>
    <m/>
    <m/>
    <m/>
    <m/>
    <m/>
  </r>
  <r>
    <x v="0"/>
    <x v="7"/>
    <x v="25"/>
    <s v="IGP-Manager"/>
    <x v="3"/>
    <x v="2"/>
    <x v="127"/>
    <x v="2"/>
    <s v="Developer for MP250lL"/>
    <n v="1"/>
    <s v="pc"/>
    <n v="4155.2"/>
    <n v="4155.2"/>
    <n v="4155.2"/>
    <n v="4155.2"/>
    <x v="104"/>
    <s v="IGP"/>
    <s v="August 2, 2021"/>
    <m/>
    <x v="7"/>
    <s v="Philippine Duplicators, Inc."/>
    <x v="6"/>
    <s v="1006D"/>
    <m/>
    <m/>
    <x v="2"/>
    <m/>
    <m/>
    <m/>
    <m/>
    <m/>
    <m/>
  </r>
  <r>
    <x v="0"/>
    <x v="7"/>
    <x v="5"/>
    <s v="GSO-Supervisor"/>
    <x v="1"/>
    <x v="0"/>
    <x v="128"/>
    <x v="0"/>
    <s v="Soft Broom"/>
    <n v="20"/>
    <s v="pcs"/>
    <n v="250"/>
    <n v="5000"/>
    <n v="250"/>
    <n v="5000"/>
    <x v="105"/>
    <s v="GSO"/>
    <d v="2021-08-06T00:00:00"/>
    <d v="2021-08-10T00:00:00"/>
    <x v="7"/>
    <s v="Davocol's Gen. Mdse."/>
    <x v="6"/>
    <s v="1003G"/>
    <m/>
    <m/>
    <x v="7"/>
    <m/>
    <m/>
    <m/>
    <s v="01-02-2021-08-0244"/>
    <m/>
    <m/>
  </r>
  <r>
    <x v="0"/>
    <x v="7"/>
    <x v="5"/>
    <s v="GSO-Supervisor"/>
    <x v="1"/>
    <x v="0"/>
    <x v="128"/>
    <x v="0"/>
    <s v="Broom Stick"/>
    <n v="20"/>
    <s v="pcs"/>
    <n v="40"/>
    <n v="800"/>
    <n v="40"/>
    <n v="800"/>
    <x v="105"/>
    <s v="GSO"/>
    <s v="August 6, 20212"/>
    <d v="2021-08-10T00:00:00"/>
    <x v="7"/>
    <s v="Davocol's Gen. Mdse."/>
    <x v="6"/>
    <s v="1003G"/>
    <m/>
    <m/>
    <x v="7"/>
    <m/>
    <m/>
    <m/>
    <s v="01-02-2021-08-0244"/>
    <m/>
    <m/>
  </r>
  <r>
    <x v="0"/>
    <x v="7"/>
    <x v="13"/>
    <s v="Procurement Officer"/>
    <x v="3"/>
    <x v="2"/>
    <x v="129"/>
    <x v="2"/>
    <s v="Breakfast (beef tapa, skinless longganisa, scrambled egg with tomatoes &amp; onion, sunny side-up egg with bottled water and overflowing coffee     Type: buffet"/>
    <n v="119"/>
    <s v="pax"/>
    <n v="200"/>
    <n v="23800"/>
    <n v="195"/>
    <n v="23205"/>
    <x v="106"/>
    <s v="Admin"/>
    <d v="2021-08-03T00:00:00"/>
    <m/>
    <x v="7"/>
    <s v="Hudzan Café &amp; Catering Services"/>
    <x v="6"/>
    <n v="1003"/>
    <m/>
    <m/>
    <x v="2"/>
    <m/>
    <m/>
    <m/>
    <m/>
    <m/>
    <m/>
  </r>
  <r>
    <x v="0"/>
    <x v="7"/>
    <x v="13"/>
    <s v="Procurement Officer"/>
    <x v="3"/>
    <x v="2"/>
    <x v="129"/>
    <x v="2"/>
    <s v="Vegetarian Meal"/>
    <n v="1"/>
    <s v="pax"/>
    <n v="200"/>
    <n v="200"/>
    <n v="195"/>
    <n v="195"/>
    <x v="106"/>
    <s v="Admin"/>
    <d v="2021-08-03T00:00:00"/>
    <m/>
    <x v="7"/>
    <s v="Hudzan Café &amp; Catering Services"/>
    <x v="6"/>
    <n v="1003"/>
    <m/>
    <m/>
    <x v="2"/>
    <m/>
    <m/>
    <m/>
    <m/>
    <m/>
    <m/>
  </r>
  <r>
    <x v="0"/>
    <x v="7"/>
    <x v="7"/>
    <s v="Director for Instruction"/>
    <x v="3"/>
    <x v="2"/>
    <x v="130"/>
    <x v="2"/>
    <s v="Universal Extension Cord, 3 gang (7-10 meters)"/>
    <n v="4"/>
    <s v="pcs"/>
    <n v="1500"/>
    <n v="6000"/>
    <m/>
    <n v="0"/>
    <x v="107"/>
    <s v="DI"/>
    <m/>
    <m/>
    <x v="7"/>
    <m/>
    <x v="6"/>
    <n v="1002"/>
    <m/>
    <m/>
    <x v="2"/>
    <m/>
    <m/>
    <m/>
    <m/>
    <m/>
    <m/>
  </r>
  <r>
    <x v="0"/>
    <x v="7"/>
    <x v="24"/>
    <s v="Co-Chair PMET"/>
    <x v="3"/>
    <x v="2"/>
    <x v="131"/>
    <x v="2"/>
    <s v="A3 size paper 80 gsm"/>
    <n v="5"/>
    <s v="reams"/>
    <n v="600"/>
    <n v="3000"/>
    <m/>
    <n v="0"/>
    <x v="108"/>
    <s v="PMET"/>
    <m/>
    <m/>
    <x v="7"/>
    <m/>
    <x v="6"/>
    <n v="1010"/>
    <m/>
    <m/>
    <x v="2"/>
    <s v="FAILED"/>
    <m/>
    <m/>
    <m/>
    <m/>
    <m/>
  </r>
  <r>
    <x v="0"/>
    <x v="7"/>
    <x v="24"/>
    <s v="Co-Chair PMET"/>
    <x v="3"/>
    <x v="2"/>
    <x v="131"/>
    <x v="2"/>
    <s v="CALCULATOR = Financial · Desktop · Solar Powered_x000a_Model: ws-2212HGifts by relationship: colleaguesType: Solar type Office business type Maximum display digits on the screen: 12 digits Adapter battery type: dual power supply Applicable scene."/>
    <n v="2"/>
    <s v="pcs"/>
    <n v="1200"/>
    <n v="2400"/>
    <m/>
    <n v="0"/>
    <x v="108"/>
    <s v="PMET"/>
    <m/>
    <m/>
    <x v="7"/>
    <m/>
    <x v="6"/>
    <n v="1010"/>
    <m/>
    <m/>
    <x v="2"/>
    <s v="FAILED"/>
    <m/>
    <m/>
    <m/>
    <m/>
    <m/>
  </r>
  <r>
    <x v="0"/>
    <x v="7"/>
    <x v="24"/>
    <s v="Co-Chair PMET"/>
    <x v="3"/>
    <x v="2"/>
    <x v="131"/>
    <x v="2"/>
    <s v="Refillable Cartridge with continous ink tank and original ink for Brother MFC for J3530DW printer (see attached picture) we recommend to strictly follow the specs and attached picture"/>
    <n v="1"/>
    <s v="pc"/>
    <n v="5500"/>
    <n v="5500"/>
    <m/>
    <n v="0"/>
    <x v="108"/>
    <s v="PMET"/>
    <m/>
    <m/>
    <x v="7"/>
    <m/>
    <x v="6"/>
    <n v="1010"/>
    <m/>
    <m/>
    <x v="2"/>
    <s v="FAILED"/>
    <m/>
    <m/>
    <m/>
    <m/>
    <m/>
  </r>
  <r>
    <x v="0"/>
    <x v="7"/>
    <x v="24"/>
    <s v="Co-Chair PMET"/>
    <x v="3"/>
    <x v="2"/>
    <x v="131"/>
    <x v="2"/>
    <s v="Brother Cartridge ink-Magenta (LC3617)"/>
    <n v="2"/>
    <s v="pcs"/>
    <n v="1550"/>
    <n v="3100"/>
    <m/>
    <n v="0"/>
    <x v="108"/>
    <s v="PMET"/>
    <m/>
    <m/>
    <x v="7"/>
    <m/>
    <x v="6"/>
    <n v="1010"/>
    <m/>
    <m/>
    <x v="2"/>
    <s v="FAILED"/>
    <m/>
    <m/>
    <m/>
    <m/>
    <m/>
  </r>
  <r>
    <x v="0"/>
    <x v="7"/>
    <x v="24"/>
    <s v="Co-Chair PMET"/>
    <x v="3"/>
    <x v="2"/>
    <x v="131"/>
    <x v="2"/>
    <s v="Brother Cartridge ink-Cyan(LC3617)"/>
    <n v="2"/>
    <s v="pcs"/>
    <n v="1550"/>
    <n v="3100"/>
    <m/>
    <n v="0"/>
    <x v="108"/>
    <s v="PMET"/>
    <m/>
    <m/>
    <x v="7"/>
    <m/>
    <x v="6"/>
    <n v="1010"/>
    <m/>
    <m/>
    <x v="2"/>
    <s v="FAILED"/>
    <m/>
    <m/>
    <m/>
    <m/>
    <m/>
  </r>
  <r>
    <x v="0"/>
    <x v="7"/>
    <x v="24"/>
    <s v="Co-Chair PMET"/>
    <x v="3"/>
    <x v="2"/>
    <x v="131"/>
    <x v="2"/>
    <s v="Brother Cartridge ink-Yellow(LC3617)"/>
    <n v="2"/>
    <s v="pcs"/>
    <n v="1550"/>
    <n v="3100"/>
    <m/>
    <n v="0"/>
    <x v="108"/>
    <s v="PMET"/>
    <m/>
    <m/>
    <x v="7"/>
    <m/>
    <x v="6"/>
    <n v="1010"/>
    <m/>
    <m/>
    <x v="2"/>
    <s v="FAILED"/>
    <m/>
    <m/>
    <m/>
    <m/>
    <m/>
  </r>
  <r>
    <x v="0"/>
    <x v="7"/>
    <x v="24"/>
    <s v="Co-Chair PMET"/>
    <x v="3"/>
    <x v="2"/>
    <x v="131"/>
    <x v="2"/>
    <s v="Brother Cartridge ink-Blacl (LC3619)"/>
    <n v="4"/>
    <s v="pcs"/>
    <n v="2100"/>
    <n v="8400"/>
    <m/>
    <n v="0"/>
    <x v="108"/>
    <s v="PMET"/>
    <m/>
    <m/>
    <x v="7"/>
    <m/>
    <x v="6"/>
    <n v="1010"/>
    <m/>
    <m/>
    <x v="2"/>
    <s v="FAILED"/>
    <m/>
    <m/>
    <m/>
    <m/>
    <m/>
  </r>
  <r>
    <x v="0"/>
    <x v="7"/>
    <x v="24"/>
    <s v="Co-Chair PMET"/>
    <x v="3"/>
    <x v="2"/>
    <x v="131"/>
    <x v="2"/>
    <s v="Brother Ink - BT5000BK"/>
    <n v="10"/>
    <s v="pcs"/>
    <n v="600"/>
    <n v="6000"/>
    <m/>
    <n v="0"/>
    <x v="108"/>
    <s v="PMET"/>
    <m/>
    <m/>
    <x v="7"/>
    <m/>
    <x v="6"/>
    <n v="1010"/>
    <m/>
    <m/>
    <x v="2"/>
    <s v="FAILED"/>
    <m/>
    <m/>
    <m/>
    <m/>
    <m/>
  </r>
  <r>
    <x v="0"/>
    <x v="7"/>
    <x v="24"/>
    <s v="Co-Chair PMET"/>
    <x v="3"/>
    <x v="2"/>
    <x v="131"/>
    <x v="2"/>
    <s v="Brother Ink - BT5000C"/>
    <n v="10"/>
    <s v="pcs"/>
    <n v="600"/>
    <n v="6000"/>
    <m/>
    <n v="0"/>
    <x v="108"/>
    <s v="PMET"/>
    <m/>
    <m/>
    <x v="7"/>
    <m/>
    <x v="6"/>
    <n v="1010"/>
    <m/>
    <m/>
    <x v="2"/>
    <s v="FAILED"/>
    <m/>
    <m/>
    <m/>
    <m/>
    <m/>
  </r>
  <r>
    <x v="0"/>
    <x v="7"/>
    <x v="24"/>
    <s v="Co-Chair PMET"/>
    <x v="3"/>
    <x v="2"/>
    <x v="131"/>
    <x v="2"/>
    <s v="Brother Ink - BT5000Y"/>
    <n v="10"/>
    <s v="pcs"/>
    <n v="600"/>
    <n v="6000"/>
    <m/>
    <n v="0"/>
    <x v="108"/>
    <s v="PMET"/>
    <m/>
    <m/>
    <x v="7"/>
    <m/>
    <x v="6"/>
    <n v="1010"/>
    <m/>
    <m/>
    <x v="2"/>
    <s v="FAILED"/>
    <m/>
    <m/>
    <m/>
    <m/>
    <m/>
  </r>
  <r>
    <x v="0"/>
    <x v="7"/>
    <x v="24"/>
    <s v="Co-Chair PMET"/>
    <x v="3"/>
    <x v="2"/>
    <x v="131"/>
    <x v="2"/>
    <s v="Brother Uink - BT5000M"/>
    <n v="10"/>
    <s v="pcs"/>
    <n v="600"/>
    <n v="6000"/>
    <m/>
    <n v="0"/>
    <x v="108"/>
    <s v="PMET"/>
    <m/>
    <m/>
    <x v="7"/>
    <m/>
    <x v="6"/>
    <n v="1010"/>
    <m/>
    <m/>
    <x v="2"/>
    <s v="FAILED"/>
    <m/>
    <m/>
    <m/>
    <m/>
    <m/>
  </r>
  <r>
    <x v="0"/>
    <x v="7"/>
    <x v="24"/>
    <s v="Co-Chair PMET"/>
    <x v="3"/>
    <x v="2"/>
    <x v="131"/>
    <x v="2"/>
    <s v="Padless Wired Mouse = Tracks anywhere without a pad, Dpi button: shift mouse sensitivity between 800_1000_1200_1600 dpi Screen Capture, tutor pen, 16-in-one, multimedia,internet, 4 way wheel, Design: for right &amp; left hand.Resolution optical sensor: 1600 dpi"/>
    <n v="3"/>
    <s v="pcs"/>
    <n v="1020"/>
    <n v="3060"/>
    <m/>
    <n v="0"/>
    <x v="108"/>
    <s v="PMET"/>
    <m/>
    <m/>
    <x v="7"/>
    <m/>
    <x v="6"/>
    <n v="1010"/>
    <m/>
    <m/>
    <x v="2"/>
    <s v="FAILED"/>
    <m/>
    <m/>
    <m/>
    <m/>
    <m/>
  </r>
  <r>
    <x v="0"/>
    <x v="7"/>
    <x v="8"/>
    <s v="BOT/College Sec."/>
    <x v="1"/>
    <x v="0"/>
    <x v="132"/>
    <x v="0"/>
    <s v="AM snacks (special beef burger &amp; assorted soda) snacks to be served at 10:00AM"/>
    <n v="13"/>
    <s v="pax"/>
    <n v="150"/>
    <n v="1950"/>
    <n v="140"/>
    <n v="1820"/>
    <x v="109"/>
    <s v="Pres"/>
    <d v="2021-08-04T00:00:00"/>
    <d v="2021-07-24T00:00:00"/>
    <x v="63"/>
    <s v="Korner Hauz Café"/>
    <x v="6"/>
    <n v="1001"/>
    <m/>
    <m/>
    <x v="0"/>
    <s v="for payment"/>
    <m/>
    <m/>
    <s v="01-02-2021-08-0235"/>
    <m/>
    <n v="30"/>
  </r>
  <r>
    <x v="0"/>
    <x v="7"/>
    <x v="22"/>
    <s v="CBAO-Director"/>
    <x v="3"/>
    <x v="2"/>
    <x v="133"/>
    <x v="2"/>
    <s v="PM Snacks Burger(Patty-beef/vegetarian) with bottled water"/>
    <n v="10"/>
    <s v="pax"/>
    <n v="150"/>
    <n v="1500"/>
    <n v="145"/>
    <n v="1450"/>
    <x v="110"/>
    <s v="CBAO"/>
    <d v="2021-08-04T00:00:00"/>
    <m/>
    <x v="7"/>
    <s v="Hudzan Café &amp; Catering Services"/>
    <x v="6"/>
    <n v="1006"/>
    <m/>
    <m/>
    <x v="2"/>
    <m/>
    <m/>
    <m/>
    <m/>
    <m/>
    <m/>
  </r>
  <r>
    <x v="0"/>
    <x v="7"/>
    <x v="13"/>
    <s v="Procurement Officer"/>
    <x v="3"/>
    <x v="2"/>
    <x v="134"/>
    <x v="2"/>
    <s v="T-Shirt ( with collar) Spandex (please see attached document for the specification)"/>
    <n v="100"/>
    <s v="pcs"/>
    <n v="550"/>
    <n v="55000"/>
    <n v="550"/>
    <n v="0"/>
    <x v="102"/>
    <s v="Admin. "/>
    <m/>
    <m/>
    <x v="7"/>
    <s v="IAM'J Graphic Design &amp; Printing"/>
    <x v="6"/>
    <n v="1003"/>
    <m/>
    <m/>
    <x v="2"/>
    <m/>
    <m/>
    <m/>
    <m/>
    <m/>
    <m/>
  </r>
  <r>
    <x v="0"/>
    <x v="7"/>
    <x v="25"/>
    <s v="IGP-Manager"/>
    <x v="3"/>
    <x v="2"/>
    <x v="135"/>
    <x v="2"/>
    <s v="Official Record Book, 500 leaves"/>
    <n v="5"/>
    <s v="book"/>
    <n v="1200"/>
    <n v="6000"/>
    <m/>
    <n v="0"/>
    <x v="111"/>
    <s v="IGP"/>
    <m/>
    <m/>
    <x v="7"/>
    <m/>
    <x v="6"/>
    <s v="1006D"/>
    <m/>
    <m/>
    <x v="2"/>
    <m/>
    <m/>
    <m/>
    <m/>
    <m/>
    <m/>
  </r>
  <r>
    <x v="0"/>
    <x v="7"/>
    <x v="25"/>
    <s v="IGP-Manager"/>
    <x v="3"/>
    <x v="2"/>
    <x v="135"/>
    <x v="2"/>
    <s v="Ring Binder, 10mm"/>
    <n v="30"/>
    <s v="pcs"/>
    <n v="25"/>
    <n v="750"/>
    <m/>
    <n v="0"/>
    <x v="111"/>
    <s v="IGP"/>
    <m/>
    <m/>
    <x v="7"/>
    <m/>
    <x v="6"/>
    <s v="1006D"/>
    <m/>
    <m/>
    <x v="2"/>
    <m/>
    <m/>
    <m/>
    <m/>
    <m/>
    <m/>
  </r>
  <r>
    <x v="0"/>
    <x v="7"/>
    <x v="25"/>
    <s v="IGP-Manager"/>
    <x v="3"/>
    <x v="2"/>
    <x v="135"/>
    <x v="2"/>
    <s v="Expanding Kraftboard Envelope, legal, 100pcs/box"/>
    <n v="6"/>
    <s v="box"/>
    <n v="1000"/>
    <n v="6000"/>
    <m/>
    <n v="0"/>
    <x v="111"/>
    <s v="IGP"/>
    <m/>
    <m/>
    <x v="7"/>
    <m/>
    <x v="6"/>
    <s v="1006D"/>
    <m/>
    <m/>
    <x v="2"/>
    <m/>
    <m/>
    <m/>
    <m/>
    <m/>
    <m/>
  </r>
  <r>
    <x v="0"/>
    <x v="7"/>
    <x v="25"/>
    <s v="IGP-Manager"/>
    <x v="3"/>
    <x v="2"/>
    <x v="135"/>
    <x v="2"/>
    <s v="Ink refill for Epson Printer (B,Y,C,M)"/>
    <n v="5"/>
    <s v="set"/>
    <n v="1700"/>
    <n v="8500"/>
    <m/>
    <n v="0"/>
    <x v="111"/>
    <s v="IGP"/>
    <m/>
    <m/>
    <x v="7"/>
    <m/>
    <x v="6"/>
    <s v="1006D"/>
    <m/>
    <m/>
    <x v="2"/>
    <m/>
    <m/>
    <m/>
    <m/>
    <m/>
    <m/>
  </r>
  <r>
    <x v="0"/>
    <x v="7"/>
    <x v="25"/>
    <s v="IGP-Manager"/>
    <x v="3"/>
    <x v="2"/>
    <x v="135"/>
    <x v="2"/>
    <s v="Ink refill for Brother Printer (B, Y, C. M)"/>
    <n v="3"/>
    <s v="set"/>
    <n v="1700"/>
    <n v="5100"/>
    <m/>
    <n v="0"/>
    <x v="111"/>
    <s v="IGP"/>
    <m/>
    <m/>
    <x v="7"/>
    <m/>
    <x v="6"/>
    <s v="1006D"/>
    <m/>
    <m/>
    <x v="2"/>
    <m/>
    <m/>
    <m/>
    <m/>
    <m/>
    <m/>
  </r>
  <r>
    <x v="0"/>
    <x v="7"/>
    <x v="25"/>
    <s v="IGP-Manager"/>
    <x v="3"/>
    <x v="2"/>
    <x v="135"/>
    <x v="2"/>
    <s v="PVC Cover, A4"/>
    <n v="2"/>
    <s v="packs"/>
    <n v="720"/>
    <n v="1440"/>
    <m/>
    <n v="0"/>
    <x v="111"/>
    <s v="IGP"/>
    <m/>
    <m/>
    <x v="7"/>
    <m/>
    <x v="6"/>
    <s v="1006D"/>
    <m/>
    <m/>
    <x v="2"/>
    <m/>
    <m/>
    <m/>
    <m/>
    <m/>
    <m/>
  </r>
  <r>
    <x v="0"/>
    <x v="7"/>
    <x v="25"/>
    <s v="IGP-Manager"/>
    <x v="3"/>
    <x v="2"/>
    <x v="135"/>
    <x v="2"/>
    <s v="Stapler, Standard"/>
    <n v="5"/>
    <s v="pcs"/>
    <n v="285"/>
    <n v="1425"/>
    <m/>
    <n v="0"/>
    <x v="111"/>
    <s v="IGP"/>
    <m/>
    <m/>
    <x v="7"/>
    <m/>
    <x v="6"/>
    <s v="1006D"/>
    <m/>
    <m/>
    <x v="2"/>
    <m/>
    <m/>
    <m/>
    <m/>
    <m/>
    <m/>
  </r>
  <r>
    <x v="0"/>
    <x v="8"/>
    <x v="14"/>
    <s v="SSO-Supervisor"/>
    <x v="3"/>
    <x v="2"/>
    <x v="136"/>
    <x v="2"/>
    <s v="Electric Stand Fan"/>
    <n v="2"/>
    <s v="units"/>
    <n v="3000"/>
    <n v="6000"/>
    <m/>
    <m/>
    <x v="112"/>
    <s v="SSO"/>
    <m/>
    <m/>
    <x v="7"/>
    <m/>
    <x v="6"/>
    <s v="1004H"/>
    <m/>
    <m/>
    <x v="2"/>
    <m/>
    <m/>
    <m/>
    <m/>
    <m/>
    <m/>
  </r>
  <r>
    <x v="0"/>
    <x v="7"/>
    <x v="14"/>
    <s v="SSO-Supervisor"/>
    <x v="3"/>
    <x v="2"/>
    <x v="136"/>
    <x v="2"/>
    <s v="Multi Insect Killer (odorless) 500ml"/>
    <n v="2"/>
    <s v="boxes/12's"/>
    <n v="4200"/>
    <n v="8400"/>
    <m/>
    <n v="0"/>
    <x v="112"/>
    <s v="SSO"/>
    <m/>
    <m/>
    <x v="7"/>
    <m/>
    <x v="6"/>
    <s v="1004H"/>
    <m/>
    <m/>
    <x v="2"/>
    <m/>
    <m/>
    <m/>
    <m/>
    <m/>
    <m/>
  </r>
  <r>
    <x v="0"/>
    <x v="7"/>
    <x v="14"/>
    <s v="SSO-Supervisor"/>
    <x v="3"/>
    <x v="2"/>
    <x v="136"/>
    <x v="2"/>
    <s v="Disinfectant Spray (Early morning breeze)510g"/>
    <n v="2"/>
    <s v="boxes/12's"/>
    <n v="7500"/>
    <n v="15000"/>
    <m/>
    <n v="0"/>
    <x v="112"/>
    <s v="SSO"/>
    <m/>
    <m/>
    <x v="7"/>
    <m/>
    <x v="6"/>
    <s v="1004H"/>
    <m/>
    <m/>
    <x v="2"/>
    <m/>
    <m/>
    <m/>
    <m/>
    <m/>
    <m/>
  </r>
  <r>
    <x v="0"/>
    <x v="7"/>
    <x v="14"/>
    <s v="SSO-Supervisor"/>
    <x v="3"/>
    <x v="2"/>
    <x v="136"/>
    <x v="2"/>
    <s v="Bond Paper A4 GSM 70"/>
    <n v="4"/>
    <s v="boxes"/>
    <n v="1000"/>
    <n v="4000"/>
    <m/>
    <n v="0"/>
    <x v="112"/>
    <s v="SSO"/>
    <m/>
    <m/>
    <x v="7"/>
    <m/>
    <x v="6"/>
    <s v="1004H"/>
    <m/>
    <m/>
    <x v="2"/>
    <m/>
    <m/>
    <m/>
    <m/>
    <m/>
    <m/>
  </r>
  <r>
    <x v="0"/>
    <x v="7"/>
    <x v="14"/>
    <s v="SSO-Supervisor"/>
    <x v="3"/>
    <x v="2"/>
    <x v="136"/>
    <x v="2"/>
    <s v="Ink (BK-003,Y-003, C-003)"/>
    <n v="2"/>
    <s v="sets"/>
    <n v="3000"/>
    <n v="6000"/>
    <m/>
    <n v="0"/>
    <x v="112"/>
    <s v="SSO"/>
    <m/>
    <m/>
    <x v="7"/>
    <m/>
    <x v="6"/>
    <s v="1004H"/>
    <m/>
    <m/>
    <x v="2"/>
    <m/>
    <m/>
    <m/>
    <m/>
    <m/>
    <m/>
  </r>
  <r>
    <x v="0"/>
    <x v="7"/>
    <x v="14"/>
    <s v="SSO-Supervisor"/>
    <x v="3"/>
    <x v="2"/>
    <x v="136"/>
    <x v="2"/>
    <s v="Genuine Ink (BK-BT D60, Y-BT 5000, M-BT 5000, C-BT 5000)"/>
    <n v="4"/>
    <s v="sets"/>
    <n v="3000"/>
    <n v="12000"/>
    <m/>
    <n v="0"/>
    <x v="112"/>
    <s v="SSO"/>
    <m/>
    <m/>
    <x v="7"/>
    <m/>
    <x v="6"/>
    <s v="1004H"/>
    <m/>
    <m/>
    <x v="2"/>
    <m/>
    <m/>
    <m/>
    <m/>
    <m/>
    <m/>
  </r>
  <r>
    <x v="0"/>
    <x v="7"/>
    <x v="14"/>
    <s v="SSO-Supervisor"/>
    <x v="3"/>
    <x v="2"/>
    <x v="136"/>
    <x v="2"/>
    <s v="Ergonomic Style Stapler"/>
    <n v="1"/>
    <s v="pc"/>
    <n v="500"/>
    <n v="500"/>
    <m/>
    <n v="0"/>
    <x v="112"/>
    <s v="SSO"/>
    <m/>
    <m/>
    <x v="7"/>
    <m/>
    <x v="6"/>
    <s v="1004H"/>
    <m/>
    <m/>
    <x v="2"/>
    <m/>
    <m/>
    <m/>
    <m/>
    <m/>
    <m/>
  </r>
  <r>
    <x v="0"/>
    <x v="7"/>
    <x v="14"/>
    <s v="SSO-Supervisor"/>
    <x v="3"/>
    <x v="2"/>
    <x v="136"/>
    <x v="2"/>
    <s v="Black Ballpen"/>
    <n v="5"/>
    <s v="pcs"/>
    <n v="30"/>
    <n v="150"/>
    <m/>
    <n v="0"/>
    <x v="112"/>
    <s v="SSO"/>
    <m/>
    <m/>
    <x v="7"/>
    <m/>
    <x v="6"/>
    <s v="1004H"/>
    <m/>
    <m/>
    <x v="2"/>
    <m/>
    <m/>
    <m/>
    <m/>
    <m/>
    <m/>
  </r>
  <r>
    <x v="0"/>
    <x v="7"/>
    <x v="14"/>
    <s v="SSO-Supervisor"/>
    <x v="3"/>
    <x v="2"/>
    <x v="136"/>
    <x v="2"/>
    <s v="Post It notes 3M 3x3 (5's/set)"/>
    <n v="2"/>
    <s v="sets"/>
    <n v="500"/>
    <n v="1000"/>
    <m/>
    <n v="0"/>
    <x v="112"/>
    <s v="SSO"/>
    <m/>
    <m/>
    <x v="7"/>
    <m/>
    <x v="6"/>
    <s v="1004H"/>
    <m/>
    <m/>
    <x v="2"/>
    <m/>
    <m/>
    <m/>
    <m/>
    <m/>
    <m/>
  </r>
  <r>
    <x v="0"/>
    <x v="7"/>
    <x v="14"/>
    <s v="SSO-Supervisor"/>
    <x v="3"/>
    <x v="2"/>
    <x v="136"/>
    <x v="2"/>
    <s v="Plastic Paper Fastener"/>
    <n v="5"/>
    <s v="boxes (50's)"/>
    <n v="150"/>
    <n v="750"/>
    <m/>
    <n v="0"/>
    <x v="112"/>
    <s v="SSO"/>
    <m/>
    <m/>
    <x v="7"/>
    <m/>
    <x v="6"/>
    <s v="1004H"/>
    <m/>
    <m/>
    <x v="2"/>
    <m/>
    <m/>
    <m/>
    <m/>
    <m/>
    <m/>
  </r>
  <r>
    <x v="0"/>
    <x v="7"/>
    <x v="14"/>
    <s v="SSO-Supervisor"/>
    <x v="3"/>
    <x v="2"/>
    <x v="136"/>
    <x v="2"/>
    <s v="Disposable protective facemask"/>
    <n v="10"/>
    <s v="boxes"/>
    <n v="300"/>
    <n v="3000"/>
    <m/>
    <n v="0"/>
    <x v="112"/>
    <s v="SSO"/>
    <m/>
    <m/>
    <x v="7"/>
    <m/>
    <x v="6"/>
    <s v="1004H"/>
    <m/>
    <m/>
    <x v="2"/>
    <m/>
    <m/>
    <m/>
    <m/>
    <m/>
    <m/>
  </r>
  <r>
    <x v="0"/>
    <x v="7"/>
    <x v="14"/>
    <s v="SSO-Supervisor"/>
    <x v="3"/>
    <x v="2"/>
    <x v="136"/>
    <x v="2"/>
    <s v="Paper cutter A4, wood"/>
    <n v="1"/>
    <s v="pc"/>
    <n v="1000"/>
    <n v="1000"/>
    <m/>
    <n v="0"/>
    <x v="112"/>
    <s v="SSO"/>
    <m/>
    <m/>
    <x v="7"/>
    <m/>
    <x v="6"/>
    <s v="1004H"/>
    <m/>
    <m/>
    <x v="2"/>
    <m/>
    <m/>
    <m/>
    <m/>
    <m/>
    <m/>
  </r>
  <r>
    <x v="0"/>
    <x v="8"/>
    <x v="6"/>
    <s v="Agri-Chairperson"/>
    <x v="3"/>
    <x v="2"/>
    <x v="137"/>
    <x v="2"/>
    <s v="Anatomy and physiology of farm _x000a_animals 8th edition (2018)"/>
    <n v="1"/>
    <s v="pc"/>
    <n v="7960"/>
    <n v="7960"/>
    <m/>
    <n v="0"/>
    <x v="113"/>
    <m/>
    <m/>
    <m/>
    <x v="7"/>
    <m/>
    <x v="6"/>
    <m/>
    <m/>
    <m/>
    <x v="2"/>
    <m/>
    <m/>
    <m/>
    <m/>
    <m/>
    <m/>
  </r>
  <r>
    <x v="0"/>
    <x v="8"/>
    <x v="6"/>
    <s v="Agri-Chairperson"/>
    <x v="3"/>
    <x v="2"/>
    <x v="137"/>
    <x v="2"/>
    <s v="Scientific Farm Animal Production: An Introduction to Animal Science 12th Edition (2019)"/>
    <n v="1"/>
    <s v="pc"/>
    <n v="12847"/>
    <n v="12847"/>
    <m/>
    <n v="0"/>
    <x v="113"/>
    <m/>
    <m/>
    <m/>
    <x v="7"/>
    <m/>
    <x v="6"/>
    <m/>
    <m/>
    <m/>
    <x v="2"/>
    <m/>
    <m/>
    <m/>
    <m/>
    <m/>
    <m/>
  </r>
  <r>
    <x v="0"/>
    <x v="8"/>
    <x v="6"/>
    <s v="Agri-Chairperson"/>
    <x v="3"/>
    <x v="2"/>
    <x v="137"/>
    <x v="2"/>
    <s v="Essential cell biology (2019)"/>
    <n v="1"/>
    <s v="pc"/>
    <n v="13372"/>
    <n v="13372"/>
    <m/>
    <n v="0"/>
    <x v="113"/>
    <m/>
    <m/>
    <m/>
    <x v="7"/>
    <m/>
    <x v="6"/>
    <m/>
    <m/>
    <m/>
    <x v="2"/>
    <m/>
    <m/>
    <m/>
    <m/>
    <m/>
    <m/>
  </r>
  <r>
    <x v="0"/>
    <x v="8"/>
    <x v="6"/>
    <s v="Agri-Chairperson"/>
    <x v="3"/>
    <x v="2"/>
    <x v="137"/>
    <x v="2"/>
    <s v="Functional Anatomy and Physiology of Domestic Animals 5th Edition, Kindle Edition (2017)"/>
    <n v="1"/>
    <s v="pc"/>
    <n v="8813.2999999999993"/>
    <n v="8813.2999999999993"/>
    <m/>
    <n v="0"/>
    <x v="113"/>
    <m/>
    <m/>
    <m/>
    <x v="7"/>
    <m/>
    <x v="6"/>
    <m/>
    <m/>
    <m/>
    <x v="2"/>
    <m/>
    <m/>
    <m/>
    <m/>
    <m/>
    <m/>
  </r>
  <r>
    <x v="0"/>
    <x v="8"/>
    <x v="6"/>
    <s v="Agri-Chairperson"/>
    <x v="3"/>
    <x v="2"/>
    <x v="137"/>
    <x v="2"/>
    <s v="Principles of Animal Nutrition 1st Edition, Kindle Edition (2017)"/>
    <n v="1"/>
    <s v="pc"/>
    <n v="12455.05"/>
    <n v="12455.05"/>
    <m/>
    <n v="0"/>
    <x v="113"/>
    <m/>
    <m/>
    <m/>
    <x v="7"/>
    <m/>
    <x v="6"/>
    <m/>
    <m/>
    <m/>
    <x v="2"/>
    <m/>
    <m/>
    <m/>
    <m/>
    <m/>
    <m/>
  </r>
  <r>
    <x v="0"/>
    <x v="8"/>
    <x v="6"/>
    <s v="Agri-Chairperson"/>
    <x v="3"/>
    <x v="2"/>
    <x v="137"/>
    <x v="2"/>
    <s v="Storey's Guide to Raising Pigs, 4th Edition: Care, Facilities, Management, Breeds (2018)"/>
    <n v="1"/>
    <s v="pc"/>
    <n v="2000"/>
    <n v="2000"/>
    <m/>
    <n v="0"/>
    <x v="113"/>
    <m/>
    <m/>
    <m/>
    <x v="7"/>
    <m/>
    <x v="6"/>
    <m/>
    <m/>
    <m/>
    <x v="2"/>
    <m/>
    <m/>
    <m/>
    <m/>
    <m/>
    <m/>
  </r>
  <r>
    <x v="0"/>
    <x v="8"/>
    <x v="6"/>
    <s v="Agri-Chairperson"/>
    <x v="3"/>
    <x v="2"/>
    <x v="137"/>
    <x v="2"/>
    <s v="Beef production and Management Decsions (2017)"/>
    <n v="1"/>
    <s v="pc"/>
    <n v="8387.06"/>
    <n v="8387.06"/>
    <m/>
    <n v="0"/>
    <x v="113"/>
    <m/>
    <m/>
    <m/>
    <x v="7"/>
    <m/>
    <x v="6"/>
    <m/>
    <m/>
    <m/>
    <x v="2"/>
    <m/>
    <m/>
    <m/>
    <m/>
    <m/>
    <m/>
  </r>
  <r>
    <x v="0"/>
    <x v="8"/>
    <x v="6"/>
    <s v="Agri-Chairperson"/>
    <x v="3"/>
    <x v="2"/>
    <x v="137"/>
    <x v="2"/>
    <s v="STARTING AND MANAGING YOUR POULTRY: A comprehensive book for poultry production and management (2020)"/>
    <n v="1"/>
    <s v="pc"/>
    <n v="2000"/>
    <n v="2000"/>
    <m/>
    <n v="0"/>
    <x v="113"/>
    <m/>
    <m/>
    <m/>
    <x v="7"/>
    <m/>
    <x v="6"/>
    <m/>
    <m/>
    <m/>
    <x v="2"/>
    <m/>
    <m/>
    <m/>
    <m/>
    <m/>
    <m/>
  </r>
  <r>
    <x v="0"/>
    <x v="8"/>
    <x v="6"/>
    <s v="Agri-Chairperson"/>
    <x v="3"/>
    <x v="2"/>
    <x v="137"/>
    <x v="2"/>
    <s v="Homestead Cows: The Complete Guide to Raising Healthy, Happy Cattle (2021)"/>
    <n v="1"/>
    <s v="pc"/>
    <n v="5000"/>
    <n v="5000"/>
    <m/>
    <n v="0"/>
    <x v="113"/>
    <m/>
    <m/>
    <m/>
    <x v="7"/>
    <m/>
    <x v="6"/>
    <m/>
    <m/>
    <m/>
    <x v="2"/>
    <m/>
    <m/>
    <m/>
    <m/>
    <m/>
    <m/>
  </r>
  <r>
    <x v="0"/>
    <x v="8"/>
    <x v="6"/>
    <s v="Agri-Chairperson"/>
    <x v="3"/>
    <x v="2"/>
    <x v="137"/>
    <x v="2"/>
    <s v="Holistic Goat Care: A Comprehensive Guide to Raising Healthy Animals, Preventing Common Ailments, and Troubleshooting Problems (2017)"/>
    <n v="1"/>
    <s v="pc"/>
    <n v="2805"/>
    <n v="2805"/>
    <m/>
    <n v="0"/>
    <x v="113"/>
    <m/>
    <m/>
    <m/>
    <x v="7"/>
    <m/>
    <x v="6"/>
    <m/>
    <m/>
    <m/>
    <x v="2"/>
    <m/>
    <m/>
    <m/>
    <m/>
    <m/>
    <m/>
  </r>
  <r>
    <x v="0"/>
    <x v="8"/>
    <x v="6"/>
    <s v="Agri-Chairperson"/>
    <x v="3"/>
    <x v="2"/>
    <x v="137"/>
    <x v="2"/>
    <s v="Advanced Textbook On Gene Transfer, Gene Therapy And Genetic Pharmacology: Principles, Delivery And Pharmacological And Biomedical Applications Of Nucleotide-based Therapies (Second Edition) 2019"/>
    <n v="1"/>
    <s v="pc"/>
    <n v="18174"/>
    <n v="18174"/>
    <m/>
    <n v="0"/>
    <x v="113"/>
    <m/>
    <m/>
    <m/>
    <x v="7"/>
    <m/>
    <x v="6"/>
    <m/>
    <m/>
    <m/>
    <x v="2"/>
    <m/>
    <m/>
    <m/>
    <m/>
    <m/>
    <m/>
  </r>
  <r>
    <x v="0"/>
    <x v="8"/>
    <x v="6"/>
    <s v="Agri-Chairperson"/>
    <x v="3"/>
    <x v="2"/>
    <x v="137"/>
    <x v="2"/>
    <s v="Basic protocols in animal biotechnology (2019)"/>
    <n v="1"/>
    <s v="pc"/>
    <n v="2662.31"/>
    <n v="2662.31"/>
    <m/>
    <n v="0"/>
    <x v="113"/>
    <m/>
    <m/>
    <m/>
    <x v="7"/>
    <m/>
    <x v="6"/>
    <m/>
    <m/>
    <m/>
    <x v="2"/>
    <m/>
    <m/>
    <m/>
    <m/>
    <m/>
    <m/>
  </r>
  <r>
    <x v="0"/>
    <x v="8"/>
    <x v="6"/>
    <s v="Agri-Chairperson"/>
    <x v="3"/>
    <x v="2"/>
    <x v="137"/>
    <x v="2"/>
    <s v=" Genetics: Analysis and Principles 6th Edition (2017)"/>
    <n v="1"/>
    <s v="pc"/>
    <n v="8974"/>
    <n v="8974"/>
    <m/>
    <n v="0"/>
    <x v="113"/>
    <m/>
    <m/>
    <m/>
    <x v="7"/>
    <m/>
    <x v="6"/>
    <m/>
    <m/>
    <m/>
    <x v="2"/>
    <m/>
    <m/>
    <m/>
    <m/>
    <m/>
    <m/>
  </r>
  <r>
    <x v="0"/>
    <x v="8"/>
    <x v="6"/>
    <s v="Agri-Chairperson"/>
    <x v="3"/>
    <x v="2"/>
    <x v="137"/>
    <x v="2"/>
    <s v="Functional anatomy and physiology of domestic animals (2017)_x000a_ domestic animals (2017)"/>
    <n v="1"/>
    <s v="pc"/>
    <n v="4099.9799999999996"/>
    <n v="4099.9799999999996"/>
    <m/>
    <n v="0"/>
    <x v="113"/>
    <m/>
    <m/>
    <m/>
    <x v="7"/>
    <m/>
    <x v="6"/>
    <m/>
    <m/>
    <m/>
    <x v="2"/>
    <m/>
    <m/>
    <m/>
    <m/>
    <m/>
    <m/>
  </r>
  <r>
    <x v="0"/>
    <x v="8"/>
    <x v="6"/>
    <s v="Agri-Chairperson"/>
    <x v="3"/>
    <x v="2"/>
    <x v="137"/>
    <x v="2"/>
    <s v="Anatomy and physiology with the comparative anatomy of animals (2017)_x000a_comparative anatomy of animals (2017)"/>
    <n v="1"/>
    <s v="pc"/>
    <n v="1198.4100000000001"/>
    <n v="1198.4100000000001"/>
    <m/>
    <n v="0"/>
    <x v="113"/>
    <m/>
    <m/>
    <m/>
    <x v="7"/>
    <m/>
    <x v="6"/>
    <m/>
    <m/>
    <m/>
    <x v="2"/>
    <m/>
    <m/>
    <m/>
    <m/>
    <m/>
    <m/>
  </r>
  <r>
    <x v="0"/>
    <x v="8"/>
    <x v="6"/>
    <s v="Agri-Chairperson"/>
    <x v="3"/>
    <x v="2"/>
    <x v="137"/>
    <x v="2"/>
    <s v="Anatomy and Physiology of farm animals (2018)"/>
    <n v="1"/>
    <s v="pc"/>
    <n v="4442.42"/>
    <n v="4442.42"/>
    <m/>
    <n v="0"/>
    <x v="113"/>
    <m/>
    <m/>
    <m/>
    <x v="7"/>
    <m/>
    <x v="6"/>
    <m/>
    <m/>
    <m/>
    <x v="2"/>
    <m/>
    <m/>
    <m/>
    <m/>
    <m/>
    <m/>
  </r>
  <r>
    <x v="0"/>
    <x v="8"/>
    <x v="6"/>
    <s v="Agri-Chairperson"/>
    <x v="3"/>
    <x v="2"/>
    <x v="137"/>
    <x v="2"/>
    <s v="Veterinary Physiology Animals Workbook and Coloring | Anatomy Magnificent Learning Structure for Students &amp; Even Adults (2020)_x000a_"/>
    <n v="1"/>
    <s v="pc"/>
    <n v="3000"/>
    <n v="3000"/>
    <m/>
    <n v="0"/>
    <x v="113"/>
    <m/>
    <m/>
    <m/>
    <x v="7"/>
    <m/>
    <x v="6"/>
    <m/>
    <m/>
    <m/>
    <x v="2"/>
    <m/>
    <m/>
    <m/>
    <m/>
    <m/>
    <m/>
  </r>
  <r>
    <x v="0"/>
    <x v="8"/>
    <x v="6"/>
    <s v="Agri-Chairperson"/>
    <x v="3"/>
    <x v="2"/>
    <x v="137"/>
    <x v="2"/>
    <s v="The Meat Eater Fish and Game Cookbook: Recipes and Techniques for Every Hunter and Angler (2018)"/>
    <n v="1"/>
    <s v="pc"/>
    <n v="2011"/>
    <n v="2011"/>
    <m/>
    <n v="0"/>
    <x v="113"/>
    <m/>
    <m/>
    <m/>
    <x v="7"/>
    <m/>
    <x v="6"/>
    <m/>
    <m/>
    <m/>
    <x v="2"/>
    <m/>
    <m/>
    <m/>
    <m/>
    <m/>
    <m/>
  </r>
  <r>
    <x v="0"/>
    <x v="8"/>
    <x v="6"/>
    <s v="Agri-Chairperson"/>
    <x v="3"/>
    <x v="2"/>
    <x v="137"/>
    <x v="2"/>
    <s v="the Ultimate Companion to Meat: on the Farm, at the Butcher, in the kitchen (2019)"/>
    <n v="1"/>
    <s v="pc"/>
    <n v="1797.6"/>
    <n v="1797.6"/>
    <m/>
    <n v="0"/>
    <x v="113"/>
    <m/>
    <m/>
    <m/>
    <x v="7"/>
    <m/>
    <x v="6"/>
    <m/>
    <m/>
    <m/>
    <x v="2"/>
    <m/>
    <m/>
    <m/>
    <m/>
    <m/>
    <m/>
  </r>
  <r>
    <x v="0"/>
    <x v="8"/>
    <x v="6"/>
    <s v="Agri-Chairperson"/>
    <x v="3"/>
    <x v="2"/>
    <x v="137"/>
    <x v="2"/>
    <s v="Advances in meat processing technology (2020)"/>
    <n v="1"/>
    <s v="pc"/>
    <n v="7306.8"/>
    <n v="7306.8"/>
    <m/>
    <n v="0"/>
    <x v="113"/>
    <m/>
    <m/>
    <m/>
    <x v="7"/>
    <m/>
    <x v="6"/>
    <m/>
    <m/>
    <m/>
    <x v="2"/>
    <m/>
    <m/>
    <m/>
    <m/>
    <m/>
    <m/>
  </r>
  <r>
    <x v="0"/>
    <x v="8"/>
    <x v="6"/>
    <s v="Agri-Chairperson"/>
    <x v="3"/>
    <x v="2"/>
    <x v="137"/>
    <x v="2"/>
    <s v="Sustainable meat production and processing (2018)_x000a_"/>
    <n v="1"/>
    <s v="pc"/>
    <n v="8580.76"/>
    <n v="8580.76"/>
    <m/>
    <n v="0"/>
    <x v="113"/>
    <m/>
    <m/>
    <m/>
    <x v="7"/>
    <m/>
    <x v="6"/>
    <m/>
    <m/>
    <m/>
    <x v="2"/>
    <m/>
    <m/>
    <m/>
    <m/>
    <m/>
    <m/>
  </r>
  <r>
    <x v="0"/>
    <x v="8"/>
    <x v="6"/>
    <s v="Agri-Chairperson"/>
    <x v="3"/>
    <x v="2"/>
    <x v="137"/>
    <x v="2"/>
    <s v="Principles of Animal nutrition and feed technology (2017)"/>
    <n v="1"/>
    <s v="pc"/>
    <n v="5311.08"/>
    <n v="5311.08"/>
    <m/>
    <n v="0"/>
    <x v="113"/>
    <m/>
    <m/>
    <m/>
    <x v="7"/>
    <m/>
    <x v="6"/>
    <m/>
    <m/>
    <m/>
    <x v="2"/>
    <m/>
    <m/>
    <m/>
    <m/>
    <m/>
    <m/>
  </r>
  <r>
    <x v="0"/>
    <x v="8"/>
    <x v="6"/>
    <s v="Agri-Chairperson"/>
    <x v="3"/>
    <x v="2"/>
    <x v="137"/>
    <x v="2"/>
    <s v="The Beginner's Guide to Raising Chickens: How to Raise a Happy Backyard Flock (2019)"/>
    <n v="1"/>
    <s v="pc"/>
    <n v="2000"/>
    <n v="2000"/>
    <m/>
    <n v="0"/>
    <x v="113"/>
    <m/>
    <m/>
    <m/>
    <x v="7"/>
    <m/>
    <x v="6"/>
    <m/>
    <m/>
    <m/>
    <x v="2"/>
    <m/>
    <m/>
    <m/>
    <m/>
    <m/>
    <m/>
  </r>
  <r>
    <x v="0"/>
    <x v="8"/>
    <x v="6"/>
    <s v="Agri-Chairperson"/>
    <x v="3"/>
    <x v="2"/>
    <x v="137"/>
    <x v="2"/>
    <s v="the Beginners guide to raising goat: how to raise a happy backyard flock (2020)"/>
    <n v="1"/>
    <s v="pc"/>
    <n v="3000"/>
    <n v="3000"/>
    <m/>
    <n v="0"/>
    <x v="113"/>
    <m/>
    <m/>
    <m/>
    <x v="7"/>
    <m/>
    <x v="6"/>
    <m/>
    <m/>
    <m/>
    <x v="2"/>
    <m/>
    <m/>
    <m/>
    <m/>
    <m/>
    <m/>
  </r>
  <r>
    <x v="0"/>
    <x v="8"/>
    <x v="6"/>
    <s v="Agri-Chairperson"/>
    <x v="3"/>
    <x v="2"/>
    <x v="137"/>
    <x v="2"/>
    <s v="Feed Additives (2018)"/>
    <n v="1"/>
    <s v="pc"/>
    <n v="6486.96"/>
    <n v="6486.96"/>
    <m/>
    <n v="0"/>
    <x v="113"/>
    <m/>
    <m/>
    <m/>
    <x v="7"/>
    <m/>
    <x v="6"/>
    <m/>
    <m/>
    <m/>
    <x v="2"/>
    <m/>
    <m/>
    <m/>
    <m/>
    <m/>
    <m/>
  </r>
  <r>
    <x v="0"/>
    <x v="8"/>
    <x v="6"/>
    <s v="Agri-Chairperson"/>
    <x v="3"/>
    <x v="2"/>
    <x v="137"/>
    <x v="2"/>
    <s v="the feeding of crops and stock  (2018)"/>
    <n v="1"/>
    <s v="pc"/>
    <n v="2460.46"/>
    <n v="2460.46"/>
    <m/>
    <n v="0"/>
    <x v="113"/>
    <m/>
    <m/>
    <m/>
    <x v="7"/>
    <m/>
    <x v="6"/>
    <m/>
    <m/>
    <m/>
    <x v="2"/>
    <m/>
    <m/>
    <m/>
    <m/>
    <m/>
    <m/>
  </r>
  <r>
    <x v="0"/>
    <x v="8"/>
    <x v="6"/>
    <s v="Agri-Chairperson"/>
    <x v="3"/>
    <x v="2"/>
    <x v="137"/>
    <x v="2"/>
    <s v="History of Agrculture (2017)"/>
    <n v="1"/>
    <s v="pc"/>
    <n v="579.14"/>
    <n v="579.14"/>
    <m/>
    <n v="0"/>
    <x v="113"/>
    <m/>
    <m/>
    <m/>
    <x v="7"/>
    <m/>
    <x v="6"/>
    <m/>
    <m/>
    <m/>
    <x v="2"/>
    <m/>
    <m/>
    <m/>
    <m/>
    <m/>
    <m/>
  </r>
  <r>
    <x v="0"/>
    <x v="8"/>
    <x v="6"/>
    <s v="Agri-Chairperson"/>
    <x v="3"/>
    <x v="2"/>
    <x v="137"/>
    <x v="2"/>
    <s v="The history of food children's Agriculture (2017)"/>
    <n v="1"/>
    <s v="pc"/>
    <n v="517.97"/>
    <n v="517.97"/>
    <m/>
    <n v="0"/>
    <x v="113"/>
    <m/>
    <m/>
    <m/>
    <x v="7"/>
    <m/>
    <x v="6"/>
    <m/>
    <m/>
    <m/>
    <x v="2"/>
    <m/>
    <m/>
    <m/>
    <m/>
    <m/>
    <m/>
  </r>
  <r>
    <x v="0"/>
    <x v="8"/>
    <x v="6"/>
    <s v="Agri-Chairperson"/>
    <x v="3"/>
    <x v="2"/>
    <x v="137"/>
    <x v="2"/>
    <s v="The social history of agriculture (2017)"/>
    <n v="1"/>
    <s v="pc"/>
    <n v="6190.76"/>
    <n v="6190.76"/>
    <m/>
    <n v="0"/>
    <x v="113"/>
    <m/>
    <m/>
    <m/>
    <x v="7"/>
    <m/>
    <x v="6"/>
    <m/>
    <m/>
    <m/>
    <x v="2"/>
    <m/>
    <m/>
    <m/>
    <m/>
    <m/>
    <m/>
  </r>
  <r>
    <x v="0"/>
    <x v="8"/>
    <x v="6"/>
    <s v="Agri-Chairperson"/>
    <x v="3"/>
    <x v="2"/>
    <x v="137"/>
    <x v="2"/>
    <s v="The lighter branches of Agriculture (2017)"/>
    <n v="1"/>
    <s v="pc"/>
    <n v="1867.87"/>
    <n v="1867.87"/>
    <m/>
    <n v="0"/>
    <x v="113"/>
    <m/>
    <m/>
    <m/>
    <x v="7"/>
    <m/>
    <x v="6"/>
    <m/>
    <m/>
    <m/>
    <x v="2"/>
    <m/>
    <m/>
    <m/>
    <m/>
    <m/>
    <m/>
  </r>
  <r>
    <x v="0"/>
    <x v="8"/>
    <x v="6"/>
    <s v="Agri-Chairperson"/>
    <x v="3"/>
    <x v="2"/>
    <x v="137"/>
    <x v="2"/>
    <s v="Organic and sustainable farming (2018)"/>
    <n v="1"/>
    <s v="pc"/>
    <n v="6375.94"/>
    <n v="6375.94"/>
    <m/>
    <n v="0"/>
    <x v="113"/>
    <m/>
    <m/>
    <m/>
    <x v="7"/>
    <m/>
    <x v="6"/>
    <m/>
    <m/>
    <m/>
    <x v="2"/>
    <m/>
    <m/>
    <m/>
    <m/>
    <m/>
    <m/>
  </r>
  <r>
    <x v="0"/>
    <x v="8"/>
    <x v="6"/>
    <s v="Agri-Chairperson"/>
    <x v="3"/>
    <x v="2"/>
    <x v="137"/>
    <x v="2"/>
    <s v="Organic Production &amp; Sustainable Development Systems : Towards Resilient Cities and Sustainable Culture (2018)"/>
    <n v="1"/>
    <s v="pc"/>
    <n v="4400.09"/>
    <n v="4400.09"/>
    <m/>
    <n v="0"/>
    <x v="113"/>
    <m/>
    <m/>
    <m/>
    <x v="7"/>
    <m/>
    <x v="6"/>
    <m/>
    <m/>
    <m/>
    <x v="2"/>
    <m/>
    <m/>
    <m/>
    <m/>
    <m/>
    <m/>
  </r>
  <r>
    <x v="0"/>
    <x v="8"/>
    <x v="6"/>
    <s v="Agri-Chairperson"/>
    <x v="3"/>
    <x v="2"/>
    <x v="137"/>
    <x v="2"/>
    <s v="Organic Farming for Sustainable Agriculture (2019)"/>
    <n v="1"/>
    <s v="pc"/>
    <n v="8497.0300000000007"/>
    <n v="8497.0300000000007"/>
    <m/>
    <n v="0"/>
    <x v="113"/>
    <m/>
    <m/>
    <m/>
    <x v="7"/>
    <m/>
    <x v="6"/>
    <m/>
    <m/>
    <m/>
    <x v="2"/>
    <m/>
    <m/>
    <m/>
    <m/>
    <m/>
    <m/>
  </r>
  <r>
    <x v="0"/>
    <x v="8"/>
    <x v="6"/>
    <s v="Agri-Chairperson"/>
    <x v="3"/>
    <x v="2"/>
    <x v="137"/>
    <x v="2"/>
    <s v="Soil Organic Matter in Sustainable Agriculture (2017)"/>
    <n v="1"/>
    <s v="pc"/>
    <n v="3724.21"/>
    <n v="3724.21"/>
    <m/>
    <n v="0"/>
    <x v="113"/>
    <m/>
    <m/>
    <m/>
    <x v="7"/>
    <m/>
    <x v="6"/>
    <m/>
    <m/>
    <m/>
    <x v="2"/>
    <m/>
    <m/>
    <m/>
    <m/>
    <m/>
    <m/>
  </r>
  <r>
    <x v="0"/>
    <x v="8"/>
    <x v="6"/>
    <s v="Agri-Chairperson"/>
    <x v="3"/>
    <x v="2"/>
    <x v="137"/>
    <x v="2"/>
    <s v="Backyard Homesteading, Second Revised Edition: A Back-to-Basics Guide for Self-Sufficiency (Creative Homeowner) Turn Your Yard into a Productive, Sustainable Homestead: Fruit, Veg, Chickens, and More (2018)"/>
    <n v="1"/>
    <s v="pc"/>
    <n v="1547.48"/>
    <n v="1547.48"/>
    <m/>
    <n v="0"/>
    <x v="113"/>
    <m/>
    <m/>
    <m/>
    <x v="7"/>
    <m/>
    <x v="6"/>
    <m/>
    <m/>
    <m/>
    <x v="2"/>
    <m/>
    <m/>
    <m/>
    <m/>
    <m/>
    <m/>
  </r>
  <r>
    <x v="0"/>
    <x v="8"/>
    <x v="6"/>
    <s v="Agri-Chairperson"/>
    <x v="3"/>
    <x v="2"/>
    <x v="137"/>
    <x v="2"/>
    <s v="Standard Statistical Tools : Process, _x000a_Procedure and Interpretation for Social Science Research: SPSS-Handbook (2019)"/>
    <n v="1"/>
    <s v="pc"/>
    <n v="1001.89"/>
    <n v="1001.89"/>
    <m/>
    <n v="0"/>
    <x v="113"/>
    <m/>
    <m/>
    <m/>
    <x v="7"/>
    <m/>
    <x v="6"/>
    <m/>
    <m/>
    <m/>
    <x v="2"/>
    <m/>
    <m/>
    <m/>
    <m/>
    <m/>
    <m/>
  </r>
  <r>
    <x v="0"/>
    <x v="8"/>
    <x v="6"/>
    <s v="Agri-Chairperson"/>
    <x v="3"/>
    <x v="2"/>
    <x v="137"/>
    <x v="2"/>
    <s v="Statistics : A Tool for Social Research and _x000a_Data Analysis (2019)"/>
    <n v="1"/>
    <s v="pc"/>
    <n v="9549"/>
    <n v="9549"/>
    <m/>
    <n v="0"/>
    <x v="113"/>
    <m/>
    <m/>
    <m/>
    <x v="7"/>
    <m/>
    <x v="6"/>
    <m/>
    <m/>
    <m/>
    <x v="2"/>
    <m/>
    <m/>
    <m/>
    <m/>
    <m/>
    <m/>
  </r>
  <r>
    <x v="0"/>
    <x v="8"/>
    <x v="6"/>
    <s v="Agri-Chairperson"/>
    <x v="3"/>
    <x v="2"/>
    <x v="137"/>
    <x v="2"/>
    <s v="Research Design : Qualitative, Quantitative, _x000a_and Mixed Methods Approaches(2017)"/>
    <n v="1"/>
    <s v="pc"/>
    <n v="4120.6099999999997"/>
    <n v="4120.6099999999997"/>
    <m/>
    <n v="0"/>
    <x v="113"/>
    <m/>
    <m/>
    <m/>
    <x v="7"/>
    <m/>
    <x v="6"/>
    <m/>
    <m/>
    <m/>
    <x v="2"/>
    <m/>
    <m/>
    <m/>
    <m/>
    <m/>
    <m/>
  </r>
  <r>
    <x v="0"/>
    <x v="8"/>
    <x v="6"/>
    <s v="Agri-Chairperson"/>
    <x v="3"/>
    <x v="2"/>
    <x v="137"/>
    <x v="2"/>
    <s v="A Manual for Writers of Research Papers, _x000a_Theses, and Dissertations, Ninth Edition : Chicago Style for Students and Researchers (2018)"/>
    <n v="1"/>
    <s v="pc"/>
    <n v="843.75"/>
    <n v="843.75"/>
    <m/>
    <n v="0"/>
    <x v="113"/>
    <m/>
    <m/>
    <m/>
    <x v="7"/>
    <m/>
    <x v="6"/>
    <m/>
    <m/>
    <m/>
    <x v="2"/>
    <m/>
    <m/>
    <m/>
    <m/>
    <m/>
    <m/>
  </r>
  <r>
    <x v="0"/>
    <x v="8"/>
    <x v="6"/>
    <s v="Agri-Chairperson"/>
    <x v="3"/>
    <x v="2"/>
    <x v="137"/>
    <x v="2"/>
    <s v="The Essential Guide to Doing Your _x000a_Research Project (2019)"/>
    <n v="1"/>
    <s v="pc"/>
    <n v="1866.12"/>
    <n v="1866.12"/>
    <m/>
    <n v="0"/>
    <x v="113"/>
    <m/>
    <m/>
    <m/>
    <x v="7"/>
    <m/>
    <x v="6"/>
    <m/>
    <m/>
    <m/>
    <x v="2"/>
    <m/>
    <m/>
    <m/>
    <m/>
    <m/>
    <m/>
  </r>
  <r>
    <x v="0"/>
    <x v="8"/>
    <x v="6"/>
    <s v="Agri-Chairperson"/>
    <x v="3"/>
    <x v="2"/>
    <x v="137"/>
    <x v="2"/>
    <s v="Introduction to Agricultural Economics (What's New in Trades &amp; Technology) 7th Edition (2018)"/>
    <n v="1"/>
    <s v="pc"/>
    <n v="13770"/>
    <n v="13770"/>
    <m/>
    <n v="0"/>
    <x v="113"/>
    <m/>
    <m/>
    <m/>
    <x v="7"/>
    <m/>
    <x v="6"/>
    <m/>
    <m/>
    <m/>
    <x v="2"/>
    <m/>
    <m/>
    <m/>
    <m/>
    <m/>
    <m/>
  </r>
  <r>
    <x v="0"/>
    <x v="8"/>
    <x v="6"/>
    <s v="Agri-Chairperson"/>
    <x v="3"/>
    <x v="2"/>
    <x v="137"/>
    <x v="2"/>
    <s v="Agricultural Development and Economic _x000a_Transformation : Promoting Growth with Poverty Reduction (2017)"/>
    <n v="1"/>
    <s v="pc"/>
    <n v="3084.22"/>
    <n v="3084.22"/>
    <m/>
    <n v="0"/>
    <x v="113"/>
    <m/>
    <m/>
    <m/>
    <x v="7"/>
    <m/>
    <x v="6"/>
    <m/>
    <m/>
    <m/>
    <x v="2"/>
    <m/>
    <m/>
    <m/>
    <m/>
    <m/>
    <m/>
  </r>
  <r>
    <x v="0"/>
    <x v="8"/>
    <x v="6"/>
    <s v="Agri-Chairperson"/>
    <x v="3"/>
    <x v="2"/>
    <x v="137"/>
    <x v="2"/>
    <s v="Agribusiness Management (2020)"/>
    <n v="1"/>
    <s v="pc"/>
    <n v="9776.7000000000007"/>
    <n v="9776.7000000000007"/>
    <m/>
    <n v="0"/>
    <x v="113"/>
    <m/>
    <m/>
    <m/>
    <x v="7"/>
    <m/>
    <x v="6"/>
    <m/>
    <m/>
    <m/>
    <x v="2"/>
    <m/>
    <m/>
    <m/>
    <m/>
    <m/>
    <m/>
  </r>
  <r>
    <x v="0"/>
    <x v="8"/>
    <x v="6"/>
    <s v="Agri-Chairperson"/>
    <x v="3"/>
    <x v="2"/>
    <x v="137"/>
    <x v="2"/>
    <s v="Food Supply Chain Management: Building a _x000a_Sustainable Future 2nd Edition, Kindle Edition (2018)"/>
    <n v="1"/>
    <s v="pc"/>
    <n v="13428.3"/>
    <n v="13428.3"/>
    <m/>
    <n v="0"/>
    <x v="113"/>
    <m/>
    <m/>
    <m/>
    <x v="7"/>
    <m/>
    <x v="6"/>
    <m/>
    <m/>
    <m/>
    <x v="2"/>
    <m/>
    <m/>
    <m/>
    <m/>
    <m/>
    <m/>
  </r>
  <r>
    <x v="0"/>
    <x v="8"/>
    <x v="6"/>
    <s v="Agri-Chairperson"/>
    <x v="3"/>
    <x v="2"/>
    <x v="137"/>
    <x v="2"/>
    <s v="Whole Farm Management: From Start-Up to _x000a_Sustainability (2019)"/>
    <n v="1"/>
    <s v="pc"/>
    <n v="3400"/>
    <n v="3400"/>
    <m/>
    <n v="0"/>
    <x v="113"/>
    <m/>
    <m/>
    <m/>
    <x v="7"/>
    <m/>
    <x v="6"/>
    <m/>
    <m/>
    <m/>
    <x v="2"/>
    <m/>
    <m/>
    <m/>
    <m/>
    <m/>
    <m/>
  </r>
  <r>
    <x v="0"/>
    <x v="8"/>
    <x v="6"/>
    <s v="Agri-Chairperson"/>
    <x v="3"/>
    <x v="2"/>
    <x v="137"/>
    <x v="2"/>
    <s v="Etreprenuer revolution (2018)"/>
    <n v="1"/>
    <s v="pc"/>
    <n v="771.12"/>
    <n v="771.12"/>
    <m/>
    <n v="0"/>
    <x v="113"/>
    <m/>
    <m/>
    <m/>
    <x v="7"/>
    <m/>
    <x v="6"/>
    <m/>
    <m/>
    <m/>
    <x v="2"/>
    <m/>
    <m/>
    <m/>
    <m/>
    <m/>
    <m/>
  </r>
  <r>
    <x v="0"/>
    <x v="8"/>
    <x v="6"/>
    <s v="Agri-Chairperson"/>
    <x v="3"/>
    <x v="2"/>
    <x v="137"/>
    <x v="2"/>
    <s v="U Won't Starve: KEY PRINCIPLES FOR _x000a_ENTREPRENEUR DEVELOPMENT (2020)"/>
    <n v="1"/>
    <s v="pc"/>
    <n v="4000"/>
    <n v="4000"/>
    <m/>
    <n v="0"/>
    <x v="113"/>
    <m/>
    <m/>
    <m/>
    <x v="7"/>
    <m/>
    <x v="6"/>
    <m/>
    <m/>
    <m/>
    <x v="2"/>
    <m/>
    <m/>
    <m/>
    <m/>
    <m/>
    <m/>
  </r>
  <r>
    <x v="0"/>
    <x v="8"/>
    <x v="6"/>
    <s v="Agri-Chairperson"/>
    <x v="3"/>
    <x v="2"/>
    <x v="137"/>
    <x v="2"/>
    <s v="19 entrprenuer succes principles  (2019)"/>
    <n v="1"/>
    <s v="pc"/>
    <n v="461.59"/>
    <n v="461.59"/>
    <m/>
    <n v="0"/>
    <x v="113"/>
    <m/>
    <m/>
    <m/>
    <x v="7"/>
    <m/>
    <x v="6"/>
    <m/>
    <m/>
    <m/>
    <x v="2"/>
    <m/>
    <m/>
    <m/>
    <m/>
    <m/>
    <m/>
  </r>
  <r>
    <x v="0"/>
    <x v="8"/>
    <x v="6"/>
    <s v="Agri-Chairperson"/>
    <x v="3"/>
    <x v="2"/>
    <x v="137"/>
    <x v="2"/>
    <s v="Principles: Life and Work (2018)"/>
    <n v="1"/>
    <s v="pc"/>
    <n v="3000"/>
    <n v="3000"/>
    <m/>
    <n v="0"/>
    <x v="113"/>
    <m/>
    <m/>
    <m/>
    <x v="7"/>
    <m/>
    <x v="6"/>
    <m/>
    <m/>
    <m/>
    <x v="2"/>
    <m/>
    <m/>
    <m/>
    <m/>
    <m/>
    <m/>
  </r>
  <r>
    <x v="0"/>
    <x v="8"/>
    <x v="6"/>
    <s v="Agri-Chairperson"/>
    <x v="3"/>
    <x v="2"/>
    <x v="137"/>
    <x v="2"/>
    <s v="To be an entreprenuer (2018)"/>
    <n v="1"/>
    <s v="pc"/>
    <n v="1315.72"/>
    <n v="1315.72"/>
    <m/>
    <n v="0"/>
    <x v="113"/>
    <m/>
    <m/>
    <m/>
    <x v="7"/>
    <m/>
    <x v="6"/>
    <m/>
    <m/>
    <m/>
    <x v="2"/>
    <m/>
    <m/>
    <m/>
    <m/>
    <m/>
    <m/>
  </r>
  <r>
    <x v="0"/>
    <x v="8"/>
    <x v="6"/>
    <s v="Agri-Chairperson"/>
    <x v="3"/>
    <x v="2"/>
    <x v="137"/>
    <x v="2"/>
    <s v="PAY OFF YOUR MORTGAGE IN 3 YEARS: The 4-Step System That Will Save You Years and Thousands in Interest Payments (2019)"/>
    <n v="1"/>
    <s v="pc"/>
    <n v="3000"/>
    <n v="3000"/>
    <m/>
    <n v="0"/>
    <x v="113"/>
    <m/>
    <m/>
    <m/>
    <x v="7"/>
    <m/>
    <x v="6"/>
    <m/>
    <m/>
    <m/>
    <x v="2"/>
    <m/>
    <m/>
    <m/>
    <m/>
    <m/>
    <m/>
  </r>
  <r>
    <x v="0"/>
    <x v="8"/>
    <x v="6"/>
    <s v="Agri-Chairperson"/>
    <x v="3"/>
    <x v="2"/>
    <x v="137"/>
    <x v="2"/>
    <s v="Environmental Economics and Natural Resource Management (2019)"/>
    <n v="1"/>
    <s v="pc"/>
    <n v="5000"/>
    <n v="5000"/>
    <m/>
    <n v="0"/>
    <x v="113"/>
    <m/>
    <m/>
    <m/>
    <x v="7"/>
    <m/>
    <x v="6"/>
    <m/>
    <m/>
    <m/>
    <x v="2"/>
    <m/>
    <m/>
    <m/>
    <m/>
    <m/>
    <m/>
  </r>
  <r>
    <x v="0"/>
    <x v="8"/>
    <x v="6"/>
    <s v="Agri-Chairperson"/>
    <x v="3"/>
    <x v="2"/>
    <x v="137"/>
    <x v="2"/>
    <s v="Development Through Bricolage: Rethinking Institutions for Natural Resource Management (Earthscan Studies in Natural Resource Management) 2017"/>
    <n v="1"/>
    <s v="pc"/>
    <n v="8500"/>
    <n v="8500"/>
    <m/>
    <n v="0"/>
    <x v="113"/>
    <m/>
    <m/>
    <m/>
    <x v="7"/>
    <m/>
    <x v="6"/>
    <m/>
    <m/>
    <m/>
    <x v="2"/>
    <m/>
    <m/>
    <m/>
    <m/>
    <m/>
    <m/>
  </r>
  <r>
    <x v="0"/>
    <x v="8"/>
    <x v="6"/>
    <s v="Agri-Chairperson"/>
    <x v="3"/>
    <x v="2"/>
    <x v="137"/>
    <x v="2"/>
    <s v="Applied Methods for Agriculture and Natural _x000a_Resource Management : _x000a_A Festschrift in Honor of Richard E. Howitt (2018)"/>
    <n v="1"/>
    <s v="pc"/>
    <n v="4986.59"/>
    <n v="4986.59"/>
    <m/>
    <n v="0"/>
    <x v="113"/>
    <m/>
    <m/>
    <m/>
    <x v="7"/>
    <m/>
    <x v="6"/>
    <m/>
    <m/>
    <m/>
    <x v="2"/>
    <m/>
    <m/>
    <m/>
    <m/>
    <m/>
    <m/>
  </r>
  <r>
    <x v="0"/>
    <x v="8"/>
    <x v="6"/>
    <s v="Agri-Chairperson"/>
    <x v="3"/>
    <x v="2"/>
    <x v="137"/>
    <x v="2"/>
    <s v="Agricultural Development: New Perspectives _x000a_in a Changing World(2012)"/>
    <n v="1"/>
    <s v="pc"/>
    <n v="15300"/>
    <n v="15300"/>
    <m/>
    <n v="0"/>
    <x v="113"/>
    <m/>
    <m/>
    <m/>
    <x v="7"/>
    <m/>
    <x v="6"/>
    <m/>
    <m/>
    <m/>
    <x v="2"/>
    <m/>
    <m/>
    <m/>
    <m/>
    <m/>
    <m/>
  </r>
  <r>
    <x v="0"/>
    <x v="8"/>
    <x v="6"/>
    <s v="Agri-Chairperson"/>
    <x v="3"/>
    <x v="2"/>
    <x v="137"/>
    <x v="2"/>
    <s v="Handbook of Research on Agricultural Policy,_x000a_ Rural Development, and Entrepreneurship in Contemporary Economies (2019)"/>
    <n v="1"/>
    <s v="pc"/>
    <n v="27390"/>
    <n v="27390"/>
    <m/>
    <n v="0"/>
    <x v="113"/>
    <m/>
    <m/>
    <m/>
    <x v="7"/>
    <m/>
    <x v="6"/>
    <m/>
    <m/>
    <m/>
    <x v="2"/>
    <m/>
    <m/>
    <m/>
    <m/>
    <m/>
    <m/>
  </r>
  <r>
    <x v="0"/>
    <x v="8"/>
    <x v="6"/>
    <s v="Agri-Chairperson"/>
    <x v="3"/>
    <x v="2"/>
    <x v="137"/>
    <x v="2"/>
    <s v="Agricultural Development and Sustainable Intensification : _x000a_Technology and Policy Challenges in the Face of Climate Change(2018)"/>
    <n v="1"/>
    <s v="pc"/>
    <n v="6894.91"/>
    <n v="6894.91"/>
    <m/>
    <n v="0"/>
    <x v="113"/>
    <m/>
    <m/>
    <m/>
    <x v="7"/>
    <m/>
    <x v="6"/>
    <m/>
    <m/>
    <m/>
    <x v="2"/>
    <m/>
    <m/>
    <m/>
    <m/>
    <m/>
    <m/>
  </r>
  <r>
    <x v="0"/>
    <x v="8"/>
    <x v="6"/>
    <s v="Agri-Chairperson"/>
    <x v="3"/>
    <x v="2"/>
    <x v="137"/>
    <x v="2"/>
    <s v="Agricultural policy monitoring and evaluation_x000a_ 2020 (2020)"/>
    <n v="1"/>
    <s v="pc"/>
    <n v="3576.98"/>
    <n v="3576.98"/>
    <m/>
    <n v="0"/>
    <x v="113"/>
    <m/>
    <m/>
    <m/>
    <x v="7"/>
    <m/>
    <x v="6"/>
    <m/>
    <m/>
    <m/>
    <x v="2"/>
    <m/>
    <m/>
    <m/>
    <m/>
    <m/>
    <m/>
  </r>
  <r>
    <x v="0"/>
    <x v="8"/>
    <x v="6"/>
    <s v="Agri-Chairperson"/>
    <x v="3"/>
    <x v="2"/>
    <x v="137"/>
    <x v="2"/>
    <s v="Food, Politics, And Agricultural Development : _x000a_Case Studies In The Public Policy Of Rural Modernization (2019)"/>
    <n v="1"/>
    <s v="pc"/>
    <n v="2270.13"/>
    <n v="2270.13"/>
    <m/>
    <n v="0"/>
    <x v="113"/>
    <m/>
    <m/>
    <m/>
    <x v="7"/>
    <m/>
    <x v="6"/>
    <m/>
    <m/>
    <m/>
    <x v="2"/>
    <m/>
    <m/>
    <m/>
    <m/>
    <m/>
    <m/>
  </r>
  <r>
    <x v="0"/>
    <x v="8"/>
    <x v="6"/>
    <s v="Agri-Chairperson"/>
    <x v="3"/>
    <x v="2"/>
    <x v="137"/>
    <x v="2"/>
    <s v="Principles of Soil Science (2019)"/>
    <n v="1"/>
    <s v="pc"/>
    <n v="8639.49"/>
    <n v="8639.49"/>
    <m/>
    <n v="0"/>
    <x v="113"/>
    <m/>
    <m/>
    <m/>
    <x v="7"/>
    <m/>
    <x v="6"/>
    <m/>
    <m/>
    <m/>
    <x v="2"/>
    <m/>
    <m/>
    <m/>
    <m/>
    <m/>
    <m/>
  </r>
  <r>
    <x v="0"/>
    <x v="8"/>
    <x v="6"/>
    <s v="Agri-Chairperson"/>
    <x v="3"/>
    <x v="2"/>
    <x v="137"/>
    <x v="2"/>
    <s v="Essentials of Soil Science : Soil formation, functions, _x000a_use and classification (World Reference Base, WRB) 2018"/>
    <n v="1"/>
    <s v="pc"/>
    <n v="1668.73"/>
    <n v="1668.73"/>
    <m/>
    <n v="0"/>
    <x v="113"/>
    <m/>
    <m/>
    <m/>
    <x v="7"/>
    <m/>
    <x v="6"/>
    <m/>
    <m/>
    <m/>
    <x v="2"/>
    <m/>
    <m/>
    <m/>
    <m/>
    <m/>
    <m/>
  </r>
  <r>
    <x v="0"/>
    <x v="8"/>
    <x v="6"/>
    <s v="Agri-Chairperson"/>
    <x v="3"/>
    <x v="2"/>
    <x v="137"/>
    <x v="2"/>
    <s v="The Nature and Properties of Soils, Global Edition (2019)"/>
    <n v="1"/>
    <s v="pc"/>
    <n v="4527.26"/>
    <n v="4527.26"/>
    <m/>
    <n v="0"/>
    <x v="113"/>
    <m/>
    <m/>
    <m/>
    <x v="7"/>
    <m/>
    <x v="6"/>
    <m/>
    <m/>
    <m/>
    <x v="2"/>
    <m/>
    <m/>
    <m/>
    <m/>
    <m/>
    <m/>
  </r>
  <r>
    <x v="0"/>
    <x v="8"/>
    <x v="6"/>
    <s v="Agri-Chairperson"/>
    <x v="3"/>
    <x v="2"/>
    <x v="137"/>
    <x v="2"/>
    <s v="Gardening for Geeks: All the Science You Need _x000a_for Successful Organic Gardening _x000a_(CompanionHouse Books)  2020"/>
    <n v="1"/>
    <s v="pc"/>
    <n v="3058.3"/>
    <n v="3058.3"/>
    <m/>
    <n v="0"/>
    <x v="113"/>
    <m/>
    <m/>
    <m/>
    <x v="7"/>
    <m/>
    <x v="6"/>
    <m/>
    <m/>
    <m/>
    <x v="2"/>
    <m/>
    <m/>
    <m/>
    <m/>
    <m/>
    <m/>
  </r>
  <r>
    <x v="0"/>
    <x v="8"/>
    <x v="6"/>
    <s v="Agri-Chairperson"/>
    <x v="3"/>
    <x v="2"/>
    <x v="137"/>
    <x v="2"/>
    <s v="Principles of Crop Production (2017)"/>
    <n v="1"/>
    <s v="pc"/>
    <n v="8106.52"/>
    <n v="8106.52"/>
    <m/>
    <n v="0"/>
    <x v="113"/>
    <m/>
    <m/>
    <m/>
    <x v="7"/>
    <m/>
    <x v="6"/>
    <m/>
    <m/>
    <m/>
    <x v="2"/>
    <m/>
    <m/>
    <m/>
    <m/>
    <m/>
    <m/>
  </r>
  <r>
    <x v="0"/>
    <x v="8"/>
    <x v="6"/>
    <s v="Agri-Chairperson"/>
    <x v="3"/>
    <x v="2"/>
    <x v="137"/>
    <x v="2"/>
    <s v="Fundamental principles of crop production (2019)"/>
    <n v="1"/>
    <s v="pc"/>
    <n v="1378.68"/>
    <n v="1378.68"/>
    <m/>
    <n v="0"/>
    <x v="113"/>
    <m/>
    <m/>
    <m/>
    <x v="7"/>
    <m/>
    <x v="6"/>
    <m/>
    <m/>
    <m/>
    <x v="2"/>
    <m/>
    <m/>
    <m/>
    <m/>
    <m/>
    <m/>
  </r>
  <r>
    <x v="0"/>
    <x v="8"/>
    <x v="6"/>
    <s v="Agri-Chairperson"/>
    <x v="3"/>
    <x v="2"/>
    <x v="137"/>
    <x v="2"/>
    <s v="Healthy Soil, Sick Soils (2020)"/>
    <n v="1"/>
    <s v="pc"/>
    <n v="1025.1199999999999"/>
    <n v="1025.1199999999999"/>
    <m/>
    <n v="0"/>
    <x v="113"/>
    <m/>
    <m/>
    <m/>
    <x v="7"/>
    <m/>
    <x v="6"/>
    <m/>
    <m/>
    <m/>
    <x v="2"/>
    <m/>
    <m/>
    <m/>
    <m/>
    <m/>
    <m/>
  </r>
  <r>
    <x v="0"/>
    <x v="8"/>
    <x v="6"/>
    <s v="Agri-Chairperson"/>
    <x v="3"/>
    <x v="2"/>
    <x v="137"/>
    <x v="2"/>
    <s v="Soil and Fertilizers : Managing the Environmental Footprint (2020)"/>
    <n v="1"/>
    <s v="pc"/>
    <n v="9089.6200000000008"/>
    <n v="9089.6200000000008"/>
    <m/>
    <n v="0"/>
    <x v="113"/>
    <m/>
    <m/>
    <m/>
    <x v="7"/>
    <m/>
    <x v="6"/>
    <m/>
    <m/>
    <m/>
    <x v="2"/>
    <m/>
    <m/>
    <m/>
    <m/>
    <m/>
    <m/>
  </r>
  <r>
    <x v="0"/>
    <x v="8"/>
    <x v="6"/>
    <s v="Agri-Chairperson"/>
    <x v="3"/>
    <x v="2"/>
    <x v="137"/>
    <x v="2"/>
    <s v="Practical Plant Physiology : An Introduction to Original _x000a_Research for Students and Teachers of Natural_x000a_ Science, Medicine, Agriculture and Forestry (2017)"/>
    <n v="1"/>
    <s v="pc"/>
    <n v="2503.1799999999998"/>
    <n v="2503.1799999999998"/>
    <m/>
    <n v="0"/>
    <x v="113"/>
    <m/>
    <m/>
    <m/>
    <x v="7"/>
    <m/>
    <x v="6"/>
    <m/>
    <m/>
    <m/>
    <x v="2"/>
    <m/>
    <m/>
    <m/>
    <m/>
    <m/>
    <m/>
  </r>
  <r>
    <x v="0"/>
    <x v="8"/>
    <x v="6"/>
    <s v="Agri-Chairperson"/>
    <x v="3"/>
    <x v="2"/>
    <x v="137"/>
    <x v="2"/>
    <s v="Community Pest Management in Practice: _x000a_A Narrative Approach (2018)"/>
    <n v="1"/>
    <s v="pc"/>
    <n v="5000"/>
    <n v="5000"/>
    <m/>
    <n v="0"/>
    <x v="113"/>
    <m/>
    <m/>
    <m/>
    <x v="7"/>
    <m/>
    <x v="6"/>
    <m/>
    <m/>
    <m/>
    <x v="2"/>
    <m/>
    <m/>
    <m/>
    <m/>
    <m/>
    <m/>
  </r>
  <r>
    <x v="0"/>
    <x v="8"/>
    <x v="6"/>
    <s v="Agri-Chairperson"/>
    <x v="3"/>
    <x v="2"/>
    <x v="137"/>
    <x v="2"/>
    <s v="The Vegetable Garden Pest Handbook:_x000a_ Identify and Solve Common Pest Problems on _x000a_Edible Plants - All Natural Solutions (2021)"/>
    <n v="1"/>
    <s v="pc"/>
    <n v="2500"/>
    <n v="2500"/>
    <m/>
    <n v="0"/>
    <x v="113"/>
    <m/>
    <m/>
    <m/>
    <x v="7"/>
    <m/>
    <x v="6"/>
    <m/>
    <m/>
    <m/>
    <x v="2"/>
    <m/>
    <m/>
    <m/>
    <m/>
    <m/>
    <m/>
  </r>
  <r>
    <x v="0"/>
    <x v="8"/>
    <x v="6"/>
    <s v="Agri-Chairperson"/>
    <x v="3"/>
    <x v="2"/>
    <x v="137"/>
    <x v="2"/>
    <s v="General Pest Management: Study Guide for Pest Control Operators (2019)"/>
    <n v="1"/>
    <s v="pc"/>
    <n v="2000"/>
    <n v="2000"/>
    <m/>
    <n v="0"/>
    <x v="113"/>
    <m/>
    <m/>
    <m/>
    <x v="7"/>
    <m/>
    <x v="6"/>
    <m/>
    <m/>
    <m/>
    <x v="2"/>
    <m/>
    <m/>
    <m/>
    <m/>
    <m/>
    <m/>
  </r>
  <r>
    <x v="0"/>
    <x v="8"/>
    <x v="6"/>
    <s v="Agri-Chairperson"/>
    <x v="3"/>
    <x v="2"/>
    <x v="137"/>
    <x v="2"/>
    <s v=" Integrated pest management principles and Applications (2019)"/>
    <n v="1"/>
    <s v="pc"/>
    <n v="3000"/>
    <n v="3000"/>
    <m/>
    <n v="0"/>
    <x v="113"/>
    <m/>
    <m/>
    <m/>
    <x v="7"/>
    <m/>
    <x v="6"/>
    <m/>
    <m/>
    <m/>
    <x v="2"/>
    <m/>
    <m/>
    <m/>
    <m/>
    <m/>
    <m/>
  </r>
  <r>
    <x v="0"/>
    <x v="8"/>
    <x v="6"/>
    <s v="Agri-Chairperson"/>
    <x v="3"/>
    <x v="2"/>
    <x v="137"/>
    <x v="2"/>
    <s v="Diseases of Field Crops Diagnosis and Management :_x000a_ Volume 2: Pulses, Oil Seeds, Narcotics, and Sugar Crops (2020)"/>
    <n v="1"/>
    <s v="pc"/>
    <n v="7723.9"/>
    <n v="7723.9"/>
    <m/>
    <n v="0"/>
    <x v="113"/>
    <m/>
    <m/>
    <m/>
    <x v="7"/>
    <m/>
    <x v="6"/>
    <m/>
    <m/>
    <m/>
    <x v="2"/>
    <m/>
    <m/>
    <m/>
    <m/>
    <m/>
    <m/>
  </r>
  <r>
    <x v="0"/>
    <x v="8"/>
    <x v="6"/>
    <s v="Agri-Chairperson"/>
    <x v="3"/>
    <x v="2"/>
    <x v="137"/>
    <x v="2"/>
    <s v="Community Scale Composting System (2019)"/>
    <n v="1"/>
    <s v="pc"/>
    <n v="2327.75"/>
    <n v="2327.75"/>
    <m/>
    <n v="0"/>
    <x v="113"/>
    <m/>
    <m/>
    <m/>
    <x v="7"/>
    <m/>
    <x v="6"/>
    <m/>
    <m/>
    <m/>
    <x v="2"/>
    <m/>
    <m/>
    <m/>
    <m/>
    <m/>
    <m/>
  </r>
  <r>
    <x v="0"/>
    <x v="8"/>
    <x v="6"/>
    <s v="Agri-Chairperson"/>
    <x v="3"/>
    <x v="2"/>
    <x v="137"/>
    <x v="2"/>
    <s v="Regenerative Soil: The Science and Solutions(2021)"/>
    <n v="1"/>
    <s v="pc"/>
    <n v="12750"/>
    <n v="12750"/>
    <m/>
    <n v="0"/>
    <x v="113"/>
    <m/>
    <m/>
    <m/>
    <x v="7"/>
    <m/>
    <x v="6"/>
    <m/>
    <m/>
    <m/>
    <x v="2"/>
    <m/>
    <m/>
    <m/>
    <m/>
    <m/>
    <m/>
  </r>
  <r>
    <x v="0"/>
    <x v="8"/>
    <x v="6"/>
    <s v="Agri-Chairperson"/>
    <x v="3"/>
    <x v="2"/>
    <x v="137"/>
    <x v="2"/>
    <s v="Soil Fertility Advances and Nutrient ManaDirt_x000a_ to Soil: One Family’s Journey into _x000a_Regenerative Agriculturegement (2017)"/>
    <n v="1"/>
    <s v="pc"/>
    <n v="2550"/>
    <n v="2550"/>
    <m/>
    <n v="0"/>
    <x v="113"/>
    <m/>
    <m/>
    <m/>
    <x v="7"/>
    <m/>
    <x v="6"/>
    <m/>
    <m/>
    <m/>
    <x v="2"/>
    <m/>
    <m/>
    <m/>
    <m/>
    <m/>
    <m/>
  </r>
  <r>
    <x v="0"/>
    <x v="8"/>
    <x v="6"/>
    <s v="Agri-Chairperson"/>
    <x v="3"/>
    <x v="2"/>
    <x v="137"/>
    <x v="2"/>
    <s v="Irrigation Engineering: Conservation of Soil and Water (2018)"/>
    <n v="1"/>
    <s v="pc"/>
    <n v="2202.59"/>
    <n v="2202.59"/>
    <m/>
    <n v="0"/>
    <x v="113"/>
    <m/>
    <m/>
    <m/>
    <x v="7"/>
    <m/>
    <x v="6"/>
    <m/>
    <m/>
    <m/>
    <x v="2"/>
    <m/>
    <m/>
    <m/>
    <m/>
    <m/>
    <m/>
  </r>
  <r>
    <x v="0"/>
    <x v="8"/>
    <x v="6"/>
    <s v="Agri-Chairperson"/>
    <x v="3"/>
    <x v="2"/>
    <x v="137"/>
    <x v="2"/>
    <s v="Soil Fertility and Nutrient Management in Horticulture (2018)"/>
    <n v="1"/>
    <s v="pc"/>
    <n v="5912"/>
    <n v="5912"/>
    <m/>
    <n v="0"/>
    <x v="113"/>
    <m/>
    <m/>
    <m/>
    <x v="7"/>
    <m/>
    <x v="6"/>
    <m/>
    <m/>
    <m/>
    <x v="2"/>
    <m/>
    <m/>
    <m/>
    <m/>
    <m/>
    <m/>
  </r>
  <r>
    <x v="0"/>
    <x v="8"/>
    <x v="6"/>
    <s v="Agri-Chairperson"/>
    <x v="3"/>
    <x v="2"/>
    <x v="137"/>
    <x v="2"/>
    <s v="Production Technology of Spices and Herbs _x000a_and their Benefits (2020)"/>
    <n v="1"/>
    <s v="pc"/>
    <n v="22627"/>
    <n v="22627"/>
    <m/>
    <n v="0"/>
    <x v="113"/>
    <m/>
    <m/>
    <m/>
    <x v="7"/>
    <m/>
    <x v="6"/>
    <m/>
    <m/>
    <m/>
    <x v="2"/>
    <m/>
    <m/>
    <m/>
    <m/>
    <m/>
    <m/>
  </r>
  <r>
    <x v="0"/>
    <x v="8"/>
    <x v="6"/>
    <s v="Agri-Chairperson"/>
    <x v="3"/>
    <x v="2"/>
    <x v="137"/>
    <x v="2"/>
    <s v="Adoption Of Post-harvest Technologies And Household Food Security (2019)"/>
    <n v="1"/>
    <s v="pc"/>
    <n v="3218"/>
    <n v="3218"/>
    <m/>
    <n v="0"/>
    <x v="113"/>
    <m/>
    <m/>
    <m/>
    <x v="7"/>
    <m/>
    <x v="6"/>
    <m/>
    <m/>
    <m/>
    <x v="2"/>
    <m/>
    <m/>
    <m/>
    <m/>
    <m/>
    <m/>
  </r>
  <r>
    <x v="0"/>
    <x v="8"/>
    <x v="6"/>
    <s v="Agri-Chairperson"/>
    <x v="3"/>
    <x v="2"/>
    <x v="137"/>
    <x v="2"/>
    <s v="Medicinal and Aromatic Crops : Production, Phytochemistry, and Utilization (2017)"/>
    <n v="1"/>
    <s v="pc"/>
    <n v="5360.91"/>
    <n v="5360.91"/>
    <m/>
    <n v="0"/>
    <x v="113"/>
    <m/>
    <m/>
    <m/>
    <x v="7"/>
    <m/>
    <x v="6"/>
    <m/>
    <m/>
    <m/>
    <x v="2"/>
    <m/>
    <m/>
    <m/>
    <m/>
    <m/>
    <m/>
  </r>
  <r>
    <x v="0"/>
    <x v="8"/>
    <x v="6"/>
    <s v="Agri-Chairperson"/>
    <x v="3"/>
    <x v="2"/>
    <x v="137"/>
    <x v="2"/>
    <s v="Introduction to Horticulture  (2019)"/>
    <n v="1"/>
    <s v="pc"/>
    <n v="5364.91"/>
    <n v="5364.91"/>
    <m/>
    <n v="0"/>
    <x v="113"/>
    <m/>
    <m/>
    <m/>
    <x v="7"/>
    <m/>
    <x v="6"/>
    <m/>
    <m/>
    <m/>
    <x v="2"/>
    <m/>
    <m/>
    <m/>
    <m/>
    <m/>
    <m/>
  </r>
  <r>
    <x v="0"/>
    <x v="8"/>
    <x v="6"/>
    <s v="Agri-Chairperson"/>
    <x v="3"/>
    <x v="2"/>
    <x v="137"/>
    <x v="2"/>
    <s v="Fundamentals of Plant Physiology (2018)"/>
    <n v="1"/>
    <s v="pc"/>
    <n v="5842.99"/>
    <n v="5842.99"/>
    <m/>
    <n v="0"/>
    <x v="113"/>
    <m/>
    <m/>
    <m/>
    <x v="7"/>
    <m/>
    <x v="6"/>
    <m/>
    <m/>
    <m/>
    <x v="2"/>
    <m/>
    <m/>
    <m/>
    <m/>
    <m/>
    <m/>
  </r>
  <r>
    <x v="0"/>
    <x v="8"/>
    <x v="6"/>
    <s v="Agri-Chairperson"/>
    <x v="3"/>
    <x v="2"/>
    <x v="137"/>
    <x v="2"/>
    <s v="Plant Physiology and Development (2018)"/>
    <n v="1"/>
    <s v="pc"/>
    <n v="4305.13"/>
    <n v="4305.13"/>
    <m/>
    <n v="0"/>
    <x v="113"/>
    <m/>
    <m/>
    <m/>
    <x v="7"/>
    <m/>
    <x v="6"/>
    <m/>
    <m/>
    <m/>
    <x v="2"/>
    <m/>
    <m/>
    <m/>
    <m/>
    <m/>
    <m/>
  </r>
  <r>
    <x v="0"/>
    <x v="8"/>
    <x v="6"/>
    <s v="Agri-Chairperson"/>
    <x v="3"/>
    <x v="2"/>
    <x v="137"/>
    <x v="2"/>
    <s v="An Introduction to Plant Structure and Development (2019)"/>
    <n v="1"/>
    <s v="pc"/>
    <n v="3718.62"/>
    <n v="3718.62"/>
    <m/>
    <n v="0"/>
    <x v="113"/>
    <m/>
    <m/>
    <m/>
    <x v="7"/>
    <m/>
    <x v="6"/>
    <m/>
    <m/>
    <m/>
    <x v="2"/>
    <m/>
    <m/>
    <m/>
    <m/>
    <m/>
    <m/>
  </r>
  <r>
    <x v="0"/>
    <x v="8"/>
    <x v="6"/>
    <s v="Agri-Chairperson"/>
    <x v="3"/>
    <x v="2"/>
    <x v="137"/>
    <x v="2"/>
    <s v="Plant Ecology (2019)"/>
    <n v="1"/>
    <s v="pc"/>
    <n v="4506.6099999999997"/>
    <n v="4506.6099999999997"/>
    <m/>
    <n v="0"/>
    <x v="113"/>
    <m/>
    <m/>
    <m/>
    <x v="7"/>
    <m/>
    <x v="6"/>
    <m/>
    <m/>
    <m/>
    <x v="2"/>
    <m/>
    <m/>
    <m/>
    <m/>
    <m/>
    <m/>
  </r>
  <r>
    <x v="0"/>
    <x v="8"/>
    <x v="6"/>
    <s v="Agri-Chairperson"/>
    <x v="3"/>
    <x v="2"/>
    <x v="137"/>
    <x v="2"/>
    <s v="Innumerable Insect (2018)"/>
    <n v="1"/>
    <s v="pc"/>
    <n v="1200.44"/>
    <n v="1200.44"/>
    <m/>
    <n v="0"/>
    <x v="113"/>
    <m/>
    <m/>
    <m/>
    <x v="7"/>
    <m/>
    <x v="6"/>
    <m/>
    <m/>
    <m/>
    <x v="2"/>
    <m/>
    <m/>
    <m/>
    <m/>
    <m/>
    <m/>
  </r>
  <r>
    <x v="0"/>
    <x v="8"/>
    <x v="6"/>
    <s v="Agri-Chairperson"/>
    <x v="3"/>
    <x v="2"/>
    <x v="137"/>
    <x v="2"/>
    <s v="Insects (2019)"/>
    <n v="1"/>
    <s v="pc"/>
    <n v="2030.18"/>
    <n v="2030.18"/>
    <m/>
    <n v="0"/>
    <x v="113"/>
    <m/>
    <m/>
    <m/>
    <x v="7"/>
    <m/>
    <x v="6"/>
    <m/>
    <m/>
    <m/>
    <x v="2"/>
    <m/>
    <m/>
    <m/>
    <m/>
    <m/>
    <m/>
  </r>
  <r>
    <x v="0"/>
    <x v="8"/>
    <x v="6"/>
    <s v="Agri-Chairperson"/>
    <x v="3"/>
    <x v="2"/>
    <x v="137"/>
    <x v="2"/>
    <s v="Dragonflies and Damslflies: A natural History(2019)"/>
    <n v="1"/>
    <s v="pc"/>
    <n v="3066.81"/>
    <n v="3066.81"/>
    <m/>
    <n v="0"/>
    <x v="113"/>
    <m/>
    <m/>
    <m/>
    <x v="7"/>
    <m/>
    <x v="6"/>
    <m/>
    <m/>
    <m/>
    <x v="2"/>
    <m/>
    <m/>
    <m/>
    <m/>
    <m/>
    <m/>
  </r>
  <r>
    <x v="0"/>
    <x v="8"/>
    <x v="6"/>
    <s v="Agri-Chairperson"/>
    <x v="3"/>
    <x v="2"/>
    <x v="137"/>
    <x v="2"/>
    <s v="Complete Illustrated World Encyclopedia of Insects (2018)"/>
    <n v="1"/>
    <s v="pc"/>
    <n v="2030.19"/>
    <n v="2030.19"/>
    <m/>
    <n v="0"/>
    <x v="113"/>
    <m/>
    <m/>
    <m/>
    <x v="7"/>
    <m/>
    <x v="6"/>
    <m/>
    <m/>
    <m/>
    <x v="2"/>
    <m/>
    <m/>
    <m/>
    <m/>
    <m/>
    <m/>
  </r>
  <r>
    <x v="0"/>
    <x v="8"/>
    <x v="6"/>
    <s v="Agri-Chairperson"/>
    <x v="3"/>
    <x v="2"/>
    <x v="137"/>
    <x v="2"/>
    <s v="Plant Propagation Principles and Practices (2018)"/>
    <n v="1"/>
    <s v="pc"/>
    <n v="15952"/>
    <n v="15952"/>
    <m/>
    <n v="0"/>
    <x v="113"/>
    <m/>
    <m/>
    <m/>
    <x v="7"/>
    <m/>
    <x v="6"/>
    <m/>
    <m/>
    <m/>
    <x v="2"/>
    <m/>
    <m/>
    <m/>
    <m/>
    <m/>
    <m/>
  </r>
  <r>
    <x v="0"/>
    <x v="8"/>
    <x v="6"/>
    <s v="Agri-Chairperson"/>
    <x v="3"/>
    <x v="2"/>
    <x v="137"/>
    <x v="2"/>
    <s v="Genetic Data Analysis for Plants and Animal Breeding (2017)"/>
    <n v="1"/>
    <s v="pc"/>
    <n v="3940.53"/>
    <n v="3940.53"/>
    <m/>
    <n v="0"/>
    <x v="113"/>
    <m/>
    <m/>
    <m/>
    <x v="7"/>
    <m/>
    <x v="6"/>
    <m/>
    <m/>
    <m/>
    <x v="2"/>
    <m/>
    <m/>
    <m/>
    <m/>
    <m/>
    <m/>
  </r>
  <r>
    <x v="0"/>
    <x v="8"/>
    <x v="6"/>
    <s v="Agri-Chairperson"/>
    <x v="3"/>
    <x v="2"/>
    <x v="137"/>
    <x v="2"/>
    <s v="Plant Propagation  (2018)"/>
    <n v="1"/>
    <s v="pc"/>
    <n v="5445.08"/>
    <n v="5445.08"/>
    <m/>
    <n v="0"/>
    <x v="113"/>
    <m/>
    <m/>
    <m/>
    <x v="7"/>
    <m/>
    <x v="6"/>
    <m/>
    <m/>
    <m/>
    <x v="2"/>
    <m/>
    <m/>
    <m/>
    <m/>
    <m/>
    <m/>
  </r>
  <r>
    <x v="0"/>
    <x v="8"/>
    <x v="6"/>
    <s v="Agri-Chairperson"/>
    <x v="3"/>
    <x v="2"/>
    <x v="137"/>
    <x v="2"/>
    <s v="Plant Breeding :Classical to Modern (2019)"/>
    <n v="1"/>
    <s v="pc"/>
    <n v="4736"/>
    <n v="4736"/>
    <m/>
    <n v="0"/>
    <x v="113"/>
    <m/>
    <m/>
    <m/>
    <x v="7"/>
    <m/>
    <x v="6"/>
    <m/>
    <m/>
    <m/>
    <x v="2"/>
    <m/>
    <m/>
    <m/>
    <m/>
    <m/>
    <m/>
  </r>
  <r>
    <x v="0"/>
    <x v="8"/>
    <x v="6"/>
    <s v="Agri-Chairperson"/>
    <x v="3"/>
    <x v="2"/>
    <x v="137"/>
    <x v="2"/>
    <s v="Horticultural Plant Breeding (2019)"/>
    <n v="1"/>
    <s v="pc"/>
    <n v="5733.06"/>
    <n v="5733.06"/>
    <m/>
    <n v="0"/>
    <x v="113"/>
    <m/>
    <m/>
    <m/>
    <x v="7"/>
    <m/>
    <x v="6"/>
    <m/>
    <m/>
    <m/>
    <x v="2"/>
    <m/>
    <m/>
    <m/>
    <m/>
    <m/>
    <m/>
  </r>
  <r>
    <x v="0"/>
    <x v="8"/>
    <x v="6"/>
    <s v="Agri-Chairperson"/>
    <x v="3"/>
    <x v="2"/>
    <x v="137"/>
    <x v="2"/>
    <s v="Post Harvest Technology of Cereals, Pulse and Oil seed (2019)"/>
    <n v="1"/>
    <s v="pc"/>
    <n v="5890"/>
    <n v="5890"/>
    <m/>
    <n v="0"/>
    <x v="113"/>
    <m/>
    <m/>
    <m/>
    <x v="7"/>
    <m/>
    <x v="6"/>
    <m/>
    <m/>
    <m/>
    <x v="2"/>
    <m/>
    <m/>
    <m/>
    <m/>
    <m/>
    <m/>
  </r>
  <r>
    <x v="0"/>
    <x v="8"/>
    <x v="6"/>
    <s v="Agri-Chairperson"/>
    <x v="3"/>
    <x v="2"/>
    <x v="137"/>
    <x v="2"/>
    <s v="Post Harvest Handling Technology (2017)"/>
    <n v="1"/>
    <s v="pc"/>
    <n v="8530.19"/>
    <n v="8530.19"/>
    <m/>
    <n v="0"/>
    <x v="113"/>
    <m/>
    <m/>
    <m/>
    <x v="7"/>
    <m/>
    <x v="6"/>
    <m/>
    <m/>
    <m/>
    <x v="2"/>
    <m/>
    <m/>
    <m/>
    <m/>
    <m/>
    <m/>
  </r>
  <r>
    <x v="0"/>
    <x v="8"/>
    <x v="6"/>
    <s v="Agri-Chairperson"/>
    <x v="3"/>
    <x v="2"/>
    <x v="137"/>
    <x v="2"/>
    <s v="Artificial Seeds Technology (2019)"/>
    <n v="1"/>
    <s v="pc"/>
    <n v="8760.56"/>
    <n v="8760.56"/>
    <m/>
    <n v="0"/>
    <x v="113"/>
    <m/>
    <m/>
    <m/>
    <x v="7"/>
    <m/>
    <x v="6"/>
    <m/>
    <m/>
    <m/>
    <x v="2"/>
    <m/>
    <m/>
    <m/>
    <m/>
    <m/>
    <m/>
  </r>
  <r>
    <x v="0"/>
    <x v="8"/>
    <x v="6"/>
    <s v="Agri-Chairperson"/>
    <x v="3"/>
    <x v="2"/>
    <x v="137"/>
    <x v="2"/>
    <s v="Principles of Seeds Science and Technology (2017)"/>
    <n v="1"/>
    <s v="pc"/>
    <n v="3170.51"/>
    <n v="3170.51"/>
    <m/>
    <n v="0"/>
    <x v="113"/>
    <m/>
    <m/>
    <m/>
    <x v="7"/>
    <m/>
    <x v="6"/>
    <m/>
    <m/>
    <m/>
    <x v="2"/>
    <m/>
    <m/>
    <m/>
    <m/>
    <m/>
    <m/>
  </r>
  <r>
    <x v="0"/>
    <x v="8"/>
    <x v="6"/>
    <s v="Agri-Chairperson"/>
    <x v="3"/>
    <x v="2"/>
    <x v="137"/>
    <x v="2"/>
    <s v="WildLife Disease Ecology (2019)"/>
    <n v="1"/>
    <s v="pc"/>
    <n v="2876.18"/>
    <n v="2876.18"/>
    <m/>
    <n v="0"/>
    <x v="113"/>
    <m/>
    <m/>
    <m/>
    <x v="7"/>
    <m/>
    <x v="6"/>
    <m/>
    <m/>
    <m/>
    <x v="2"/>
    <m/>
    <m/>
    <m/>
    <m/>
    <m/>
    <m/>
  </r>
  <r>
    <x v="0"/>
    <x v="8"/>
    <x v="6"/>
    <s v="Agri-Chairperson"/>
    <x v="3"/>
    <x v="2"/>
    <x v="137"/>
    <x v="2"/>
    <s v="Phytoplasmas:Plant Pathogenic Bacteria-II (2019)"/>
    <n v="1"/>
    <s v="pc"/>
    <n v="6302.85"/>
    <n v="6302.85"/>
    <m/>
    <n v="0"/>
    <x v="113"/>
    <m/>
    <m/>
    <m/>
    <x v="7"/>
    <m/>
    <x v="6"/>
    <m/>
    <m/>
    <m/>
    <x v="2"/>
    <m/>
    <m/>
    <m/>
    <m/>
    <m/>
    <m/>
  </r>
  <r>
    <x v="0"/>
    <x v="8"/>
    <x v="6"/>
    <s v="Agri-Chairperson"/>
    <x v="3"/>
    <x v="2"/>
    <x v="137"/>
    <x v="2"/>
    <s v=" Biochemistry at first glance (2017)"/>
    <n v="1"/>
    <s v="pc"/>
    <n v="1600"/>
    <n v="1600"/>
    <m/>
    <n v="0"/>
    <x v="113"/>
    <m/>
    <m/>
    <m/>
    <x v="7"/>
    <m/>
    <x v="6"/>
    <m/>
    <m/>
    <m/>
    <x v="2"/>
    <m/>
    <m/>
    <m/>
    <m/>
    <m/>
    <m/>
  </r>
  <r>
    <x v="0"/>
    <x v="8"/>
    <x v="6"/>
    <s v="Agri-Chairperson"/>
    <x v="3"/>
    <x v="2"/>
    <x v="137"/>
    <x v="2"/>
    <s v=" Chemical and Synthetic Approaches in membrane biology (2018)"/>
    <n v="1"/>
    <s v="pc"/>
    <n v="2300"/>
    <n v="2300"/>
    <m/>
    <n v="0"/>
    <x v="113"/>
    <m/>
    <m/>
    <m/>
    <x v="7"/>
    <m/>
    <x v="6"/>
    <m/>
    <m/>
    <m/>
    <x v="2"/>
    <m/>
    <m/>
    <m/>
    <m/>
    <m/>
    <m/>
  </r>
  <r>
    <x v="0"/>
    <x v="8"/>
    <x v="6"/>
    <s v="Agri-Chairperson"/>
    <x v="3"/>
    <x v="2"/>
    <x v="137"/>
    <x v="2"/>
    <s v=" lehninger Principles of Biochemistry (2017)"/>
    <n v="1"/>
    <s v="pc"/>
    <n v="796"/>
    <n v="796"/>
    <m/>
    <n v="0"/>
    <x v="113"/>
    <m/>
    <m/>
    <m/>
    <x v="7"/>
    <m/>
    <x v="6"/>
    <m/>
    <m/>
    <m/>
    <x v="2"/>
    <m/>
    <m/>
    <m/>
    <m/>
    <m/>
    <m/>
  </r>
  <r>
    <x v="0"/>
    <x v="8"/>
    <x v="6"/>
    <s v="Agri-Chairperson"/>
    <x v="3"/>
    <x v="2"/>
    <x v="137"/>
    <x v="2"/>
    <s v=" Organic Chemistry I Reactions and practice problem 2019"/>
    <n v="1"/>
    <s v="pc"/>
    <n v="2150"/>
    <n v="2150"/>
    <m/>
    <n v="0"/>
    <x v="113"/>
    <m/>
    <m/>
    <m/>
    <x v="7"/>
    <m/>
    <x v="6"/>
    <m/>
    <m/>
    <m/>
    <x v="2"/>
    <m/>
    <m/>
    <m/>
    <m/>
    <m/>
    <m/>
  </r>
  <r>
    <x v="0"/>
    <x v="8"/>
    <x v="6"/>
    <s v="Agri-Chairperson"/>
    <x v="3"/>
    <x v="2"/>
    <x v="137"/>
    <x v="2"/>
    <s v=" Fundamental of reaction mechanism in Organic Chemistry (2019)"/>
    <n v="1"/>
    <s v="pc"/>
    <n v="2389.35"/>
    <n v="2389.35"/>
    <m/>
    <n v="0"/>
    <x v="113"/>
    <m/>
    <m/>
    <m/>
    <x v="7"/>
    <m/>
    <x v="6"/>
    <m/>
    <m/>
    <m/>
    <x v="2"/>
    <m/>
    <m/>
    <m/>
    <m/>
    <m/>
    <m/>
  </r>
  <r>
    <x v="0"/>
    <x v="8"/>
    <x v="6"/>
    <s v="Agri-Chairperson"/>
    <x v="3"/>
    <x v="2"/>
    <x v="137"/>
    <x v="2"/>
    <s v="Organic chemistry : a very short introduction  (2017)"/>
    <n v="1"/>
    <s v="pc"/>
    <n v="777"/>
    <n v="777"/>
    <m/>
    <n v="0"/>
    <x v="113"/>
    <m/>
    <m/>
    <m/>
    <x v="7"/>
    <m/>
    <x v="6"/>
    <m/>
    <m/>
    <m/>
    <x v="2"/>
    <m/>
    <m/>
    <m/>
    <m/>
    <m/>
    <m/>
  </r>
  <r>
    <x v="0"/>
    <x v="8"/>
    <x v="7"/>
    <s v="Director for Instruction"/>
    <x v="3"/>
    <x v="2"/>
    <x v="138"/>
    <x v="0"/>
    <s v="Lunch (Beef Caldereta, Fish Fillet, Chopsuey, Rice, Dessert and Soup with Bottled Water"/>
    <n v="14"/>
    <s v="buffet-14 pax"/>
    <n v="350"/>
    <n v="4900"/>
    <m/>
    <n v="0"/>
    <x v="114"/>
    <s v="DI"/>
    <m/>
    <m/>
    <x v="7"/>
    <s v="Marconine's Food Catering Services"/>
    <x v="6"/>
    <n v="1002"/>
    <m/>
    <m/>
    <x v="2"/>
    <m/>
    <m/>
    <m/>
    <m/>
    <m/>
    <m/>
  </r>
  <r>
    <x v="0"/>
    <x v="8"/>
    <x v="7"/>
    <s v="Director for Instruction"/>
    <x v="3"/>
    <x v="2"/>
    <x v="138"/>
    <x v="0"/>
    <s v="Vegetarian Meal w/ bottled water"/>
    <n v="1"/>
    <s v="pack"/>
    <n v="350"/>
    <n v="350"/>
    <m/>
    <n v="0"/>
    <x v="114"/>
    <s v="DI"/>
    <m/>
    <m/>
    <x v="7"/>
    <s v="Marconine's Food Catering Services"/>
    <x v="6"/>
    <n v="1002"/>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8"/>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0"/>
    <x v="9"/>
    <x v="26"/>
    <m/>
    <x v="3"/>
    <x v="2"/>
    <x v="139"/>
    <x v="2"/>
    <m/>
    <m/>
    <m/>
    <m/>
    <m/>
    <m/>
    <n v="0"/>
    <x v="113"/>
    <m/>
    <m/>
    <m/>
    <x v="7"/>
    <m/>
    <x v="6"/>
    <m/>
    <m/>
    <m/>
    <x v="2"/>
    <m/>
    <m/>
    <m/>
    <m/>
    <m/>
    <m/>
  </r>
  <r>
    <x v="2"/>
    <x v="9"/>
    <x v="26"/>
    <m/>
    <x v="3"/>
    <x v="2"/>
    <x v="139"/>
    <x v="2"/>
    <m/>
    <m/>
    <m/>
    <m/>
    <m/>
    <m/>
    <m/>
    <x v="113"/>
    <m/>
    <m/>
    <m/>
    <x v="7"/>
    <m/>
    <x v="6"/>
    <m/>
    <m/>
    <m/>
    <x v="2"/>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6" minRefreshableVersion="3" useAutoFormatting="1" rowGrandTotals="0" itemPrintTitles="1" createdVersion="6" indent="0" compact="0" compactData="0" multipleFieldFilters="0">
  <location ref="A5:K130" firstHeaderRow="0" firstDataRow="1" firstDataCol="9" rowPageCount="2" colPageCount="1"/>
  <pivotFields count="32">
    <pivotField axis="axisPage" compact="0" outline="0" multipleItemSelectionAllowed="1" showAll="0" defaultSubtotal="0">
      <items count="3">
        <item h="1" x="1"/>
        <item x="0"/>
        <item x="2"/>
      </items>
    </pivotField>
    <pivotField axis="axisPage" compact="0" outline="0" multipleItemSelectionAllowed="1" showAll="0" defaultSubtotal="0">
      <items count="10">
        <item x="0"/>
        <item x="2"/>
        <item x="1"/>
        <item x="4"/>
        <item x="5"/>
        <item x="6"/>
        <item h="1" x="7"/>
        <item h="1" x="8"/>
        <item h="1" x="3"/>
        <item h="1" x="9"/>
      </items>
    </pivotField>
    <pivotField axis="axisRow" compact="0" outline="0" showAll="0" defaultSubtotal="0">
      <items count="27">
        <item x="24"/>
        <item x="1"/>
        <item x="16"/>
        <item x="7"/>
        <item x="13"/>
        <item x="10"/>
        <item x="20"/>
        <item x="4"/>
        <item x="19"/>
        <item x="18"/>
        <item x="8"/>
        <item x="12"/>
        <item x="9"/>
        <item x="23"/>
        <item x="5"/>
        <item x="22"/>
        <item x="21"/>
        <item x="17"/>
        <item x="2"/>
        <item x="3"/>
        <item x="25"/>
        <item x="6"/>
        <item x="0"/>
        <item x="14"/>
        <item x="11"/>
        <item x="15"/>
        <item x="26"/>
      </items>
    </pivotField>
    <pivotField compact="0" outline="0" showAll="0" defaultSubtotal="0"/>
    <pivotField axis="axisRow" compact="0" outline="0" showAll="0" defaultSubtotal="0">
      <items count="4">
        <item x="1"/>
        <item x="0"/>
        <item x="2"/>
        <item x="3"/>
      </items>
    </pivotField>
    <pivotField axis="axisRow" compact="0" outline="0" showAll="0" defaultSubtotal="0">
      <items count="4">
        <item m="1" x="3"/>
        <item x="1"/>
        <item x="0"/>
        <item x="2"/>
      </items>
    </pivotField>
    <pivotField axis="axisRow" compact="0" outline="0" showAll="0" defaultSubtotal="0">
      <items count="140">
        <item x="19"/>
        <item x="0"/>
        <item x="1"/>
        <item x="2"/>
        <item x="3"/>
        <item x="4"/>
        <item x="5"/>
        <item x="6"/>
        <item x="7"/>
        <item x="8"/>
        <item x="9"/>
        <item x="10"/>
        <item x="11"/>
        <item x="12"/>
        <item x="13"/>
        <item x="14"/>
        <item x="107"/>
        <item x="108"/>
        <item x="109"/>
        <item x="110"/>
        <item x="111"/>
        <item x="112"/>
        <item x="113"/>
        <item x="114"/>
        <item x="115"/>
        <item x="116"/>
        <item x="15"/>
        <item x="117"/>
        <item x="118"/>
        <item x="119"/>
        <item x="120"/>
        <item x="121"/>
        <item x="122"/>
        <item x="123"/>
        <item x="124"/>
        <item x="125"/>
        <item x="126"/>
        <item x="16"/>
        <item x="127"/>
        <item x="128"/>
        <item x="129"/>
        <item x="130"/>
        <item x="131"/>
        <item x="132"/>
        <item x="133"/>
        <item x="134"/>
        <item x="135"/>
        <item x="136"/>
        <item x="17"/>
        <item x="18"/>
        <item x="137"/>
        <item x="138"/>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sd="0" x="104"/>
        <item x="105"/>
        <item x="106"/>
        <item x="20"/>
        <item x="139"/>
      </items>
    </pivotField>
    <pivotField axis="axisRow" compact="0" outline="0" showAll="0" defaultSubtotal="0">
      <items count="4">
        <item x="1"/>
        <item x="0"/>
        <item x="2"/>
        <item x="3"/>
      </items>
    </pivotField>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dataField="1" compact="0" outline="0" showAll="0" defaultSubtotal="0"/>
    <pivotField axis="axisRow" compact="0" outline="0" showAll="0" defaultSubtotal="0">
      <items count="117">
        <item x="79"/>
        <item x="100"/>
        <item x="21"/>
        <item x="69"/>
        <item x="106"/>
        <item x="54"/>
        <item x="43"/>
        <item x="81"/>
        <item x="107"/>
        <item x="53"/>
        <item x="88"/>
        <item x="42"/>
        <item x="76"/>
        <item x="68"/>
        <item x="86"/>
        <item x="72"/>
        <item x="34"/>
        <item x="59"/>
        <item x="49"/>
        <item x="50"/>
        <item x="80"/>
        <item x="4"/>
        <item x="46"/>
        <item x="32"/>
        <item x="66"/>
        <item x="101"/>
        <item x="104"/>
        <item x="70"/>
        <item x="10"/>
        <item x="102"/>
        <item x="65"/>
        <item x="67"/>
        <item x="8"/>
        <item x="14"/>
        <item x="5"/>
        <item x="40"/>
        <item x="6"/>
        <item x="38"/>
        <item x="108"/>
        <item x="39"/>
        <item x="99"/>
        <item x="37"/>
        <item m="1" x="115"/>
        <item x="93"/>
        <item x="64"/>
        <item sd="0" x="87"/>
        <item x="13"/>
        <item x="60"/>
        <item x="78"/>
        <item x="9"/>
        <item x="58"/>
        <item x="114"/>
        <item x="85"/>
        <item x="96"/>
        <item x="62"/>
        <item x="31"/>
        <item x="19"/>
        <item x="74"/>
        <item x="111"/>
        <item x="89"/>
        <item x="112"/>
        <item x="95"/>
        <item x="103"/>
        <item x="109"/>
        <item x="77"/>
        <item x="63"/>
        <item x="16"/>
        <item x="3"/>
        <item x="11"/>
        <item x="18"/>
        <item x="71"/>
        <item x="97"/>
        <item x="61"/>
        <item x="92"/>
        <item x="48"/>
        <item x="25"/>
        <item x="94"/>
        <item x="23"/>
        <item x="84"/>
        <item x="30"/>
        <item x="55"/>
        <item x="22"/>
        <item x="36"/>
        <item x="35"/>
        <item x="41"/>
        <item x="33"/>
        <item sd="0" x="0"/>
        <item x="110"/>
        <item x="73"/>
        <item x="29"/>
        <item x="12"/>
        <item x="52"/>
        <item x="28"/>
        <item x="27"/>
        <item m="1" x="116"/>
        <item x="90"/>
        <item x="20"/>
        <item x="47"/>
        <item x="82"/>
        <item x="91"/>
        <item x="105"/>
        <item x="26"/>
        <item x="17"/>
        <item x="15"/>
        <item x="83"/>
        <item x="98"/>
        <item x="45"/>
        <item x="7"/>
        <item x="1"/>
        <item x="75"/>
        <item x="2"/>
        <item x="56"/>
        <item x="57"/>
        <item x="24"/>
        <item x="51"/>
        <item x="113"/>
        <item x="44"/>
      </items>
    </pivotField>
    <pivotField compact="0" outline="0" showAll="0" defaultSubtotal="0"/>
    <pivotField compact="0" outline="0" showAll="0" defaultSubtotal="0"/>
    <pivotField compact="0" outline="0" showAll="0" defaultSubtotal="0"/>
    <pivotField axis="axisRow" compact="0" outline="0" showAll="0" defaultSubtotal="0">
      <items count="78">
        <item x="14"/>
        <item x="4"/>
        <item m="1" x="74"/>
        <item x="32"/>
        <item x="21"/>
        <item x="3"/>
        <item x="42"/>
        <item x="26"/>
        <item x="15"/>
        <item x="18"/>
        <item x="5"/>
        <item x="22"/>
        <item x="23"/>
        <item x="19"/>
        <item x="6"/>
        <item x="0"/>
        <item x="1"/>
        <item x="2"/>
        <item x="10"/>
        <item x="17"/>
        <item x="40"/>
        <item x="57"/>
        <item x="54"/>
        <item x="47"/>
        <item x="60"/>
        <item x="31"/>
        <item x="51"/>
        <item x="43"/>
        <item m="1" x="64"/>
        <item m="1" x="65"/>
        <item m="1" x="67"/>
        <item m="1" x="68"/>
        <item m="1" x="69"/>
        <item m="1" x="70"/>
        <item x="38"/>
        <item x="25"/>
        <item x="30"/>
        <item x="52"/>
        <item x="34"/>
        <item x="13"/>
        <item x="27"/>
        <item x="28"/>
        <item x="12"/>
        <item x="20"/>
        <item x="16"/>
        <item x="49"/>
        <item x="48"/>
        <item x="44"/>
        <item x="9"/>
        <item x="36"/>
        <item x="46"/>
        <item x="39"/>
        <item x="41"/>
        <item x="35"/>
        <item m="1" x="77"/>
        <item m="1" x="76"/>
        <item m="1" x="75"/>
        <item m="1" x="73"/>
        <item m="1" x="71"/>
        <item m="1" x="66"/>
        <item x="29"/>
        <item x="37"/>
        <item x="45"/>
        <item x="24"/>
        <item m="1" x="72"/>
        <item x="56"/>
        <item x="33"/>
        <item n="August 23, 2021" x="7"/>
        <item x="11"/>
        <item x="8"/>
        <item x="50"/>
        <item x="53"/>
        <item x="55"/>
        <item x="58"/>
        <item x="59"/>
        <item x="61"/>
        <item x="62"/>
        <item x="63"/>
      </items>
    </pivotField>
    <pivotField compact="0" outline="0" showAll="0" defaultSubtotal="0"/>
    <pivotField axis="axisRow" compact="0" outline="0" showAll="0" defaultSubtotal="0">
      <items count="65">
        <item x="13"/>
        <item x="3"/>
        <item x="2"/>
        <item m="1" x="62"/>
        <item x="23"/>
        <item x="17"/>
        <item x="29"/>
        <item x="5"/>
        <item x="35"/>
        <item x="14"/>
        <item x="10"/>
        <item x="9"/>
        <item x="15"/>
        <item x="27"/>
        <item x="39"/>
        <item x="46"/>
        <item x="45"/>
        <item x="49"/>
        <item x="41"/>
        <item x="34"/>
        <item x="26"/>
        <item x="32"/>
        <item m="1" x="52"/>
        <item m="1" x="53"/>
        <item m="1" x="54"/>
        <item m="1" x="55"/>
        <item m="1" x="56"/>
        <item m="1" x="57"/>
        <item x="36"/>
        <item m="1" x="60"/>
        <item m="1" x="61"/>
        <item m="1" x="63"/>
        <item m="1" x="64"/>
        <item m="1" x="58"/>
        <item m="1" x="59"/>
        <item x="33"/>
        <item x="22"/>
        <item x="28"/>
        <item x="31"/>
        <item x="40"/>
        <item x="42"/>
        <item x="18"/>
        <item x="12"/>
        <item x="4"/>
        <item x="0"/>
        <item x="24"/>
        <item x="20"/>
        <item x="16"/>
        <item x="11"/>
        <item x="19"/>
        <item x="21"/>
        <item x="38"/>
        <item x="8"/>
        <item x="1"/>
        <item x="25"/>
        <item m="1" x="51"/>
        <item x="30"/>
        <item n="August 23, 2021" x="6"/>
        <item x="7"/>
        <item x="37"/>
        <item x="43"/>
        <item x="44"/>
        <item x="47"/>
        <item x="48"/>
        <item x="50"/>
      </items>
    </pivotField>
    <pivotField compact="0" outline="0" showAll="0" defaultSubtotal="0"/>
    <pivotField compact="0" outline="0" showAll="0" defaultSubtotal="0"/>
    <pivotField compact="0" outline="0" showAll="0" defaultSubtotal="0"/>
    <pivotField axis="axisRow" compact="0" outline="0" showAll="0" defaultSubtotal="0">
      <items count="17">
        <item x="11"/>
        <item x="6"/>
        <item n="reimbursement" x="0"/>
        <item x="3"/>
        <item x="7"/>
        <item m="1" x="12"/>
        <item m="1" x="16"/>
        <item m="1" x="15"/>
        <item x="9"/>
        <item x="1"/>
        <item x="4"/>
        <item x="8"/>
        <item m="1" x="14"/>
        <item m="1" x="13"/>
        <item x="2"/>
        <item x="10"/>
        <item x="5"/>
      </items>
    </pivotField>
    <pivotField compact="0" outline="0" multipleItemSelectionAllowed="1"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9">
    <field x="6"/>
    <field x="15"/>
    <field x="2"/>
    <field x="7"/>
    <field x="19"/>
    <field x="21"/>
    <field x="4"/>
    <field x="5"/>
    <field x="25"/>
  </rowFields>
  <rowItems count="125">
    <i>
      <x/>
      <x v="102"/>
      <x v="14"/>
      <x v="1"/>
      <x v="67"/>
      <x v="57"/>
      <x/>
      <x v="2"/>
      <x v="9"/>
    </i>
    <i>
      <x v="1"/>
      <x v="86"/>
    </i>
    <i>
      <x v="2"/>
      <x v="108"/>
      <x v="1"/>
      <x v="1"/>
      <x v="5"/>
      <x v="53"/>
      <x/>
      <x v="1"/>
      <x v="9"/>
    </i>
    <i>
      <x v="3"/>
      <x v="110"/>
      <x v="18"/>
      <x v="1"/>
      <x v="1"/>
      <x v="2"/>
      <x/>
      <x v="3"/>
      <x v="9"/>
    </i>
    <i>
      <x v="4"/>
      <x v="67"/>
      <x v="1"/>
      <x/>
      <x v="1"/>
      <x v="1"/>
      <x/>
      <x v="1"/>
      <x v="9"/>
    </i>
    <i>
      <x v="5"/>
      <x v="21"/>
      <x v="18"/>
      <x v="1"/>
      <x v="10"/>
      <x v="43"/>
      <x v="2"/>
      <x v="2"/>
      <x v="9"/>
    </i>
    <i>
      <x v="6"/>
      <x v="34"/>
      <x v="1"/>
      <x v="1"/>
      <x v="14"/>
      <x v="7"/>
      <x/>
      <x v="1"/>
      <x v="9"/>
    </i>
    <i>
      <x v="7"/>
      <x v="36"/>
      <x v="19"/>
      <x v="1"/>
      <x v="67"/>
      <x v="57"/>
      <x/>
      <x v="3"/>
      <x v="14"/>
    </i>
    <i>
      <x v="8"/>
      <x v="67"/>
      <x v="1"/>
      <x v="1"/>
      <x v="69"/>
      <x v="58"/>
      <x/>
      <x v="1"/>
      <x v="2"/>
    </i>
    <i>
      <x v="9"/>
      <x v="110"/>
      <x v="18"/>
      <x v="1"/>
      <x v="48"/>
      <x v="52"/>
      <x/>
      <x v="2"/>
      <x v="9"/>
    </i>
    <i>
      <x v="10"/>
      <x v="107"/>
      <x v="1"/>
      <x v="1"/>
      <x v="14"/>
      <x v="11"/>
      <x/>
      <x v="1"/>
      <x v="9"/>
    </i>
    <i r="4">
      <x v="18"/>
      <x v="11"/>
      <x/>
      <x v="1"/>
      <x v="9"/>
    </i>
    <i>
      <x v="11"/>
      <x v="32"/>
      <x v="22"/>
      <x v="1"/>
      <x v="68"/>
      <x v="10"/>
      <x v="1"/>
      <x v="2"/>
      <x v="9"/>
    </i>
    <i>
      <x v="12"/>
      <x v="49"/>
      <x v="7"/>
      <x v="1"/>
      <x v="42"/>
      <x v="48"/>
      <x/>
      <x v="2"/>
      <x v="9"/>
    </i>
    <i>
      <x v="13"/>
      <x v="28"/>
      <x v="22"/>
      <x v="1"/>
      <x v="39"/>
      <x v="42"/>
      <x v="1"/>
      <x v="2"/>
      <x v="9"/>
    </i>
    <i>
      <x v="14"/>
      <x v="68"/>
      <x v="1"/>
      <x v="1"/>
      <x v="67"/>
      <x v="57"/>
      <x/>
      <x v="2"/>
      <x v="9"/>
    </i>
    <i>
      <x v="15"/>
      <x v="90"/>
      <x v="22"/>
      <x v="1"/>
      <x/>
      <x/>
      <x v="2"/>
      <x v="3"/>
      <x v="3"/>
    </i>
    <i>
      <x v="16"/>
      <x v="31"/>
      <x v="11"/>
      <x v="1"/>
      <x v="67"/>
      <x v="57"/>
      <x v="2"/>
      <x v="2"/>
      <x v="4"/>
    </i>
    <i>
      <x v="17"/>
      <x v="59"/>
      <x v="7"/>
      <x v="1"/>
      <x v="67"/>
      <x v="57"/>
      <x v="2"/>
      <x v="2"/>
      <x v="4"/>
    </i>
    <i>
      <x v="18"/>
      <x v="95"/>
      <x v="5"/>
      <x v="1"/>
      <x v="67"/>
      <x v="57"/>
      <x/>
      <x v="2"/>
      <x v="4"/>
    </i>
    <i>
      <x v="19"/>
      <x v="95"/>
      <x v="5"/>
      <x v="1"/>
      <x v="20"/>
      <x v="13"/>
      <x/>
      <x v="2"/>
      <x v="9"/>
    </i>
    <i>
      <x v="20"/>
      <x v="99"/>
      <x v="5"/>
      <x v="1"/>
      <x v="67"/>
      <x v="57"/>
      <x/>
      <x v="2"/>
      <x v="4"/>
    </i>
    <i>
      <x v="21"/>
      <x v="73"/>
      <x v="14"/>
      <x v="1"/>
      <x v="67"/>
      <x v="57"/>
      <x v="3"/>
      <x v="3"/>
      <x v="3"/>
    </i>
    <i>
      <x v="22"/>
      <x v="43"/>
      <x v="14"/>
      <x v="1"/>
      <x v="21"/>
      <x v="15"/>
      <x/>
      <x v="2"/>
      <x v="9"/>
    </i>
    <i>
      <x v="23"/>
      <x v="43"/>
      <x v="14"/>
      <x v="1"/>
      <x v="73"/>
      <x v="62"/>
      <x/>
      <x v="2"/>
      <x v="2"/>
    </i>
    <i>
      <x v="24"/>
      <x v="76"/>
      <x v="10"/>
      <x v="1"/>
      <x v="67"/>
      <x v="57"/>
      <x v="3"/>
      <x v="3"/>
      <x v="3"/>
    </i>
    <i>
      <x v="25"/>
      <x v="61"/>
      <x v="10"/>
      <x v="1"/>
      <x v="74"/>
      <x v="63"/>
      <x/>
      <x v="2"/>
      <x v="2"/>
    </i>
    <i>
      <x v="26"/>
      <x v="46"/>
      <x v="19"/>
      <x v="1"/>
      <x v="67"/>
      <x v="57"/>
      <x/>
      <x v="3"/>
      <x v="3"/>
    </i>
    <i>
      <x v="27"/>
      <x v="53"/>
      <x v="10"/>
      <x v="1"/>
      <x v="67"/>
      <x v="57"/>
      <x v="3"/>
      <x v="3"/>
      <x v="2"/>
    </i>
    <i>
      <x v="28"/>
      <x v="71"/>
      <x v="13"/>
      <x v="1"/>
      <x v="67"/>
      <x v="57"/>
      <x/>
      <x v="2"/>
      <x v="10"/>
    </i>
    <i>
      <x v="29"/>
      <x v="105"/>
      <x v="13"/>
      <x v="1"/>
      <x v="24"/>
      <x v="17"/>
      <x/>
      <x v="2"/>
      <x v="9"/>
    </i>
    <i>
      <x v="30"/>
      <x v="40"/>
      <x v="13"/>
      <x v="1"/>
      <x v="67"/>
      <x v="57"/>
      <x/>
      <x v="2"/>
      <x v="10"/>
    </i>
    <i>
      <x v="37"/>
      <x v="33"/>
      <x v="22"/>
      <x v="1"/>
      <x v="8"/>
      <x v="43"/>
      <x v="1"/>
      <x v="2"/>
      <x v="9"/>
    </i>
    <i>
      <x v="48"/>
      <x v="103"/>
      <x v="14"/>
      <x v="1"/>
      <x v="44"/>
      <x v="9"/>
      <x/>
      <x v="2"/>
      <x v="10"/>
    </i>
    <i>
      <x v="49"/>
      <x v="66"/>
      <x v="1"/>
      <x v="1"/>
      <x v="19"/>
      <x v="12"/>
      <x/>
      <x v="1"/>
      <x v="9"/>
    </i>
    <i>
      <x v="52"/>
      <x v="56"/>
      <x v="14"/>
      <x v="1"/>
      <x v="42"/>
      <x v="47"/>
      <x/>
      <x v="2"/>
      <x v="9"/>
    </i>
    <i>
      <x v="53"/>
      <x v="96"/>
      <x v="14"/>
      <x v="1"/>
      <x v="4"/>
      <x v="5"/>
      <x/>
      <x v="2"/>
      <x v="9"/>
    </i>
    <i r="4">
      <x v="43"/>
      <x v="5"/>
      <x/>
      <x v="2"/>
      <x v="9"/>
    </i>
    <i>
      <x v="54"/>
      <x v="2"/>
      <x v="3"/>
      <x v="1"/>
      <x v="10"/>
      <x v="44"/>
      <x/>
      <x v="2"/>
      <x v="9"/>
    </i>
    <i>
      <x v="55"/>
      <x v="81"/>
      <x v="7"/>
      <x v="1"/>
      <x v="11"/>
      <x v="41"/>
      <x/>
      <x v="2"/>
      <x v="9"/>
    </i>
    <i>
      <x v="56"/>
      <x v="77"/>
      <x v="10"/>
      <x v="1"/>
      <x v="12"/>
      <x v="49"/>
      <x/>
      <x v="2"/>
      <x v="9"/>
    </i>
    <i>
      <x v="57"/>
      <x v="113"/>
      <x v="12"/>
      <x v="1"/>
      <x v="42"/>
      <x v="46"/>
      <x/>
      <x v="2"/>
      <x v="9"/>
    </i>
    <i>
      <x v="58"/>
      <x v="75"/>
      <x v="21"/>
      <x v="2"/>
      <x v="67"/>
      <x v="57"/>
      <x v="3"/>
      <x v="3"/>
      <x v="3"/>
    </i>
    <i>
      <x v="59"/>
      <x v="101"/>
      <x v="12"/>
      <x v="1"/>
      <x v="42"/>
      <x v="47"/>
      <x/>
      <x v="2"/>
      <x v="9"/>
    </i>
    <i>
      <x v="60"/>
      <x v="93"/>
      <x v="14"/>
      <x v="2"/>
      <x v="67"/>
      <x v="57"/>
      <x v="3"/>
      <x v="3"/>
      <x v="3"/>
    </i>
    <i>
      <x v="61"/>
      <x v="92"/>
      <x v="14"/>
      <x v="2"/>
      <x v="67"/>
      <x v="57"/>
      <x v="3"/>
      <x v="3"/>
      <x v="3"/>
    </i>
    <i>
      <x v="62"/>
      <x v="90"/>
      <x v="22"/>
      <x v="1"/>
      <x v="63"/>
      <x v="50"/>
      <x v="1"/>
      <x v="2"/>
      <x v="9"/>
    </i>
    <i>
      <x v="63"/>
      <x v="89"/>
      <x v="10"/>
      <x v="1"/>
      <x v="35"/>
      <x v="36"/>
      <x/>
      <x v="3"/>
      <x v="9"/>
    </i>
    <i>
      <x v="64"/>
      <x v="79"/>
      <x v="22"/>
      <x v="1"/>
      <x v="7"/>
      <x v="4"/>
      <x/>
      <x v="2"/>
      <x v="9"/>
    </i>
    <i>
      <x v="65"/>
      <x v="55"/>
      <x v="5"/>
      <x v="1"/>
      <x v="40"/>
      <x v="45"/>
      <x/>
      <x v="2"/>
      <x v="9"/>
    </i>
    <i>
      <x v="66"/>
      <x v="23"/>
      <x v="18"/>
      <x v="2"/>
      <x v="67"/>
      <x v="57"/>
      <x v="3"/>
      <x v="3"/>
      <x v="3"/>
    </i>
    <i>
      <x v="67"/>
      <x v="23"/>
      <x v="18"/>
      <x v="2"/>
      <x v="67"/>
      <x v="57"/>
      <x v="3"/>
      <x v="3"/>
      <x v="16"/>
    </i>
    <i>
      <x v="68"/>
      <x v="85"/>
      <x v="12"/>
      <x v="1"/>
      <x v="41"/>
      <x v="54"/>
      <x/>
      <x v="2"/>
      <x v="9"/>
    </i>
    <i>
      <x v="69"/>
      <x v="16"/>
      <x v="12"/>
      <x v="2"/>
      <x v="67"/>
      <x v="57"/>
      <x v="3"/>
      <x v="3"/>
      <x v="14"/>
    </i>
    <i>
      <x v="70"/>
      <x v="83"/>
      <x v="10"/>
      <x v="1"/>
      <x v="44"/>
      <x v="48"/>
      <x/>
      <x v="2"/>
      <x v="9"/>
    </i>
    <i>
      <x v="71"/>
      <x v="82"/>
      <x v="10"/>
      <x v="1"/>
      <x v="43"/>
      <x v="47"/>
      <x/>
      <x v="2"/>
      <x v="9"/>
    </i>
    <i>
      <x v="72"/>
      <x v="75"/>
      <x v="21"/>
      <x v="1"/>
      <x v="60"/>
      <x v="36"/>
      <x v="2"/>
      <x v="2"/>
      <x v="9"/>
    </i>
    <i r="4">
      <x v="67"/>
      <x v="36"/>
      <x v="2"/>
      <x v="2"/>
      <x v="9"/>
    </i>
    <i>
      <x v="73"/>
      <x v="41"/>
      <x v="1"/>
      <x v="2"/>
      <x v="67"/>
      <x v="57"/>
      <x v="3"/>
      <x v="3"/>
      <x v="3"/>
    </i>
    <i>
      <x v="74"/>
      <x v="37"/>
      <x v="1"/>
      <x v="2"/>
      <x v="60"/>
      <x v="20"/>
      <x/>
      <x v="3"/>
      <x v="9"/>
    </i>
    <i r="6">
      <x v="3"/>
      <x v="3"/>
      <x v="9"/>
    </i>
    <i>
      <x v="75"/>
      <x v="37"/>
      <x v="1"/>
      <x v="1"/>
      <x v="36"/>
      <x v="13"/>
      <x/>
      <x v="1"/>
      <x v="9"/>
    </i>
    <i>
      <x v="76"/>
      <x v="39"/>
      <x v="1"/>
      <x v="1"/>
      <x v="25"/>
      <x v="37"/>
      <x/>
      <x v="2"/>
      <x v="9"/>
    </i>
    <i>
      <x v="77"/>
      <x v="35"/>
      <x v="1"/>
      <x v="3"/>
      <x v="67"/>
      <x v="57"/>
      <x v="3"/>
      <x v="3"/>
      <x v="14"/>
    </i>
    <i>
      <x v="78"/>
      <x v="84"/>
      <x v="10"/>
      <x v="1"/>
      <x v="3"/>
      <x v="6"/>
      <x/>
      <x v="2"/>
      <x v="9"/>
    </i>
    <i>
      <x v="79"/>
      <x v="11"/>
      <x v="3"/>
      <x v="1"/>
      <x v="66"/>
      <x v="56"/>
      <x/>
      <x v="2"/>
      <x v="1"/>
    </i>
    <i>
      <x v="80"/>
      <x v="6"/>
      <x v="3"/>
      <x v="1"/>
      <x v="38"/>
      <x v="38"/>
      <x/>
      <x v="2"/>
      <x v="9"/>
    </i>
    <i>
      <x v="81"/>
      <x v="116"/>
      <x v="24"/>
      <x v="1"/>
      <x v="67"/>
      <x v="57"/>
      <x v="2"/>
      <x v="2"/>
      <x v="3"/>
    </i>
    <i>
      <x v="82"/>
      <x v="106"/>
      <x v="11"/>
      <x v="1"/>
      <x v="53"/>
      <x v="21"/>
      <x v="2"/>
      <x v="2"/>
      <x v="9"/>
    </i>
    <i>
      <x v="83"/>
      <x v="106"/>
      <x v="11"/>
      <x v="1"/>
      <x v="67"/>
      <x v="57"/>
      <x v="2"/>
      <x v="2"/>
      <x v="4"/>
    </i>
    <i>
      <x v="84"/>
      <x v="106"/>
      <x v="11"/>
      <x v="1"/>
      <x v="49"/>
      <x v="52"/>
      <x v="2"/>
      <x v="2"/>
      <x v="9"/>
    </i>
    <i>
      <x v="85"/>
      <x v="106"/>
      <x v="11"/>
      <x v="1"/>
      <x v="61"/>
      <x v="54"/>
      <x v="2"/>
      <x v="2"/>
      <x v="9"/>
    </i>
    <i>
      <x v="86"/>
      <x v="22"/>
      <x v="10"/>
      <x v="1"/>
      <x v="49"/>
      <x v="52"/>
      <x/>
      <x v="2"/>
      <x v="9"/>
    </i>
    <i>
      <x v="87"/>
      <x v="97"/>
      <x v="4"/>
      <x v="1"/>
      <x v="34"/>
      <x v="35"/>
      <x/>
      <x v="2"/>
      <x v="11"/>
    </i>
    <i r="4">
      <x v="67"/>
      <x v="57"/>
      <x/>
      <x v="2"/>
      <x v="4"/>
    </i>
    <i>
      <x v="88"/>
      <x v="74"/>
      <x v="14"/>
      <x v="1"/>
      <x v="51"/>
      <x v="52"/>
      <x/>
      <x v="2"/>
      <x v="9"/>
    </i>
    <i>
      <x v="89"/>
      <x v="18"/>
      <x v="23"/>
      <x v="1"/>
      <x v="20"/>
      <x v="19"/>
      <x v="2"/>
      <x v="2"/>
      <x v="9"/>
    </i>
    <i>
      <x v="90"/>
      <x v="19"/>
      <x v="23"/>
      <x v="2"/>
      <x v="67"/>
      <x v="57"/>
      <x v="3"/>
      <x v="3"/>
      <x v="3"/>
    </i>
    <i>
      <x v="91"/>
      <x v="114"/>
      <x v="23"/>
      <x v="1"/>
      <x v="52"/>
      <x v="52"/>
      <x v="2"/>
      <x v="2"/>
      <x v="9"/>
    </i>
    <i>
      <x v="92"/>
      <x v="91"/>
      <x v="14"/>
      <x v="1"/>
      <x v="67"/>
      <x v="57"/>
      <x/>
      <x v="2"/>
      <x v="8"/>
    </i>
    <i>
      <x v="93"/>
      <x v="9"/>
      <x v="3"/>
      <x v="1"/>
      <x v="6"/>
      <x v="8"/>
      <x/>
      <x v="2"/>
      <x v="9"/>
    </i>
    <i>
      <x v="94"/>
      <x v="5"/>
      <x v="25"/>
      <x v="2"/>
      <x v="67"/>
      <x v="57"/>
      <x v="3"/>
      <x v="3"/>
      <x v="14"/>
    </i>
    <i>
      <x v="95"/>
      <x v="19"/>
      <x v="2"/>
      <x v="1"/>
      <x v="27"/>
      <x v="28"/>
      <x v="2"/>
      <x v="2"/>
      <x v="9"/>
    </i>
    <i>
      <x v="96"/>
      <x v="80"/>
      <x v="7"/>
      <x v="1"/>
      <x v="47"/>
      <x v="20"/>
      <x/>
      <x v="2"/>
      <x v="9"/>
    </i>
    <i>
      <x v="97"/>
      <x v="111"/>
      <x v="24"/>
      <x v="1"/>
      <x v="51"/>
      <x v="52"/>
      <x v="2"/>
      <x v="2"/>
      <x v="9"/>
    </i>
    <i>
      <x v="98"/>
      <x v="112"/>
      <x v="17"/>
      <x v="1"/>
      <x v="20"/>
      <x v="13"/>
      <x v="2"/>
      <x v="2"/>
      <x v="4"/>
    </i>
    <i>
      <x v="99"/>
      <x v="50"/>
      <x v="9"/>
      <x v="1"/>
      <x v="62"/>
      <x v="59"/>
      <x v="2"/>
      <x v="2"/>
      <x v="9"/>
    </i>
    <i>
      <x v="100"/>
      <x v="17"/>
      <x v="23"/>
      <x v="1"/>
      <x v="50"/>
      <x v="51"/>
      <x/>
      <x v="2"/>
      <x v="9"/>
    </i>
    <i>
      <x v="101"/>
      <x v="47"/>
      <x v="21"/>
      <x v="1"/>
      <x v="67"/>
      <x v="57"/>
      <x v="3"/>
      <x v="3"/>
      <x v="8"/>
    </i>
    <i>
      <x v="102"/>
      <x v="72"/>
      <x v="14"/>
      <x v="1"/>
      <x v="23"/>
      <x v="14"/>
      <x/>
      <x v="2"/>
      <x v="9"/>
    </i>
    <i>
      <x v="103"/>
      <x v="54"/>
      <x v="8"/>
      <x v="1"/>
      <x v="46"/>
      <x v="20"/>
      <x v="2"/>
      <x v="2"/>
      <x v="9"/>
    </i>
    <i>
      <x v="104"/>
      <x v="54"/>
      <x v="8"/>
      <x v="1"/>
      <x v="45"/>
      <x v="39"/>
      <x v="2"/>
      <x v="2"/>
      <x v="9"/>
    </i>
    <i>
      <x v="105"/>
      <x v="54"/>
      <x v="8"/>
      <x v="1"/>
      <x v="67"/>
      <x v="57"/>
      <x v="3"/>
      <x v="3"/>
      <x v="3"/>
    </i>
    <i>
      <x v="106"/>
      <x v="54"/>
      <x v="8"/>
      <x v="1"/>
      <x v="67"/>
      <x v="57"/>
      <x v="3"/>
      <x v="3"/>
      <x v="3"/>
    </i>
    <i>
      <x v="107"/>
      <x v="65"/>
      <x v="7"/>
      <x v="1"/>
      <x v="67"/>
      <x v="57"/>
      <x/>
      <x v="2"/>
      <x v="4"/>
    </i>
    <i>
      <x v="108"/>
      <x v="44"/>
      <x v="23"/>
      <x v="1"/>
      <x v="20"/>
      <x v="14"/>
      <x v="2"/>
      <x v="3"/>
      <x v="9"/>
    </i>
    <i>
      <x v="109"/>
      <x v="30"/>
      <x v="9"/>
      <x v="1"/>
      <x v="67"/>
      <x v="57"/>
      <x v="3"/>
      <x v="3"/>
      <x v="3"/>
    </i>
    <i>
      <x v="110"/>
      <x v="24"/>
      <x v="11"/>
      <x v="1"/>
      <x v="38"/>
      <x v="36"/>
      <x v="2"/>
      <x v="2"/>
      <x v="9"/>
    </i>
    <i>
      <x v="111"/>
      <x v="31"/>
      <x v="9"/>
      <x v="1"/>
      <x v="70"/>
      <x v="57"/>
      <x v="2"/>
      <x v="2"/>
      <x v="2"/>
    </i>
    <i>
      <x v="112"/>
      <x v="31"/>
      <x v="9"/>
      <x v="1"/>
      <x v="67"/>
      <x v="57"/>
      <x v="3"/>
      <x v="3"/>
      <x v="14"/>
    </i>
    <i>
      <x v="113"/>
      <x v="13"/>
      <x v="7"/>
      <x v="1"/>
      <x v="67"/>
      <x v="57"/>
      <x/>
      <x v="2"/>
      <x v="4"/>
    </i>
    <i>
      <x v="114"/>
      <x v="3"/>
      <x v="3"/>
      <x v="1"/>
      <x v="47"/>
      <x v="18"/>
      <x/>
      <x v="2"/>
      <x v="9"/>
    </i>
    <i>
      <x v="115"/>
      <x v="27"/>
      <x v="2"/>
      <x v="1"/>
      <x v="67"/>
      <x v="57"/>
      <x v="2"/>
      <x v="2"/>
      <x v="4"/>
    </i>
    <i>
      <x v="116"/>
      <x v="70"/>
      <x v="14"/>
      <x v="1"/>
      <x v="26"/>
      <x v="38"/>
      <x/>
      <x v="2"/>
      <x v="9"/>
    </i>
    <i>
      <x v="117"/>
      <x v="15"/>
      <x v="12"/>
      <x v="1"/>
      <x v="67"/>
      <x v="57"/>
      <x v="2"/>
      <x v="2"/>
      <x v="4"/>
    </i>
    <i>
      <x v="118"/>
      <x v="88"/>
      <x v="5"/>
      <x v="1"/>
      <x v="37"/>
      <x v="40"/>
      <x/>
      <x v="2"/>
      <x v="9"/>
    </i>
    <i>
      <x v="119"/>
      <x v="57"/>
      <x v="23"/>
      <x v="1"/>
      <x v="69"/>
      <x v="60"/>
      <x v="2"/>
      <x v="2"/>
      <x v="11"/>
    </i>
    <i>
      <x v="120"/>
      <x v="109"/>
      <x v="6"/>
      <x v="1"/>
      <x v="67"/>
      <x v="57"/>
      <x v="2"/>
      <x v="2"/>
      <x v="4"/>
    </i>
    <i>
      <x v="121"/>
      <x v="12"/>
      <x v="16"/>
      <x v="1"/>
      <x v="71"/>
      <x v="61"/>
      <x v="2"/>
      <x v="2"/>
      <x v="4"/>
    </i>
    <i>
      <x v="122"/>
      <x v="12"/>
      <x v="16"/>
      <x v="1"/>
      <x v="67"/>
      <x v="57"/>
      <x v="2"/>
      <x v="2"/>
      <x v="4"/>
    </i>
    <i>
      <x v="123"/>
      <x v="64"/>
      <x v="14"/>
      <x v="1"/>
      <x v="67"/>
      <x v="57"/>
      <x/>
      <x v="2"/>
      <x v="4"/>
    </i>
    <i>
      <x v="124"/>
      <x v="48"/>
      <x v="7"/>
      <x v="1"/>
      <x v="67"/>
      <x v="57"/>
      <x/>
      <x v="2"/>
      <x v="2"/>
    </i>
    <i>
      <x v="125"/>
      <x/>
      <x v="21"/>
      <x v="2"/>
      <x v="67"/>
      <x v="57"/>
      <x v="3"/>
      <x v="3"/>
      <x v="15"/>
    </i>
    <i>
      <x v="126"/>
      <x v="20"/>
      <x v="19"/>
      <x v="1"/>
      <x v="22"/>
      <x v="16"/>
      <x/>
      <x v="2"/>
      <x v="9"/>
    </i>
    <i>
      <x v="127"/>
      <x v="7"/>
      <x v="23"/>
      <x v="1"/>
      <x v="67"/>
      <x v="57"/>
      <x v="3"/>
      <x v="3"/>
      <x v="3"/>
    </i>
    <i>
      <x v="128"/>
      <x v="98"/>
      <x v="14"/>
      <x v="1"/>
      <x v="72"/>
      <x v="58"/>
      <x/>
      <x v="2"/>
      <x v="2"/>
    </i>
    <i>
      <x v="129"/>
      <x v="104"/>
      <x v="14"/>
      <x v="1"/>
      <x v="67"/>
      <x v="57"/>
      <x v="3"/>
      <x v="3"/>
      <x v="3"/>
    </i>
    <i>
      <x v="130"/>
      <x v="78"/>
      <x v="3"/>
      <x v="1"/>
      <x v="67"/>
      <x v="57"/>
      <x v="3"/>
      <x v="3"/>
      <x/>
    </i>
    <i>
      <x v="131"/>
      <x v="52"/>
      <x v="15"/>
      <x v="1"/>
      <x v="38"/>
      <x v="13"/>
      <x/>
      <x v="2"/>
      <x v="9"/>
    </i>
    <i>
      <x v="132"/>
      <x v="14"/>
      <x v="21"/>
      <x v="1"/>
      <x v="65"/>
      <x v="56"/>
      <x v="2"/>
      <x v="2"/>
      <x v="9"/>
    </i>
    <i>
      <x v="133"/>
      <x v="45"/>
    </i>
    <i>
      <x v="134"/>
      <x v="10"/>
      <x v="7"/>
      <x v="1"/>
      <x v="67"/>
      <x v="57"/>
      <x/>
      <x v="2"/>
      <x v="4"/>
    </i>
    <i>
      <x v="135"/>
    </i>
    <i>
      <x v="136"/>
      <x v="31"/>
      <x v="11"/>
      <x v="1"/>
      <x v="67"/>
      <x v="57"/>
      <x v="2"/>
      <x v="2"/>
      <x v="4"/>
    </i>
    <i>
      <x v="137"/>
      <x v="31"/>
      <x v="11"/>
      <x v="1"/>
      <x v="67"/>
      <x v="57"/>
      <x v="2"/>
      <x v="2"/>
      <x v="4"/>
    </i>
  </rowItems>
  <colFields count="1">
    <field x="-2"/>
  </colFields>
  <colItems count="2">
    <i>
      <x/>
    </i>
    <i i="1">
      <x v="1"/>
    </i>
  </colItems>
  <pageFields count="2">
    <pageField fld="1" hier="-1"/>
    <pageField fld="0" hier="-1"/>
  </pageFields>
  <dataFields count="2">
    <dataField name="Sum of Estimated Total" fld="12" baseField="6" baseItem="0" numFmtId="164"/>
    <dataField name="Sum of Total" fld="14" baseField="6" baseItem="0" numFmtId="164"/>
  </dataFields>
  <formats count="1182">
    <format dxfId="1181">
      <pivotArea type="all" dataOnly="0" outline="0" fieldPosition="0"/>
    </format>
    <format dxfId="1180">
      <pivotArea outline="0" collapsedLevelsAreSubtotals="1" fieldPosition="0"/>
    </format>
    <format dxfId="1179">
      <pivotArea field="6" type="button" dataOnly="0" labelOnly="1" outline="0" axis="axisRow" fieldPosition="0"/>
    </format>
    <format dxfId="1178">
      <pivotArea field="2" type="button" dataOnly="0" labelOnly="1" outline="0" axis="axisRow" fieldPosition="2"/>
    </format>
    <format dxfId="1177">
      <pivotArea field="7" type="button" dataOnly="0" labelOnly="1" outline="0" axis="axisRow" fieldPosition="3"/>
    </format>
    <format dxfId="1176">
      <pivotArea field="19" type="button" dataOnly="0" labelOnly="1" outline="0" axis="axisRow" fieldPosition="4"/>
    </format>
    <format dxfId="1175">
      <pivotArea field="21" type="button" dataOnly="0" labelOnly="1" outline="0" axis="axisRow" fieldPosition="5"/>
    </format>
    <format dxfId="1174">
      <pivotArea field="4" type="button" dataOnly="0" labelOnly="1" outline="0" axis="axisRow" fieldPosition="6"/>
    </format>
    <format dxfId="1173">
      <pivotArea dataOnly="0" labelOnly="1" outline="0" fieldPosition="0">
        <references count="1">
          <reference field="6"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172">
      <pivotArea dataOnly="0" labelOnly="1" outline="0" fieldPosition="0">
        <references count="1">
          <reference field="6"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171">
      <pivotArea dataOnly="0" labelOnly="1" outline="0" fieldPosition="0">
        <references count="1">
          <reference field="6" count="4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reference>
        </references>
      </pivotArea>
    </format>
    <format dxfId="1170">
      <pivotArea dataOnly="0" labelOnly="1" outline="0" fieldPosition="0">
        <references count="2">
          <reference field="2" count="1">
            <x v="14"/>
          </reference>
          <reference field="6" count="1" selected="0">
            <x v="0"/>
          </reference>
        </references>
      </pivotArea>
    </format>
    <format dxfId="1169">
      <pivotArea dataOnly="0" labelOnly="1" outline="0" fieldPosition="0">
        <references count="2">
          <reference field="2" count="1">
            <x v="22"/>
          </reference>
          <reference field="6" count="1" selected="0">
            <x v="1"/>
          </reference>
        </references>
      </pivotArea>
    </format>
    <format dxfId="1168">
      <pivotArea dataOnly="0" labelOnly="1" outline="0" fieldPosition="0">
        <references count="2">
          <reference field="2" count="1">
            <x v="1"/>
          </reference>
          <reference field="6" count="1" selected="0">
            <x v="2"/>
          </reference>
        </references>
      </pivotArea>
    </format>
    <format dxfId="1167">
      <pivotArea dataOnly="0" labelOnly="1" outline="0" fieldPosition="0">
        <references count="2">
          <reference field="2" count="1">
            <x v="18"/>
          </reference>
          <reference field="6" count="1" selected="0">
            <x v="3"/>
          </reference>
        </references>
      </pivotArea>
    </format>
    <format dxfId="1166">
      <pivotArea dataOnly="0" labelOnly="1" outline="0" fieldPosition="0">
        <references count="2">
          <reference field="2" count="1">
            <x v="1"/>
          </reference>
          <reference field="6" count="1" selected="0">
            <x v="4"/>
          </reference>
        </references>
      </pivotArea>
    </format>
    <format dxfId="1165">
      <pivotArea dataOnly="0" labelOnly="1" outline="0" fieldPosition="0">
        <references count="2">
          <reference field="2" count="1">
            <x v="18"/>
          </reference>
          <reference field="6" count="1" selected="0">
            <x v="5"/>
          </reference>
        </references>
      </pivotArea>
    </format>
    <format dxfId="1164">
      <pivotArea dataOnly="0" labelOnly="1" outline="0" fieldPosition="0">
        <references count="2">
          <reference field="2" count="1">
            <x v="1"/>
          </reference>
          <reference field="6" count="1" selected="0">
            <x v="6"/>
          </reference>
        </references>
      </pivotArea>
    </format>
    <format dxfId="1163">
      <pivotArea dataOnly="0" labelOnly="1" outline="0" fieldPosition="0">
        <references count="2">
          <reference field="2" count="1">
            <x v="19"/>
          </reference>
          <reference field="6" count="1" selected="0">
            <x v="7"/>
          </reference>
        </references>
      </pivotArea>
    </format>
    <format dxfId="1162">
      <pivotArea dataOnly="0" labelOnly="1" outline="0" fieldPosition="0">
        <references count="2">
          <reference field="2" count="1">
            <x v="1"/>
          </reference>
          <reference field="6" count="1" selected="0">
            <x v="8"/>
          </reference>
        </references>
      </pivotArea>
    </format>
    <format dxfId="1161">
      <pivotArea dataOnly="0" labelOnly="1" outline="0" fieldPosition="0">
        <references count="2">
          <reference field="2" count="1">
            <x v="18"/>
          </reference>
          <reference field="6" count="1" selected="0">
            <x v="9"/>
          </reference>
        </references>
      </pivotArea>
    </format>
    <format dxfId="1160">
      <pivotArea dataOnly="0" labelOnly="1" outline="0" fieldPosition="0">
        <references count="2">
          <reference field="2" count="1">
            <x v="1"/>
          </reference>
          <reference field="6" count="1" selected="0">
            <x v="10"/>
          </reference>
        </references>
      </pivotArea>
    </format>
    <format dxfId="1159">
      <pivotArea dataOnly="0" labelOnly="1" outline="0" fieldPosition="0">
        <references count="2">
          <reference field="2" count="1">
            <x v="22"/>
          </reference>
          <reference field="6" count="1" selected="0">
            <x v="11"/>
          </reference>
        </references>
      </pivotArea>
    </format>
    <format dxfId="1158">
      <pivotArea dataOnly="0" labelOnly="1" outline="0" fieldPosition="0">
        <references count="2">
          <reference field="2" count="1">
            <x v="7"/>
          </reference>
          <reference field="6" count="1" selected="0">
            <x v="12"/>
          </reference>
        </references>
      </pivotArea>
    </format>
    <format dxfId="1157">
      <pivotArea dataOnly="0" labelOnly="1" outline="0" fieldPosition="0">
        <references count="2">
          <reference field="2" count="1">
            <x v="22"/>
          </reference>
          <reference field="6" count="1" selected="0">
            <x v="13"/>
          </reference>
        </references>
      </pivotArea>
    </format>
    <format dxfId="1156">
      <pivotArea dataOnly="0" labelOnly="1" outline="0" fieldPosition="0">
        <references count="2">
          <reference field="2" count="1">
            <x v="1"/>
          </reference>
          <reference field="6" count="1" selected="0">
            <x v="14"/>
          </reference>
        </references>
      </pivotArea>
    </format>
    <format dxfId="1155">
      <pivotArea dataOnly="0" labelOnly="1" outline="0" fieldPosition="0">
        <references count="2">
          <reference field="2" count="1">
            <x v="22"/>
          </reference>
          <reference field="6" count="1" selected="0">
            <x v="15"/>
          </reference>
        </references>
      </pivotArea>
    </format>
    <format dxfId="1154">
      <pivotArea dataOnly="0" labelOnly="1" outline="0" fieldPosition="0">
        <references count="2">
          <reference field="2" count="1">
            <x v="11"/>
          </reference>
          <reference field="6" count="1" selected="0">
            <x v="16"/>
          </reference>
        </references>
      </pivotArea>
    </format>
    <format dxfId="1153">
      <pivotArea dataOnly="0" labelOnly="1" outline="0" fieldPosition="0">
        <references count="2">
          <reference field="2" count="1">
            <x v="7"/>
          </reference>
          <reference field="6" count="1" selected="0">
            <x v="17"/>
          </reference>
        </references>
      </pivotArea>
    </format>
    <format dxfId="1152">
      <pivotArea dataOnly="0" labelOnly="1" outline="0" fieldPosition="0">
        <references count="2">
          <reference field="2" count="1">
            <x v="5"/>
          </reference>
          <reference field="6" count="1" selected="0">
            <x v="18"/>
          </reference>
        </references>
      </pivotArea>
    </format>
    <format dxfId="1151">
      <pivotArea dataOnly="0" labelOnly="1" outline="0" fieldPosition="0">
        <references count="2">
          <reference field="2" count="1">
            <x v="14"/>
          </reference>
          <reference field="6" count="1" selected="0">
            <x v="21"/>
          </reference>
        </references>
      </pivotArea>
    </format>
    <format dxfId="1150">
      <pivotArea dataOnly="0" labelOnly="1" outline="0" fieldPosition="0">
        <references count="2">
          <reference field="2" count="1">
            <x v="10"/>
          </reference>
          <reference field="6" count="1" selected="0">
            <x v="24"/>
          </reference>
        </references>
      </pivotArea>
    </format>
    <format dxfId="1149">
      <pivotArea dataOnly="0" labelOnly="1" outline="0" fieldPosition="0">
        <references count="2">
          <reference field="2" count="1">
            <x v="19"/>
          </reference>
          <reference field="6" count="1" selected="0">
            <x v="26"/>
          </reference>
        </references>
      </pivotArea>
    </format>
    <format dxfId="1148">
      <pivotArea dataOnly="0" labelOnly="1" outline="0" fieldPosition="0">
        <references count="2">
          <reference field="2" count="1">
            <x v="10"/>
          </reference>
          <reference field="6" count="1" selected="0">
            <x v="27"/>
          </reference>
        </references>
      </pivotArea>
    </format>
    <format dxfId="1147">
      <pivotArea dataOnly="0" labelOnly="1" outline="0" fieldPosition="0">
        <references count="2">
          <reference field="2" count="1">
            <x v="13"/>
          </reference>
          <reference field="6" count="1" selected="0">
            <x v="28"/>
          </reference>
        </references>
      </pivotArea>
    </format>
    <format dxfId="1146">
      <pivotArea dataOnly="0" labelOnly="1" outline="0" fieldPosition="0">
        <references count="2">
          <reference field="2" count="1">
            <x v="0"/>
          </reference>
          <reference field="6" count="1" selected="0">
            <x v="31"/>
          </reference>
        </references>
      </pivotArea>
    </format>
    <format dxfId="1145">
      <pivotArea dataOnly="0" labelOnly="1" outline="0" fieldPosition="0">
        <references count="2">
          <reference field="2" count="1">
            <x v="11"/>
          </reference>
          <reference field="6" count="1" selected="0">
            <x v="32"/>
          </reference>
        </references>
      </pivotArea>
    </format>
    <format dxfId="1144">
      <pivotArea dataOnly="0" labelOnly="1" outline="0" fieldPosition="0">
        <references count="2">
          <reference field="2" count="1">
            <x v="10"/>
          </reference>
          <reference field="6" count="1" selected="0">
            <x v="33"/>
          </reference>
        </references>
      </pivotArea>
    </format>
    <format dxfId="1143">
      <pivotArea dataOnly="0" labelOnly="1" outline="0" fieldPosition="0">
        <references count="2">
          <reference field="2" count="1">
            <x v="23"/>
          </reference>
          <reference field="6" count="1" selected="0">
            <x v="34"/>
          </reference>
        </references>
      </pivotArea>
    </format>
    <format dxfId="1142">
      <pivotArea dataOnly="0" labelOnly="1" outline="0" fieldPosition="0">
        <references count="2">
          <reference field="2" count="1">
            <x v="4"/>
          </reference>
          <reference field="6" count="1" selected="0">
            <x v="35"/>
          </reference>
        </references>
      </pivotArea>
    </format>
    <format dxfId="1141">
      <pivotArea dataOnly="0" labelOnly="1" outline="0" fieldPosition="0">
        <references count="2">
          <reference field="2" count="1">
            <x v="10"/>
          </reference>
          <reference field="6" count="1" selected="0">
            <x v="36"/>
          </reference>
        </references>
      </pivotArea>
    </format>
    <format dxfId="1140">
      <pivotArea dataOnly="0" labelOnly="1" outline="0" fieldPosition="0">
        <references count="2">
          <reference field="2" count="1">
            <x v="22"/>
          </reference>
          <reference field="6" count="1" selected="0">
            <x v="37"/>
          </reference>
        </references>
      </pivotArea>
    </format>
    <format dxfId="1139">
      <pivotArea dataOnly="0" labelOnly="1" outline="0" fieldPosition="0">
        <references count="2">
          <reference field="2" count="1">
            <x v="20"/>
          </reference>
          <reference field="6" count="1" selected="0">
            <x v="38"/>
          </reference>
        </references>
      </pivotArea>
    </format>
    <format dxfId="1138">
      <pivotArea dataOnly="0" labelOnly="1" outline="0" fieldPosition="0">
        <references count="2">
          <reference field="2" count="1">
            <x v="14"/>
          </reference>
          <reference field="6" count="1" selected="0">
            <x v="39"/>
          </reference>
        </references>
      </pivotArea>
    </format>
    <format dxfId="1137">
      <pivotArea dataOnly="0" labelOnly="1" outline="0" fieldPosition="0">
        <references count="2">
          <reference field="2" count="1">
            <x v="4"/>
          </reference>
          <reference field="6" count="1" selected="0">
            <x v="40"/>
          </reference>
        </references>
      </pivotArea>
    </format>
    <format dxfId="1136">
      <pivotArea dataOnly="0" labelOnly="1" outline="0" fieldPosition="0">
        <references count="2">
          <reference field="2" count="1">
            <x v="3"/>
          </reference>
          <reference field="6" count="1" selected="0">
            <x v="41"/>
          </reference>
        </references>
      </pivotArea>
    </format>
    <format dxfId="1135">
      <pivotArea dataOnly="0" labelOnly="1" outline="0" fieldPosition="0">
        <references count="2">
          <reference field="2" count="1">
            <x v="0"/>
          </reference>
          <reference field="6" count="1" selected="0">
            <x v="42"/>
          </reference>
        </references>
      </pivotArea>
    </format>
    <format dxfId="1134">
      <pivotArea dataOnly="0" labelOnly="1" outline="0" fieldPosition="0">
        <references count="2">
          <reference field="2" count="1">
            <x v="10"/>
          </reference>
          <reference field="6" count="1" selected="0">
            <x v="43"/>
          </reference>
        </references>
      </pivotArea>
    </format>
    <format dxfId="1133">
      <pivotArea dataOnly="0" labelOnly="1" outline="0" fieldPosition="0">
        <references count="2">
          <reference field="2" count="1">
            <x v="15"/>
          </reference>
          <reference field="6" count="1" selected="0">
            <x v="44"/>
          </reference>
        </references>
      </pivotArea>
    </format>
    <format dxfId="1132">
      <pivotArea dataOnly="0" labelOnly="1" outline="0" fieldPosition="0">
        <references count="2">
          <reference field="2" count="1">
            <x v="4"/>
          </reference>
          <reference field="6" count="1" selected="0">
            <x v="45"/>
          </reference>
        </references>
      </pivotArea>
    </format>
    <format dxfId="1131">
      <pivotArea dataOnly="0" labelOnly="1" outline="0" fieldPosition="0">
        <references count="2">
          <reference field="2" count="1">
            <x v="20"/>
          </reference>
          <reference field="6" count="1" selected="0">
            <x v="46"/>
          </reference>
        </references>
      </pivotArea>
    </format>
    <format dxfId="1130">
      <pivotArea dataOnly="0" labelOnly="1" outline="0" fieldPosition="0">
        <references count="2">
          <reference field="2" count="1">
            <x v="23"/>
          </reference>
          <reference field="6" count="1" selected="0">
            <x v="47"/>
          </reference>
        </references>
      </pivotArea>
    </format>
    <format dxfId="1129">
      <pivotArea dataOnly="0" labelOnly="1" outline="0" fieldPosition="0">
        <references count="2">
          <reference field="2" count="1">
            <x v="14"/>
          </reference>
          <reference field="6" count="1" selected="0">
            <x v="48"/>
          </reference>
        </references>
      </pivotArea>
    </format>
    <format dxfId="1128">
      <pivotArea dataOnly="0" labelOnly="1" outline="0" fieldPosition="0">
        <references count="2">
          <reference field="2" count="1">
            <x v="1"/>
          </reference>
          <reference field="6" count="1" selected="0">
            <x v="49"/>
          </reference>
        </references>
      </pivotArea>
    </format>
    <format dxfId="1127">
      <pivotArea dataOnly="0" labelOnly="1" outline="0" fieldPosition="0">
        <references count="2">
          <reference field="2" count="1">
            <x v="21"/>
          </reference>
          <reference field="6" count="1" selected="0">
            <x v="50"/>
          </reference>
        </references>
      </pivotArea>
    </format>
    <format dxfId="1126">
      <pivotArea dataOnly="0" labelOnly="1" outline="0" fieldPosition="0">
        <references count="2">
          <reference field="2" count="1">
            <x v="3"/>
          </reference>
          <reference field="6" count="1" selected="0">
            <x v="51"/>
          </reference>
        </references>
      </pivotArea>
    </format>
    <format dxfId="1125">
      <pivotArea dataOnly="0" labelOnly="1" outline="0" fieldPosition="0">
        <references count="2">
          <reference field="2" count="1">
            <x v="14"/>
          </reference>
          <reference field="6" count="1" selected="0">
            <x v="52"/>
          </reference>
        </references>
      </pivotArea>
    </format>
    <format dxfId="1124">
      <pivotArea dataOnly="0" labelOnly="1" outline="0" fieldPosition="0">
        <references count="2">
          <reference field="2" count="1">
            <x v="3"/>
          </reference>
          <reference field="6" count="1" selected="0">
            <x v="54"/>
          </reference>
        </references>
      </pivotArea>
    </format>
    <format dxfId="1123">
      <pivotArea dataOnly="0" labelOnly="1" outline="0" fieldPosition="0">
        <references count="2">
          <reference field="2" count="1">
            <x v="7"/>
          </reference>
          <reference field="6" count="1" selected="0">
            <x v="55"/>
          </reference>
        </references>
      </pivotArea>
    </format>
    <format dxfId="1122">
      <pivotArea dataOnly="0" labelOnly="1" outline="0" fieldPosition="0">
        <references count="2">
          <reference field="2" count="1">
            <x v="10"/>
          </reference>
          <reference field="6" count="1" selected="0">
            <x v="56"/>
          </reference>
        </references>
      </pivotArea>
    </format>
    <format dxfId="1121">
      <pivotArea dataOnly="0" labelOnly="1" outline="0" fieldPosition="0">
        <references count="2">
          <reference field="2" count="1">
            <x v="12"/>
          </reference>
          <reference field="6" count="1" selected="0">
            <x v="57"/>
          </reference>
        </references>
      </pivotArea>
    </format>
    <format dxfId="1120">
      <pivotArea dataOnly="0" labelOnly="1" outline="0" fieldPosition="0">
        <references count="2">
          <reference field="2" count="1">
            <x v="21"/>
          </reference>
          <reference field="6" count="1" selected="0">
            <x v="58"/>
          </reference>
        </references>
      </pivotArea>
    </format>
    <format dxfId="1119">
      <pivotArea dataOnly="0" labelOnly="1" outline="0" fieldPosition="0">
        <references count="2">
          <reference field="2" count="1">
            <x v="12"/>
          </reference>
          <reference field="6" count="1" selected="0">
            <x v="59"/>
          </reference>
        </references>
      </pivotArea>
    </format>
    <format dxfId="1118">
      <pivotArea dataOnly="0" labelOnly="1" outline="0" fieldPosition="0">
        <references count="2">
          <reference field="2" count="1">
            <x v="14"/>
          </reference>
          <reference field="6" count="1" selected="0">
            <x v="60"/>
          </reference>
        </references>
      </pivotArea>
    </format>
    <format dxfId="1117">
      <pivotArea dataOnly="0" labelOnly="1" outline="0" fieldPosition="0">
        <references count="2">
          <reference field="2" count="1">
            <x v="22"/>
          </reference>
          <reference field="6" count="1" selected="0">
            <x v="62"/>
          </reference>
        </references>
      </pivotArea>
    </format>
    <format dxfId="1116">
      <pivotArea dataOnly="0" labelOnly="1" outline="0" fieldPosition="0">
        <references count="2">
          <reference field="2" count="1">
            <x v="10"/>
          </reference>
          <reference field="6" count="1" selected="0">
            <x v="63"/>
          </reference>
        </references>
      </pivotArea>
    </format>
    <format dxfId="1115">
      <pivotArea dataOnly="0" labelOnly="1" outline="0" fieldPosition="0">
        <references count="2">
          <reference field="2" count="1">
            <x v="22"/>
          </reference>
          <reference field="6" count="1" selected="0">
            <x v="64"/>
          </reference>
        </references>
      </pivotArea>
    </format>
    <format dxfId="1114">
      <pivotArea dataOnly="0" labelOnly="1" outline="0" fieldPosition="0">
        <references count="2">
          <reference field="2" count="1">
            <x v="5"/>
          </reference>
          <reference field="6" count="1" selected="0">
            <x v="65"/>
          </reference>
        </references>
      </pivotArea>
    </format>
    <format dxfId="1113">
      <pivotArea dataOnly="0" labelOnly="1" outline="0" fieldPosition="0">
        <references count="2">
          <reference field="2" count="1">
            <x v="18"/>
          </reference>
          <reference field="6" count="1" selected="0">
            <x v="66"/>
          </reference>
        </references>
      </pivotArea>
    </format>
    <format dxfId="1112">
      <pivotArea dataOnly="0" labelOnly="1" outline="0" fieldPosition="0">
        <references count="2">
          <reference field="2" count="1">
            <x v="12"/>
          </reference>
          <reference field="6" count="1" selected="0">
            <x v="68"/>
          </reference>
        </references>
      </pivotArea>
    </format>
    <format dxfId="1111">
      <pivotArea dataOnly="0" labelOnly="1" outline="0" fieldPosition="0">
        <references count="2">
          <reference field="2" count="1">
            <x v="10"/>
          </reference>
          <reference field="6" count="1" selected="0">
            <x v="70"/>
          </reference>
        </references>
      </pivotArea>
    </format>
    <format dxfId="1110">
      <pivotArea dataOnly="0" labelOnly="1" outline="0" fieldPosition="0">
        <references count="2">
          <reference field="2" count="1">
            <x v="21"/>
          </reference>
          <reference field="6" count="1" selected="0">
            <x v="72"/>
          </reference>
        </references>
      </pivotArea>
    </format>
    <format dxfId="1109">
      <pivotArea dataOnly="0" labelOnly="1" outline="0" fieldPosition="0">
        <references count="2">
          <reference field="2" count="1">
            <x v="1"/>
          </reference>
          <reference field="6" count="1" selected="0">
            <x v="73"/>
          </reference>
        </references>
      </pivotArea>
    </format>
    <format dxfId="1108">
      <pivotArea dataOnly="0" labelOnly="1" outline="0" fieldPosition="0">
        <references count="2">
          <reference field="2" count="1">
            <x v="10"/>
          </reference>
          <reference field="6" count="1" selected="0">
            <x v="78"/>
          </reference>
        </references>
      </pivotArea>
    </format>
    <format dxfId="1107">
      <pivotArea dataOnly="0" labelOnly="1" outline="0" fieldPosition="0">
        <references count="2">
          <reference field="2" count="1">
            <x v="3"/>
          </reference>
          <reference field="6" count="1" selected="0">
            <x v="79"/>
          </reference>
        </references>
      </pivotArea>
    </format>
    <format dxfId="1106">
      <pivotArea dataOnly="0" labelOnly="1" outline="0" fieldPosition="0">
        <references count="2">
          <reference field="2" count="1">
            <x v="24"/>
          </reference>
          <reference field="6" count="1" selected="0">
            <x v="81"/>
          </reference>
        </references>
      </pivotArea>
    </format>
    <format dxfId="1105">
      <pivotArea dataOnly="0" labelOnly="1" outline="0" fieldPosition="0">
        <references count="2">
          <reference field="2" count="1">
            <x v="11"/>
          </reference>
          <reference field="6" count="1" selected="0">
            <x v="82"/>
          </reference>
        </references>
      </pivotArea>
    </format>
    <format dxfId="1104">
      <pivotArea dataOnly="0" labelOnly="1" outline="0" fieldPosition="0">
        <references count="2">
          <reference field="2" count="1">
            <x v="10"/>
          </reference>
          <reference field="6" count="1" selected="0">
            <x v="86"/>
          </reference>
        </references>
      </pivotArea>
    </format>
    <format dxfId="1103">
      <pivotArea dataOnly="0" labelOnly="1" outline="0" fieldPosition="0">
        <references count="2">
          <reference field="2" count="1">
            <x v="4"/>
          </reference>
          <reference field="6" count="1" selected="0">
            <x v="87"/>
          </reference>
        </references>
      </pivotArea>
    </format>
    <format dxfId="1102">
      <pivotArea dataOnly="0" labelOnly="1" outline="0" fieldPosition="0">
        <references count="2">
          <reference field="2" count="1">
            <x v="14"/>
          </reference>
          <reference field="6" count="1" selected="0">
            <x v="88"/>
          </reference>
        </references>
      </pivotArea>
    </format>
    <format dxfId="1101">
      <pivotArea dataOnly="0" labelOnly="1" outline="0" fieldPosition="0">
        <references count="2">
          <reference field="2" count="1">
            <x v="23"/>
          </reference>
          <reference field="6" count="1" selected="0">
            <x v="89"/>
          </reference>
        </references>
      </pivotArea>
    </format>
    <format dxfId="1100">
      <pivotArea dataOnly="0" labelOnly="1" outline="0" fieldPosition="0">
        <references count="2">
          <reference field="2" count="1">
            <x v="14"/>
          </reference>
          <reference field="6" count="1" selected="0">
            <x v="92"/>
          </reference>
        </references>
      </pivotArea>
    </format>
    <format dxfId="1099">
      <pivotArea dataOnly="0" labelOnly="1" outline="0" fieldPosition="0">
        <references count="2">
          <reference field="2" count="1">
            <x v="3"/>
          </reference>
          <reference field="6" count="1" selected="0">
            <x v="93"/>
          </reference>
        </references>
      </pivotArea>
    </format>
    <format dxfId="1098">
      <pivotArea dataOnly="0" labelOnly="1" outline="0" fieldPosition="0">
        <references count="2">
          <reference field="2" count="1">
            <x v="25"/>
          </reference>
          <reference field="6" count="1" selected="0">
            <x v="94"/>
          </reference>
        </references>
      </pivotArea>
    </format>
    <format dxfId="1097">
      <pivotArea dataOnly="0" labelOnly="1" outline="0" fieldPosition="0">
        <references count="2">
          <reference field="2" count="1">
            <x v="2"/>
          </reference>
          <reference field="6" count="1" selected="0">
            <x v="95"/>
          </reference>
        </references>
      </pivotArea>
    </format>
    <format dxfId="1096">
      <pivotArea dataOnly="0" labelOnly="1" outline="0" fieldPosition="0">
        <references count="2">
          <reference field="2" count="1">
            <x v="7"/>
          </reference>
          <reference field="6" count="1" selected="0">
            <x v="96"/>
          </reference>
        </references>
      </pivotArea>
    </format>
    <format dxfId="1095">
      <pivotArea dataOnly="0" labelOnly="1" outline="0" fieldPosition="0">
        <references count="2">
          <reference field="2" count="1">
            <x v="24"/>
          </reference>
          <reference field="6" count="1" selected="0">
            <x v="97"/>
          </reference>
        </references>
      </pivotArea>
    </format>
    <format dxfId="1094">
      <pivotArea dataOnly="0" labelOnly="1" outline="0" fieldPosition="0">
        <references count="2">
          <reference field="2" count="1">
            <x v="17"/>
          </reference>
          <reference field="6" count="1" selected="0">
            <x v="98"/>
          </reference>
        </references>
      </pivotArea>
    </format>
    <format dxfId="1093">
      <pivotArea dataOnly="0" labelOnly="1" outline="0" fieldPosition="0">
        <references count="2">
          <reference field="2" count="1">
            <x v="9"/>
          </reference>
          <reference field="6" count="1" selected="0">
            <x v="99"/>
          </reference>
        </references>
      </pivotArea>
    </format>
    <format dxfId="1092">
      <pivotArea dataOnly="0" labelOnly="1" outline="0" fieldPosition="0">
        <references count="2">
          <reference field="2" count="1">
            <x v="23"/>
          </reference>
          <reference field="6" count="1" selected="0">
            <x v="100"/>
          </reference>
        </references>
      </pivotArea>
    </format>
    <format dxfId="1091">
      <pivotArea dataOnly="0" labelOnly="1" outline="0" fieldPosition="0">
        <references count="2">
          <reference field="2" count="1">
            <x v="21"/>
          </reference>
          <reference field="6" count="1" selected="0">
            <x v="101"/>
          </reference>
        </references>
      </pivotArea>
    </format>
    <format dxfId="1090">
      <pivotArea dataOnly="0" labelOnly="1" outline="0" fieldPosition="0">
        <references count="2">
          <reference field="2" count="1">
            <x v="14"/>
          </reference>
          <reference field="6" count="1" selected="0">
            <x v="102"/>
          </reference>
        </references>
      </pivotArea>
    </format>
    <format dxfId="1089">
      <pivotArea dataOnly="0" labelOnly="1" outline="0" fieldPosition="0">
        <references count="2">
          <reference field="2" count="1">
            <x v="8"/>
          </reference>
          <reference field="6" count="1" selected="0">
            <x v="103"/>
          </reference>
        </references>
      </pivotArea>
    </format>
    <format dxfId="1088">
      <pivotArea dataOnly="0" labelOnly="1" outline="0" fieldPosition="0">
        <references count="2">
          <reference field="2" count="1">
            <x v="7"/>
          </reference>
          <reference field="6" count="1" selected="0">
            <x v="107"/>
          </reference>
        </references>
      </pivotArea>
    </format>
    <format dxfId="1087">
      <pivotArea dataOnly="0" labelOnly="1" outline="0" fieldPosition="0">
        <references count="2">
          <reference field="2" count="1">
            <x v="23"/>
          </reference>
          <reference field="6" count="1" selected="0">
            <x v="108"/>
          </reference>
        </references>
      </pivotArea>
    </format>
    <format dxfId="1086">
      <pivotArea dataOnly="0" labelOnly="1" outline="0" fieldPosition="0">
        <references count="2">
          <reference field="2" count="1">
            <x v="9"/>
          </reference>
          <reference field="6" count="1" selected="0">
            <x v="109"/>
          </reference>
        </references>
      </pivotArea>
    </format>
    <format dxfId="1085">
      <pivotArea dataOnly="0" labelOnly="1" outline="0" fieldPosition="0">
        <references count="2">
          <reference field="2" count="1">
            <x v="11"/>
          </reference>
          <reference field="6" count="1" selected="0">
            <x v="110"/>
          </reference>
        </references>
      </pivotArea>
    </format>
    <format dxfId="1084">
      <pivotArea dataOnly="0" labelOnly="1" outline="0" fieldPosition="0">
        <references count="2">
          <reference field="2" count="1">
            <x v="9"/>
          </reference>
          <reference field="6" count="1" selected="0">
            <x v="111"/>
          </reference>
        </references>
      </pivotArea>
    </format>
    <format dxfId="1083">
      <pivotArea dataOnly="0" labelOnly="1" outline="0" fieldPosition="0">
        <references count="2">
          <reference field="2" count="1">
            <x v="7"/>
          </reference>
          <reference field="6" count="1" selected="0">
            <x v="113"/>
          </reference>
        </references>
      </pivotArea>
    </format>
    <format dxfId="1082">
      <pivotArea dataOnly="0" labelOnly="1" outline="0" fieldPosition="0">
        <references count="2">
          <reference field="2" count="1">
            <x v="3"/>
          </reference>
          <reference field="6" count="1" selected="0">
            <x v="114"/>
          </reference>
        </references>
      </pivotArea>
    </format>
    <format dxfId="1081">
      <pivotArea dataOnly="0" labelOnly="1" outline="0" fieldPosition="0">
        <references count="2">
          <reference field="2" count="1">
            <x v="2"/>
          </reference>
          <reference field="6" count="1" selected="0">
            <x v="115"/>
          </reference>
        </references>
      </pivotArea>
    </format>
    <format dxfId="1080">
      <pivotArea dataOnly="0" labelOnly="1" outline="0" fieldPosition="0">
        <references count="2">
          <reference field="2" count="1">
            <x v="14"/>
          </reference>
          <reference field="6" count="1" selected="0">
            <x v="116"/>
          </reference>
        </references>
      </pivotArea>
    </format>
    <format dxfId="1079">
      <pivotArea dataOnly="0" labelOnly="1" outline="0" fieldPosition="0">
        <references count="2">
          <reference field="2" count="1">
            <x v="12"/>
          </reference>
          <reference field="6" count="1" selected="0">
            <x v="117"/>
          </reference>
        </references>
      </pivotArea>
    </format>
    <format dxfId="1078">
      <pivotArea dataOnly="0" labelOnly="1" outline="0" fieldPosition="0">
        <references count="2">
          <reference field="2" count="1">
            <x v="5"/>
          </reference>
          <reference field="6" count="1" selected="0">
            <x v="118"/>
          </reference>
        </references>
      </pivotArea>
    </format>
    <format dxfId="1077">
      <pivotArea dataOnly="0" labelOnly="1" outline="0" fieldPosition="0">
        <references count="2">
          <reference field="2" count="1">
            <x v="23"/>
          </reference>
          <reference field="6" count="1" selected="0">
            <x v="119"/>
          </reference>
        </references>
      </pivotArea>
    </format>
    <format dxfId="1076">
      <pivotArea dataOnly="0" labelOnly="1" outline="0" fieldPosition="0">
        <references count="2">
          <reference field="2" count="1">
            <x v="6"/>
          </reference>
          <reference field="6" count="1" selected="0">
            <x v="120"/>
          </reference>
        </references>
      </pivotArea>
    </format>
    <format dxfId="1075">
      <pivotArea dataOnly="0" labelOnly="1" outline="0" fieldPosition="0">
        <references count="2">
          <reference field="2" count="1">
            <x v="16"/>
          </reference>
          <reference field="6" count="1" selected="0">
            <x v="121"/>
          </reference>
        </references>
      </pivotArea>
    </format>
    <format dxfId="1074">
      <pivotArea dataOnly="0" labelOnly="1" outline="0" fieldPosition="0">
        <references count="2">
          <reference field="2" count="1">
            <x v="14"/>
          </reference>
          <reference field="6" count="1" selected="0">
            <x v="123"/>
          </reference>
        </references>
      </pivotArea>
    </format>
    <format dxfId="1073">
      <pivotArea dataOnly="0" labelOnly="1" outline="0" fieldPosition="0">
        <references count="2">
          <reference field="2" count="1">
            <x v="7"/>
          </reference>
          <reference field="6" count="1" selected="0">
            <x v="124"/>
          </reference>
        </references>
      </pivotArea>
    </format>
    <format dxfId="1072">
      <pivotArea dataOnly="0" labelOnly="1" outline="0" fieldPosition="0">
        <references count="2">
          <reference field="2" count="1">
            <x v="21"/>
          </reference>
          <reference field="6" count="1" selected="0">
            <x v="125"/>
          </reference>
        </references>
      </pivotArea>
    </format>
    <format dxfId="1071">
      <pivotArea dataOnly="0" labelOnly="1" outline="0" fieldPosition="0">
        <references count="2">
          <reference field="2" count="1">
            <x v="19"/>
          </reference>
          <reference field="6" count="1" selected="0">
            <x v="126"/>
          </reference>
        </references>
      </pivotArea>
    </format>
    <format dxfId="1070">
      <pivotArea dataOnly="0" labelOnly="1" outline="0" fieldPosition="0">
        <references count="2">
          <reference field="2" count="1">
            <x v="23"/>
          </reference>
          <reference field="6" count="1" selected="0">
            <x v="127"/>
          </reference>
        </references>
      </pivotArea>
    </format>
    <format dxfId="1069">
      <pivotArea dataOnly="0" labelOnly="1" outline="0" fieldPosition="0">
        <references count="2">
          <reference field="2" count="1">
            <x v="14"/>
          </reference>
          <reference field="6" count="1" selected="0">
            <x v="128"/>
          </reference>
        </references>
      </pivotArea>
    </format>
    <format dxfId="1068">
      <pivotArea dataOnly="0" labelOnly="1" outline="0" fieldPosition="0">
        <references count="2">
          <reference field="2" count="1">
            <x v="3"/>
          </reference>
          <reference field="6" count="1" selected="0">
            <x v="130"/>
          </reference>
        </references>
      </pivotArea>
    </format>
    <format dxfId="1067">
      <pivotArea dataOnly="0" labelOnly="1" outline="0" fieldPosition="0">
        <references count="2">
          <reference field="2" count="1">
            <x v="15"/>
          </reference>
          <reference field="6" count="1" selected="0">
            <x v="131"/>
          </reference>
        </references>
      </pivotArea>
    </format>
    <format dxfId="1066">
      <pivotArea dataOnly="0" labelOnly="1" outline="0" fieldPosition="0">
        <references count="2">
          <reference field="2" count="1">
            <x v="21"/>
          </reference>
          <reference field="6" count="1" selected="0">
            <x v="132"/>
          </reference>
        </references>
      </pivotArea>
    </format>
    <format dxfId="1065">
      <pivotArea dataOnly="0" labelOnly="1" outline="0" fieldPosition="0">
        <references count="2">
          <reference field="2" count="1">
            <x v="19"/>
          </reference>
          <reference field="6" count="1" selected="0">
            <x v="133"/>
          </reference>
        </references>
      </pivotArea>
    </format>
    <format dxfId="1064">
      <pivotArea dataOnly="0" labelOnly="1" outline="0" fieldPosition="0">
        <references count="2">
          <reference field="2" count="1">
            <x v="7"/>
          </reference>
          <reference field="6" count="1" selected="0">
            <x v="134"/>
          </reference>
        </references>
      </pivotArea>
    </format>
    <format dxfId="1063">
      <pivotArea dataOnly="0" labelOnly="1" outline="0" fieldPosition="0">
        <references count="2">
          <reference field="2" count="1">
            <x v="11"/>
          </reference>
          <reference field="6" count="1" selected="0">
            <x v="135"/>
          </reference>
        </references>
      </pivotArea>
    </format>
    <format dxfId="1062">
      <pivotArea dataOnly="0" labelOnly="1" outline="0" fieldPosition="0">
        <references count="2">
          <reference field="2" count="1">
            <x v="21"/>
          </reference>
          <reference field="6" count="1" selected="0">
            <x v="138"/>
          </reference>
        </references>
      </pivotArea>
    </format>
    <format dxfId="1061">
      <pivotArea dataOnly="0" labelOnly="1" outline="0" fieldPosition="0">
        <references count="2">
          <reference field="2" count="1">
            <x v="26"/>
          </reference>
          <reference field="6" count="1" selected="0">
            <x v="139"/>
          </reference>
        </references>
      </pivotArea>
    </format>
    <format dxfId="1060">
      <pivotArea dataOnly="0" labelOnly="1" outline="0" fieldPosition="0">
        <references count="3">
          <reference field="2" count="1" selected="0">
            <x v="14"/>
          </reference>
          <reference field="6" count="1" selected="0">
            <x v="0"/>
          </reference>
          <reference field="7" count="1">
            <x v="2"/>
          </reference>
        </references>
      </pivotArea>
    </format>
    <format dxfId="1059">
      <pivotArea dataOnly="0" labelOnly="1" outline="0" fieldPosition="0">
        <references count="3">
          <reference field="2" count="1" selected="0">
            <x v="22"/>
          </reference>
          <reference field="6" count="1" selected="0">
            <x v="1"/>
          </reference>
          <reference field="7" count="1">
            <x v="1"/>
          </reference>
        </references>
      </pivotArea>
    </format>
    <format dxfId="1058">
      <pivotArea dataOnly="0" labelOnly="1" outline="0" fieldPosition="0">
        <references count="3">
          <reference field="2" count="1" selected="0">
            <x v="1"/>
          </reference>
          <reference field="6" count="1" selected="0">
            <x v="4"/>
          </reference>
          <reference field="7" count="1">
            <x v="0"/>
          </reference>
        </references>
      </pivotArea>
    </format>
    <format dxfId="1057">
      <pivotArea dataOnly="0" labelOnly="1" outline="0" fieldPosition="0">
        <references count="3">
          <reference field="2" count="1" selected="0">
            <x v="18"/>
          </reference>
          <reference field="6" count="1" selected="0">
            <x v="5"/>
          </reference>
          <reference field="7" count="1">
            <x v="1"/>
          </reference>
        </references>
      </pivotArea>
    </format>
    <format dxfId="1056">
      <pivotArea dataOnly="0" labelOnly="1" outline="0" fieldPosition="0">
        <references count="3">
          <reference field="2" count="1" selected="0">
            <x v="14"/>
          </reference>
          <reference field="6" count="1" selected="0">
            <x v="21"/>
          </reference>
          <reference field="7" count="1">
            <x v="2"/>
          </reference>
        </references>
      </pivotArea>
    </format>
    <format dxfId="1055">
      <pivotArea dataOnly="0" labelOnly="1" outline="0" fieldPosition="0">
        <references count="3">
          <reference field="2" count="1" selected="0">
            <x v="14"/>
          </reference>
          <reference field="6" count="1" selected="0">
            <x v="22"/>
          </reference>
          <reference field="7" count="1">
            <x v="1"/>
          </reference>
        </references>
      </pivotArea>
    </format>
    <format dxfId="1054">
      <pivotArea dataOnly="0" labelOnly="1" outline="0" fieldPosition="0">
        <references count="3">
          <reference field="2" count="1" selected="0">
            <x v="4"/>
          </reference>
          <reference field="6" count="1" selected="0">
            <x v="35"/>
          </reference>
          <reference field="7" count="1">
            <x v="2"/>
          </reference>
        </references>
      </pivotArea>
    </format>
    <format dxfId="1053">
      <pivotArea dataOnly="0" labelOnly="1" outline="0" fieldPosition="0">
        <references count="3">
          <reference field="2" count="1" selected="0">
            <x v="22"/>
          </reference>
          <reference field="6" count="1" selected="0">
            <x v="37"/>
          </reference>
          <reference field="7" count="1">
            <x v="1"/>
          </reference>
        </references>
      </pivotArea>
    </format>
    <format dxfId="1052">
      <pivotArea dataOnly="0" labelOnly="1" outline="0" fieldPosition="0">
        <references count="3">
          <reference field="2" count="1" selected="0">
            <x v="20"/>
          </reference>
          <reference field="6" count="1" selected="0">
            <x v="38"/>
          </reference>
          <reference field="7" count="1">
            <x v="2"/>
          </reference>
        </references>
      </pivotArea>
    </format>
    <format dxfId="1051">
      <pivotArea dataOnly="0" labelOnly="1" outline="0" fieldPosition="0">
        <references count="3">
          <reference field="2" count="1" selected="0">
            <x v="14"/>
          </reference>
          <reference field="6" count="1" selected="0">
            <x v="48"/>
          </reference>
          <reference field="7" count="1">
            <x v="1"/>
          </reference>
        </references>
      </pivotArea>
    </format>
    <format dxfId="1050">
      <pivotArea dataOnly="0" labelOnly="1" outline="0" fieldPosition="0">
        <references count="3">
          <reference field="2" count="1" selected="0">
            <x v="21"/>
          </reference>
          <reference field="6" count="1" selected="0">
            <x v="50"/>
          </reference>
          <reference field="7" count="1">
            <x v="2"/>
          </reference>
        </references>
      </pivotArea>
    </format>
    <format dxfId="1049">
      <pivotArea dataOnly="0" labelOnly="1" outline="0" fieldPosition="0">
        <references count="3">
          <reference field="2" count="1" selected="0">
            <x v="3"/>
          </reference>
          <reference field="6" count="1" selected="0">
            <x v="51"/>
          </reference>
          <reference field="7" count="1">
            <x v="1"/>
          </reference>
        </references>
      </pivotArea>
    </format>
    <format dxfId="1048">
      <pivotArea dataOnly="0" labelOnly="1" outline="0" fieldPosition="0">
        <references count="3">
          <reference field="2" count="1" selected="0">
            <x v="21"/>
          </reference>
          <reference field="6" count="1" selected="0">
            <x v="58"/>
          </reference>
          <reference field="7" count="1">
            <x v="2"/>
          </reference>
        </references>
      </pivotArea>
    </format>
    <format dxfId="1047">
      <pivotArea dataOnly="0" labelOnly="1" outline="0" fieldPosition="0">
        <references count="3">
          <reference field="2" count="1" selected="0">
            <x v="12"/>
          </reference>
          <reference field="6" count="1" selected="0">
            <x v="59"/>
          </reference>
          <reference field="7" count="1">
            <x v="1"/>
          </reference>
        </references>
      </pivotArea>
    </format>
    <format dxfId="1046">
      <pivotArea dataOnly="0" labelOnly="1" outline="0" fieldPosition="0">
        <references count="3">
          <reference field="2" count="1" selected="0">
            <x v="14"/>
          </reference>
          <reference field="6" count="1" selected="0">
            <x v="60"/>
          </reference>
          <reference field="7" count="1">
            <x v="2"/>
          </reference>
        </references>
      </pivotArea>
    </format>
    <format dxfId="1045">
      <pivotArea dataOnly="0" labelOnly="1" outline="0" fieldPosition="0">
        <references count="3">
          <reference field="2" count="1" selected="0">
            <x v="22"/>
          </reference>
          <reference field="6" count="1" selected="0">
            <x v="62"/>
          </reference>
          <reference field="7" count="1">
            <x v="1"/>
          </reference>
        </references>
      </pivotArea>
    </format>
    <format dxfId="1044">
      <pivotArea dataOnly="0" labelOnly="1" outline="0" fieldPosition="0">
        <references count="3">
          <reference field="2" count="1" selected="0">
            <x v="18"/>
          </reference>
          <reference field="6" count="1" selected="0">
            <x v="66"/>
          </reference>
          <reference field="7" count="1">
            <x v="2"/>
          </reference>
        </references>
      </pivotArea>
    </format>
    <format dxfId="1043">
      <pivotArea dataOnly="0" labelOnly="1" outline="0" fieldPosition="0">
        <references count="3">
          <reference field="2" count="1" selected="0">
            <x v="12"/>
          </reference>
          <reference field="6" count="1" selected="0">
            <x v="68"/>
          </reference>
          <reference field="7" count="1">
            <x v="1"/>
          </reference>
        </references>
      </pivotArea>
    </format>
    <format dxfId="1042">
      <pivotArea dataOnly="0" labelOnly="1" outline="0" fieldPosition="0">
        <references count="3">
          <reference field="2" count="1" selected="0">
            <x v="12"/>
          </reference>
          <reference field="6" count="1" selected="0">
            <x v="69"/>
          </reference>
          <reference field="7" count="1">
            <x v="2"/>
          </reference>
        </references>
      </pivotArea>
    </format>
    <format dxfId="1041">
      <pivotArea dataOnly="0" labelOnly="1" outline="0" fieldPosition="0">
        <references count="3">
          <reference field="2" count="1" selected="0">
            <x v="10"/>
          </reference>
          <reference field="6" count="1" selected="0">
            <x v="70"/>
          </reference>
          <reference field="7" count="1">
            <x v="1"/>
          </reference>
        </references>
      </pivotArea>
    </format>
    <format dxfId="1040">
      <pivotArea dataOnly="0" labelOnly="1" outline="0" fieldPosition="0">
        <references count="3">
          <reference field="2" count="1" selected="0">
            <x v="1"/>
          </reference>
          <reference field="6" count="1" selected="0">
            <x v="73"/>
          </reference>
          <reference field="7" count="1">
            <x v="2"/>
          </reference>
        </references>
      </pivotArea>
    </format>
    <format dxfId="1039">
      <pivotArea dataOnly="0" labelOnly="1" outline="0" fieldPosition="0">
        <references count="3">
          <reference field="2" count="1" selected="0">
            <x v="1"/>
          </reference>
          <reference field="6" count="1" selected="0">
            <x v="75"/>
          </reference>
          <reference field="7" count="1">
            <x v="1"/>
          </reference>
        </references>
      </pivotArea>
    </format>
    <format dxfId="1038">
      <pivotArea dataOnly="0" labelOnly="1" outline="0" fieldPosition="0">
        <references count="3">
          <reference field="2" count="1" selected="0">
            <x v="1"/>
          </reference>
          <reference field="6" count="1" selected="0">
            <x v="77"/>
          </reference>
          <reference field="7" count="1">
            <x v="2"/>
          </reference>
        </references>
      </pivotArea>
    </format>
    <format dxfId="1037">
      <pivotArea dataOnly="0" labelOnly="1" outline="0" fieldPosition="0">
        <references count="3">
          <reference field="2" count="1" selected="0">
            <x v="10"/>
          </reference>
          <reference field="6" count="1" selected="0">
            <x v="78"/>
          </reference>
          <reference field="7" count="1">
            <x v="1"/>
          </reference>
        </references>
      </pivotArea>
    </format>
    <format dxfId="1036">
      <pivotArea dataOnly="0" labelOnly="1" outline="0" fieldPosition="0">
        <references count="3">
          <reference field="2" count="1" selected="0">
            <x v="23"/>
          </reference>
          <reference field="6" count="1" selected="0">
            <x v="90"/>
          </reference>
          <reference field="7" count="1">
            <x v="2"/>
          </reference>
        </references>
      </pivotArea>
    </format>
    <format dxfId="1035">
      <pivotArea dataOnly="0" labelOnly="1" outline="0" fieldPosition="0">
        <references count="3">
          <reference field="2" count="1" selected="0">
            <x v="23"/>
          </reference>
          <reference field="6" count="1" selected="0">
            <x v="91"/>
          </reference>
          <reference field="7" count="1">
            <x v="1"/>
          </reference>
        </references>
      </pivotArea>
    </format>
    <format dxfId="1034">
      <pivotArea dataOnly="0" labelOnly="1" outline="0" fieldPosition="0">
        <references count="3">
          <reference field="2" count="1" selected="0">
            <x v="14"/>
          </reference>
          <reference field="6" count="1" selected="0">
            <x v="92"/>
          </reference>
          <reference field="7" count="1">
            <x v="2"/>
          </reference>
        </references>
      </pivotArea>
    </format>
    <format dxfId="1033">
      <pivotArea dataOnly="0" labelOnly="1" outline="0" fieldPosition="0">
        <references count="3">
          <reference field="2" count="1" selected="0">
            <x v="3"/>
          </reference>
          <reference field="6" count="1" selected="0">
            <x v="93"/>
          </reference>
          <reference field="7" count="1">
            <x v="1"/>
          </reference>
        </references>
      </pivotArea>
    </format>
    <format dxfId="1032">
      <pivotArea dataOnly="0" labelOnly="1" outline="0" fieldPosition="0">
        <references count="3">
          <reference field="2" count="1" selected="0">
            <x v="25"/>
          </reference>
          <reference field="6" count="1" selected="0">
            <x v="94"/>
          </reference>
          <reference field="7" count="1">
            <x v="2"/>
          </reference>
        </references>
      </pivotArea>
    </format>
    <format dxfId="1031">
      <pivotArea dataOnly="0" labelOnly="1" outline="0" fieldPosition="0">
        <references count="3">
          <reference field="2" count="1" selected="0">
            <x v="2"/>
          </reference>
          <reference field="6" count="1" selected="0">
            <x v="95"/>
          </reference>
          <reference field="7" count="1">
            <x v="1"/>
          </reference>
        </references>
      </pivotArea>
    </format>
    <format dxfId="1030">
      <pivotArea dataOnly="0" labelOnly="1" outline="0" fieldPosition="0">
        <references count="3">
          <reference field="2" count="1" selected="0">
            <x v="21"/>
          </reference>
          <reference field="6" count="1" selected="0">
            <x v="125"/>
          </reference>
          <reference field="7" count="1">
            <x v="2"/>
          </reference>
        </references>
      </pivotArea>
    </format>
    <format dxfId="1029">
      <pivotArea dataOnly="0" labelOnly="1" outline="0" fieldPosition="0">
        <references count="3">
          <reference field="2" count="1" selected="0">
            <x v="19"/>
          </reference>
          <reference field="6" count="1" selected="0">
            <x v="126"/>
          </reference>
          <reference field="7" count="1">
            <x v="1"/>
          </reference>
        </references>
      </pivotArea>
    </format>
    <format dxfId="1028">
      <pivotArea dataOnly="0" labelOnly="1" outline="0" fieldPosition="0">
        <references count="3">
          <reference field="2" count="1" selected="0">
            <x v="21"/>
          </reference>
          <reference field="6" count="1" selected="0">
            <x v="132"/>
          </reference>
          <reference field="7" count="1">
            <x v="2"/>
          </reference>
        </references>
      </pivotArea>
    </format>
    <format dxfId="1027">
      <pivotArea dataOnly="0" labelOnly="1" outline="0" fieldPosition="0">
        <references count="3">
          <reference field="2" count="1" selected="0">
            <x v="19"/>
          </reference>
          <reference field="6" count="1" selected="0">
            <x v="133"/>
          </reference>
          <reference field="7" count="1">
            <x v="1"/>
          </reference>
        </references>
      </pivotArea>
    </format>
    <format dxfId="1026">
      <pivotArea dataOnly="0" labelOnly="1" outline="0" fieldPosition="0">
        <references count="3">
          <reference field="2" count="1" selected="0">
            <x v="11"/>
          </reference>
          <reference field="6" count="1" selected="0">
            <x v="135"/>
          </reference>
          <reference field="7" count="1">
            <x v="2"/>
          </reference>
        </references>
      </pivotArea>
    </format>
    <format dxfId="1025">
      <pivotArea dataOnly="0" labelOnly="1" outline="0" fieldPosition="0">
        <references count="3">
          <reference field="2" count="1" selected="0">
            <x v="11"/>
          </reference>
          <reference field="6" count="1" selected="0">
            <x v="137"/>
          </reference>
          <reference field="7" count="2">
            <x v="1"/>
            <x v="2"/>
          </reference>
        </references>
      </pivotArea>
    </format>
    <format dxfId="1024">
      <pivotArea dataOnly="0" labelOnly="1" outline="0" fieldPosition="0">
        <references count="3">
          <reference field="2" count="1" selected="0">
            <x v="21"/>
          </reference>
          <reference field="6" count="1" selected="0">
            <x v="138"/>
          </reference>
          <reference field="7" count="1">
            <x v="1"/>
          </reference>
        </references>
      </pivotArea>
    </format>
    <format dxfId="1023">
      <pivotArea dataOnly="0" labelOnly="1" outline="0" fieldPosition="0">
        <references count="3">
          <reference field="2" count="1" selected="0">
            <x v="26"/>
          </reference>
          <reference field="6" count="1" selected="0">
            <x v="139"/>
          </reference>
          <reference field="7" count="1">
            <x v="2"/>
          </reference>
        </references>
      </pivotArea>
    </format>
    <format dxfId="1022">
      <pivotArea dataOnly="0" labelOnly="1" outline="0" fieldPosition="0">
        <references count="4">
          <reference field="2" count="1" selected="0">
            <x v="14"/>
          </reference>
          <reference field="6" count="1" selected="0">
            <x v="0"/>
          </reference>
          <reference field="7" count="1" selected="0">
            <x v="2"/>
          </reference>
          <reference field="19" count="1">
            <x v="67"/>
          </reference>
        </references>
      </pivotArea>
    </format>
    <format dxfId="1021">
      <pivotArea dataOnly="0" labelOnly="1" outline="0" fieldPosition="0">
        <references count="4">
          <reference field="2" count="1" selected="0">
            <x v="22"/>
          </reference>
          <reference field="6" count="1" selected="0">
            <x v="1"/>
          </reference>
          <reference field="7" count="1" selected="0">
            <x v="1"/>
          </reference>
          <reference field="19" count="3">
            <x v="15"/>
            <x v="16"/>
            <x v="17"/>
          </reference>
        </references>
      </pivotArea>
    </format>
    <format dxfId="1020">
      <pivotArea dataOnly="0" labelOnly="1" outline="0" fieldPosition="0">
        <references count="4">
          <reference field="2" count="1" selected="0">
            <x v="1"/>
          </reference>
          <reference field="6" count="1" selected="0">
            <x v="2"/>
          </reference>
          <reference field="7" count="1" selected="0">
            <x v="1"/>
          </reference>
          <reference field="19" count="1">
            <x v="5"/>
          </reference>
        </references>
      </pivotArea>
    </format>
    <format dxfId="1019">
      <pivotArea dataOnly="0" labelOnly="1" outline="0" fieldPosition="0">
        <references count="4">
          <reference field="2" count="1" selected="0">
            <x v="18"/>
          </reference>
          <reference field="6" count="1" selected="0">
            <x v="3"/>
          </reference>
          <reference field="7" count="1" selected="0">
            <x v="1"/>
          </reference>
          <reference field="19" count="1">
            <x v="1"/>
          </reference>
        </references>
      </pivotArea>
    </format>
    <format dxfId="1018">
      <pivotArea dataOnly="0" labelOnly="1" outline="0" fieldPosition="0">
        <references count="4">
          <reference field="2" count="1" selected="0">
            <x v="18"/>
          </reference>
          <reference field="6" count="1" selected="0">
            <x v="5"/>
          </reference>
          <reference field="7" count="1" selected="0">
            <x v="1"/>
          </reference>
          <reference field="19" count="1">
            <x v="10"/>
          </reference>
        </references>
      </pivotArea>
    </format>
    <format dxfId="1017">
      <pivotArea dataOnly="0" labelOnly="1" outline="0" fieldPosition="0">
        <references count="4">
          <reference field="2" count="1" selected="0">
            <x v="1"/>
          </reference>
          <reference field="6" count="1" selected="0">
            <x v="6"/>
          </reference>
          <reference field="7" count="1" selected="0">
            <x v="1"/>
          </reference>
          <reference field="19" count="1">
            <x v="14"/>
          </reference>
        </references>
      </pivotArea>
    </format>
    <format dxfId="1016">
      <pivotArea dataOnly="0" labelOnly="1" outline="0" fieldPosition="0">
        <references count="4">
          <reference field="2" count="1" selected="0">
            <x v="19"/>
          </reference>
          <reference field="6" count="1" selected="0">
            <x v="7"/>
          </reference>
          <reference field="7" count="1" selected="0">
            <x v="1"/>
          </reference>
          <reference field="19" count="1">
            <x v="67"/>
          </reference>
        </references>
      </pivotArea>
    </format>
    <format dxfId="1015">
      <pivotArea dataOnly="0" labelOnly="1" outline="0" fieldPosition="0">
        <references count="4">
          <reference field="2" count="1" selected="0">
            <x v="18"/>
          </reference>
          <reference field="6" count="1" selected="0">
            <x v="9"/>
          </reference>
          <reference field="7" count="1" selected="0">
            <x v="1"/>
          </reference>
          <reference field="19" count="1">
            <x v="48"/>
          </reference>
        </references>
      </pivotArea>
    </format>
    <format dxfId="1014">
      <pivotArea dataOnly="0" labelOnly="1" outline="0" fieldPosition="0">
        <references count="4">
          <reference field="2" count="1" selected="0">
            <x v="1"/>
          </reference>
          <reference field="6" count="1" selected="0">
            <x v="10"/>
          </reference>
          <reference field="7" count="1" selected="0">
            <x v="1"/>
          </reference>
          <reference field="19" count="2">
            <x v="14"/>
            <x v="18"/>
          </reference>
        </references>
      </pivotArea>
    </format>
    <format dxfId="1013">
      <pivotArea dataOnly="0" labelOnly="1" outline="0" fieldPosition="0">
        <references count="4">
          <reference field="2" count="1" selected="0">
            <x v="22"/>
          </reference>
          <reference field="6" count="1" selected="0">
            <x v="11"/>
          </reference>
          <reference field="7" count="1" selected="0">
            <x v="1"/>
          </reference>
          <reference field="19" count="2">
            <x v="17"/>
            <x v="64"/>
          </reference>
        </references>
      </pivotArea>
    </format>
    <format dxfId="1012">
      <pivotArea dataOnly="0" labelOnly="1" outline="0" fieldPosition="0">
        <references count="4">
          <reference field="2" count="1" selected="0">
            <x v="7"/>
          </reference>
          <reference field="6" count="1" selected="0">
            <x v="12"/>
          </reference>
          <reference field="7" count="1" selected="0">
            <x v="1"/>
          </reference>
          <reference field="19" count="1">
            <x v="42"/>
          </reference>
        </references>
      </pivotArea>
    </format>
    <format dxfId="1011">
      <pivotArea dataOnly="0" labelOnly="1" outline="0" fieldPosition="0">
        <references count="4">
          <reference field="2" count="1" selected="0">
            <x v="22"/>
          </reference>
          <reference field="6" count="1" selected="0">
            <x v="13"/>
          </reference>
          <reference field="7" count="1" selected="0">
            <x v="1"/>
          </reference>
          <reference field="19" count="1">
            <x v="39"/>
          </reference>
        </references>
      </pivotArea>
    </format>
    <format dxfId="1010">
      <pivotArea dataOnly="0" labelOnly="1" outline="0" fieldPosition="0">
        <references count="4">
          <reference field="2" count="1" selected="0">
            <x v="1"/>
          </reference>
          <reference field="6" count="1" selected="0">
            <x v="14"/>
          </reference>
          <reference field="7" count="1" selected="0">
            <x v="1"/>
          </reference>
          <reference field="19" count="1">
            <x v="67"/>
          </reference>
        </references>
      </pivotArea>
    </format>
    <format dxfId="1009">
      <pivotArea dataOnly="0" labelOnly="1" outline="0" fieldPosition="0">
        <references count="4">
          <reference field="2" count="1" selected="0">
            <x v="22"/>
          </reference>
          <reference field="6" count="1" selected="0">
            <x v="15"/>
          </reference>
          <reference field="7" count="1" selected="0">
            <x v="1"/>
          </reference>
          <reference field="19" count="1">
            <x v="0"/>
          </reference>
        </references>
      </pivotArea>
    </format>
    <format dxfId="1008">
      <pivotArea dataOnly="0" labelOnly="1" outline="0" fieldPosition="0">
        <references count="4">
          <reference field="2" count="1" selected="0">
            <x v="11"/>
          </reference>
          <reference field="6" count="1" selected="0">
            <x v="16"/>
          </reference>
          <reference field="7" count="1" selected="0">
            <x v="1"/>
          </reference>
          <reference field="19" count="1">
            <x v="67"/>
          </reference>
        </references>
      </pivotArea>
    </format>
    <format dxfId="1007">
      <pivotArea dataOnly="0" labelOnly="1" outline="0" fieldPosition="0">
        <references count="4">
          <reference field="2" count="1" selected="0">
            <x v="5"/>
          </reference>
          <reference field="6" count="1" selected="0">
            <x v="19"/>
          </reference>
          <reference field="7" count="1" selected="0">
            <x v="1"/>
          </reference>
          <reference field="19" count="1">
            <x v="20"/>
          </reference>
        </references>
      </pivotArea>
    </format>
    <format dxfId="1006">
      <pivotArea dataOnly="0" labelOnly="1" outline="0" fieldPosition="0">
        <references count="4">
          <reference field="2" count="1" selected="0">
            <x v="5"/>
          </reference>
          <reference field="6" count="1" selected="0">
            <x v="20"/>
          </reference>
          <reference field="7" count="1" selected="0">
            <x v="1"/>
          </reference>
          <reference field="19" count="1">
            <x v="67"/>
          </reference>
        </references>
      </pivotArea>
    </format>
    <format dxfId="1005">
      <pivotArea dataOnly="0" labelOnly="1" outline="0" fieldPosition="0">
        <references count="4">
          <reference field="2" count="1" selected="0">
            <x v="14"/>
          </reference>
          <reference field="6" count="1" selected="0">
            <x v="22"/>
          </reference>
          <reference field="7" count="1" selected="0">
            <x v="1"/>
          </reference>
          <reference field="19" count="1">
            <x v="21"/>
          </reference>
        </references>
      </pivotArea>
    </format>
    <format dxfId="1004">
      <pivotArea dataOnly="0" labelOnly="1" outline="0" fieldPosition="0">
        <references count="4">
          <reference field="2" count="1" selected="0">
            <x v="14"/>
          </reference>
          <reference field="6" count="1" selected="0">
            <x v="23"/>
          </reference>
          <reference field="7" count="1" selected="0">
            <x v="1"/>
          </reference>
          <reference field="19" count="1">
            <x v="67"/>
          </reference>
        </references>
      </pivotArea>
    </format>
    <format dxfId="1003">
      <pivotArea dataOnly="0" labelOnly="1" outline="0" fieldPosition="0">
        <references count="4">
          <reference field="2" count="1" selected="0">
            <x v="13"/>
          </reference>
          <reference field="6" count="1" selected="0">
            <x v="29"/>
          </reference>
          <reference field="7" count="1" selected="0">
            <x v="1"/>
          </reference>
          <reference field="19" count="1">
            <x v="24"/>
          </reference>
        </references>
      </pivotArea>
    </format>
    <format dxfId="1002">
      <pivotArea dataOnly="0" labelOnly="1" outline="0" fieldPosition="0">
        <references count="4">
          <reference field="2" count="1" selected="0">
            <x v="13"/>
          </reference>
          <reference field="6" count="1" selected="0">
            <x v="30"/>
          </reference>
          <reference field="7" count="1" selected="0">
            <x v="1"/>
          </reference>
          <reference field="19" count="1">
            <x v="67"/>
          </reference>
        </references>
      </pivotArea>
    </format>
    <format dxfId="1001">
      <pivotArea dataOnly="0" labelOnly="1" outline="0" fieldPosition="0">
        <references count="4">
          <reference field="2" count="1" selected="0">
            <x v="22"/>
          </reference>
          <reference field="6" count="1" selected="0">
            <x v="37"/>
          </reference>
          <reference field="7" count="1" selected="0">
            <x v="1"/>
          </reference>
          <reference field="19" count="1">
            <x v="8"/>
          </reference>
        </references>
      </pivotArea>
    </format>
    <format dxfId="1000">
      <pivotArea dataOnly="0" labelOnly="1" outline="0" fieldPosition="0">
        <references count="4">
          <reference field="2" count="1" selected="0">
            <x v="20"/>
          </reference>
          <reference field="6" count="1" selected="0">
            <x v="38"/>
          </reference>
          <reference field="7" count="1" selected="0">
            <x v="2"/>
          </reference>
          <reference field="19" count="1">
            <x v="67"/>
          </reference>
        </references>
      </pivotArea>
    </format>
    <format dxfId="999">
      <pivotArea dataOnly="0" labelOnly="1" outline="0" fieldPosition="0">
        <references count="4">
          <reference field="2" count="1" selected="0">
            <x v="14"/>
          </reference>
          <reference field="6" count="1" selected="0">
            <x v="48"/>
          </reference>
          <reference field="7" count="1" selected="0">
            <x v="1"/>
          </reference>
          <reference field="19" count="1">
            <x v="44"/>
          </reference>
        </references>
      </pivotArea>
    </format>
    <format dxfId="998">
      <pivotArea dataOnly="0" labelOnly="1" outline="0" fieldPosition="0">
        <references count="4">
          <reference field="2" count="1" selected="0">
            <x v="1"/>
          </reference>
          <reference field="6" count="1" selected="0">
            <x v="49"/>
          </reference>
          <reference field="7" count="1" selected="0">
            <x v="1"/>
          </reference>
          <reference field="19" count="1">
            <x v="19"/>
          </reference>
        </references>
      </pivotArea>
    </format>
    <format dxfId="997">
      <pivotArea dataOnly="0" labelOnly="1" outline="0" fieldPosition="0">
        <references count="4">
          <reference field="2" count="1" selected="0">
            <x v="21"/>
          </reference>
          <reference field="6" count="1" selected="0">
            <x v="50"/>
          </reference>
          <reference field="7" count="1" selected="0">
            <x v="2"/>
          </reference>
          <reference field="19" count="1">
            <x v="67"/>
          </reference>
        </references>
      </pivotArea>
    </format>
    <format dxfId="996">
      <pivotArea dataOnly="0" labelOnly="1" outline="0" fieldPosition="0">
        <references count="4">
          <reference field="2" count="1" selected="0">
            <x v="14"/>
          </reference>
          <reference field="6" count="1" selected="0">
            <x v="52"/>
          </reference>
          <reference field="7" count="1" selected="0">
            <x v="1"/>
          </reference>
          <reference field="19" count="1">
            <x v="42"/>
          </reference>
        </references>
      </pivotArea>
    </format>
    <format dxfId="995">
      <pivotArea dataOnly="0" labelOnly="1" outline="0" fieldPosition="0">
        <references count="4">
          <reference field="2" count="1" selected="0">
            <x v="14"/>
          </reference>
          <reference field="6" count="1" selected="0">
            <x v="53"/>
          </reference>
          <reference field="7" count="1" selected="0">
            <x v="1"/>
          </reference>
          <reference field="19" count="2">
            <x v="4"/>
            <x v="43"/>
          </reference>
        </references>
      </pivotArea>
    </format>
    <format dxfId="994">
      <pivotArea dataOnly="0" labelOnly="1" outline="0" fieldPosition="0">
        <references count="4">
          <reference field="2" count="1" selected="0">
            <x v="3"/>
          </reference>
          <reference field="6" count="1" selected="0">
            <x v="54"/>
          </reference>
          <reference field="7" count="1" selected="0">
            <x v="1"/>
          </reference>
          <reference field="19" count="1">
            <x v="10"/>
          </reference>
        </references>
      </pivotArea>
    </format>
    <format dxfId="993">
      <pivotArea dataOnly="0" labelOnly="1" outline="0" fieldPosition="0">
        <references count="4">
          <reference field="2" count="1" selected="0">
            <x v="7"/>
          </reference>
          <reference field="6" count="1" selected="0">
            <x v="55"/>
          </reference>
          <reference field="7" count="1" selected="0">
            <x v="1"/>
          </reference>
          <reference field="19" count="1">
            <x v="11"/>
          </reference>
        </references>
      </pivotArea>
    </format>
    <format dxfId="992">
      <pivotArea dataOnly="0" labelOnly="1" outline="0" fieldPosition="0">
        <references count="4">
          <reference field="2" count="1" selected="0">
            <x v="10"/>
          </reference>
          <reference field="6" count="1" selected="0">
            <x v="56"/>
          </reference>
          <reference field="7" count="1" selected="0">
            <x v="1"/>
          </reference>
          <reference field="19" count="1">
            <x v="12"/>
          </reference>
        </references>
      </pivotArea>
    </format>
    <format dxfId="991">
      <pivotArea dataOnly="0" labelOnly="1" outline="0" fieldPosition="0">
        <references count="4">
          <reference field="2" count="1" selected="0">
            <x v="12"/>
          </reference>
          <reference field="6" count="1" selected="0">
            <x v="57"/>
          </reference>
          <reference field="7" count="1" selected="0">
            <x v="1"/>
          </reference>
          <reference field="19" count="1">
            <x v="42"/>
          </reference>
        </references>
      </pivotArea>
    </format>
    <format dxfId="990">
      <pivotArea dataOnly="0" labelOnly="1" outline="0" fieldPosition="0">
        <references count="4">
          <reference field="2" count="1" selected="0">
            <x v="21"/>
          </reference>
          <reference field="6" count="1" selected="0">
            <x v="58"/>
          </reference>
          <reference field="7" count="1" selected="0">
            <x v="2"/>
          </reference>
          <reference field="19" count="1">
            <x v="67"/>
          </reference>
        </references>
      </pivotArea>
    </format>
    <format dxfId="989">
      <pivotArea dataOnly="0" labelOnly="1" outline="0" fieldPosition="0">
        <references count="4">
          <reference field="2" count="1" selected="0">
            <x v="12"/>
          </reference>
          <reference field="6" count="1" selected="0">
            <x v="59"/>
          </reference>
          <reference field="7" count="1" selected="0">
            <x v="1"/>
          </reference>
          <reference field="19" count="1">
            <x v="42"/>
          </reference>
        </references>
      </pivotArea>
    </format>
    <format dxfId="988">
      <pivotArea dataOnly="0" labelOnly="1" outline="0" fieldPosition="0">
        <references count="4">
          <reference field="2" count="1" selected="0">
            <x v="14"/>
          </reference>
          <reference field="6" count="1" selected="0">
            <x v="60"/>
          </reference>
          <reference field="7" count="1" selected="0">
            <x v="2"/>
          </reference>
          <reference field="19" count="1">
            <x v="67"/>
          </reference>
        </references>
      </pivotArea>
    </format>
    <format dxfId="987">
      <pivotArea dataOnly="0" labelOnly="1" outline="0" fieldPosition="0">
        <references count="4">
          <reference field="2" count="1" selected="0">
            <x v="22"/>
          </reference>
          <reference field="6" count="1" selected="0">
            <x v="62"/>
          </reference>
          <reference field="7" count="1" selected="0">
            <x v="1"/>
          </reference>
          <reference field="19" count="1">
            <x v="63"/>
          </reference>
        </references>
      </pivotArea>
    </format>
    <format dxfId="986">
      <pivotArea dataOnly="0" labelOnly="1" outline="0" fieldPosition="0">
        <references count="4">
          <reference field="2" count="1" selected="0">
            <x v="10"/>
          </reference>
          <reference field="6" count="1" selected="0">
            <x v="63"/>
          </reference>
          <reference field="7" count="1" selected="0">
            <x v="1"/>
          </reference>
          <reference field="19" count="1">
            <x v="35"/>
          </reference>
        </references>
      </pivotArea>
    </format>
    <format dxfId="985">
      <pivotArea dataOnly="0" labelOnly="1" outline="0" fieldPosition="0">
        <references count="4">
          <reference field="2" count="1" selected="0">
            <x v="22"/>
          </reference>
          <reference field="6" count="1" selected="0">
            <x v="64"/>
          </reference>
          <reference field="7" count="1" selected="0">
            <x v="1"/>
          </reference>
          <reference field="19" count="1">
            <x v="7"/>
          </reference>
        </references>
      </pivotArea>
    </format>
    <format dxfId="984">
      <pivotArea dataOnly="0" labelOnly="1" outline="0" fieldPosition="0">
        <references count="4">
          <reference field="2" count="1" selected="0">
            <x v="5"/>
          </reference>
          <reference field="6" count="1" selected="0">
            <x v="65"/>
          </reference>
          <reference field="7" count="1" selected="0">
            <x v="1"/>
          </reference>
          <reference field="19" count="1">
            <x v="40"/>
          </reference>
        </references>
      </pivotArea>
    </format>
    <format dxfId="983">
      <pivotArea dataOnly="0" labelOnly="1" outline="0" fieldPosition="0">
        <references count="4">
          <reference field="2" count="1" selected="0">
            <x v="18"/>
          </reference>
          <reference field="6" count="1" selected="0">
            <x v="66"/>
          </reference>
          <reference field="7" count="1" selected="0">
            <x v="2"/>
          </reference>
          <reference field="19" count="1">
            <x v="67"/>
          </reference>
        </references>
      </pivotArea>
    </format>
    <format dxfId="982">
      <pivotArea dataOnly="0" labelOnly="1" outline="0" fieldPosition="0">
        <references count="4">
          <reference field="2" count="1" selected="0">
            <x v="12"/>
          </reference>
          <reference field="6" count="1" selected="0">
            <x v="68"/>
          </reference>
          <reference field="7" count="1" selected="0">
            <x v="1"/>
          </reference>
          <reference field="19" count="1">
            <x v="41"/>
          </reference>
        </references>
      </pivotArea>
    </format>
    <format dxfId="981">
      <pivotArea dataOnly="0" labelOnly="1" outline="0" fieldPosition="0">
        <references count="4">
          <reference field="2" count="1" selected="0">
            <x v="12"/>
          </reference>
          <reference field="6" count="1" selected="0">
            <x v="69"/>
          </reference>
          <reference field="7" count="1" selected="0">
            <x v="2"/>
          </reference>
          <reference field="19" count="1">
            <x v="67"/>
          </reference>
        </references>
      </pivotArea>
    </format>
    <format dxfId="980">
      <pivotArea dataOnly="0" labelOnly="1" outline="0" fieldPosition="0">
        <references count="4">
          <reference field="2" count="1" selected="0">
            <x v="10"/>
          </reference>
          <reference field="6" count="1" selected="0">
            <x v="70"/>
          </reference>
          <reference field="7" count="1" selected="0">
            <x v="1"/>
          </reference>
          <reference field="19" count="1">
            <x v="44"/>
          </reference>
        </references>
      </pivotArea>
    </format>
    <format dxfId="979">
      <pivotArea dataOnly="0" labelOnly="1" outline="0" fieldPosition="0">
        <references count="4">
          <reference field="2" count="1" selected="0">
            <x v="10"/>
          </reference>
          <reference field="6" count="1" selected="0">
            <x v="71"/>
          </reference>
          <reference field="7" count="1" selected="0">
            <x v="1"/>
          </reference>
          <reference field="19" count="1">
            <x v="43"/>
          </reference>
        </references>
      </pivotArea>
    </format>
    <format dxfId="978">
      <pivotArea dataOnly="0" labelOnly="1" outline="0" fieldPosition="0">
        <references count="4">
          <reference field="2" count="1" selected="0">
            <x v="21"/>
          </reference>
          <reference field="6" count="1" selected="0">
            <x v="72"/>
          </reference>
          <reference field="7" count="1" selected="0">
            <x v="1"/>
          </reference>
          <reference field="19" count="2">
            <x v="60"/>
            <x v="67"/>
          </reference>
        </references>
      </pivotArea>
    </format>
    <format dxfId="977">
      <pivotArea dataOnly="0" labelOnly="1" outline="0" fieldPosition="0">
        <references count="4">
          <reference field="2" count="1" selected="0">
            <x v="1"/>
          </reference>
          <reference field="6" count="1" selected="0">
            <x v="74"/>
          </reference>
          <reference field="7" count="1" selected="0">
            <x v="2"/>
          </reference>
          <reference field="19" count="1">
            <x v="60"/>
          </reference>
        </references>
      </pivotArea>
    </format>
    <format dxfId="976">
      <pivotArea dataOnly="0" labelOnly="1" outline="0" fieldPosition="0">
        <references count="4">
          <reference field="2" count="1" selected="0">
            <x v="1"/>
          </reference>
          <reference field="6" count="1" selected="0">
            <x v="75"/>
          </reference>
          <reference field="7" count="1" selected="0">
            <x v="1"/>
          </reference>
          <reference field="19" count="1">
            <x v="36"/>
          </reference>
        </references>
      </pivotArea>
    </format>
    <format dxfId="975">
      <pivotArea dataOnly="0" labelOnly="1" outline="0" fieldPosition="0">
        <references count="4">
          <reference field="2" count="1" selected="0">
            <x v="1"/>
          </reference>
          <reference field="6" count="1" selected="0">
            <x v="76"/>
          </reference>
          <reference field="7" count="1" selected="0">
            <x v="1"/>
          </reference>
          <reference field="19" count="1">
            <x v="25"/>
          </reference>
        </references>
      </pivotArea>
    </format>
    <format dxfId="974">
      <pivotArea dataOnly="0" labelOnly="1" outline="0" fieldPosition="0">
        <references count="4">
          <reference field="2" count="1" selected="0">
            <x v="1"/>
          </reference>
          <reference field="6" count="1" selected="0">
            <x v="77"/>
          </reference>
          <reference field="7" count="1" selected="0">
            <x v="2"/>
          </reference>
          <reference field="19" count="1">
            <x v="67"/>
          </reference>
        </references>
      </pivotArea>
    </format>
    <format dxfId="973">
      <pivotArea dataOnly="0" labelOnly="1" outline="0" fieldPosition="0">
        <references count="4">
          <reference field="2" count="1" selected="0">
            <x v="10"/>
          </reference>
          <reference field="6" count="1" selected="0">
            <x v="78"/>
          </reference>
          <reference field="7" count="1" selected="0">
            <x v="1"/>
          </reference>
          <reference field="19" count="1">
            <x v="3"/>
          </reference>
        </references>
      </pivotArea>
    </format>
    <format dxfId="972">
      <pivotArea dataOnly="0" labelOnly="1" outline="0" fieldPosition="0">
        <references count="4">
          <reference field="2" count="1" selected="0">
            <x v="3"/>
          </reference>
          <reference field="6" count="1" selected="0">
            <x v="79"/>
          </reference>
          <reference field="7" count="1" selected="0">
            <x v="1"/>
          </reference>
          <reference field="19" count="1">
            <x v="66"/>
          </reference>
        </references>
      </pivotArea>
    </format>
    <format dxfId="971">
      <pivotArea dataOnly="0" labelOnly="1" outline="0" fieldPosition="0">
        <references count="4">
          <reference field="2" count="1" selected="0">
            <x v="3"/>
          </reference>
          <reference field="6" count="1" selected="0">
            <x v="80"/>
          </reference>
          <reference field="7" count="1" selected="0">
            <x v="1"/>
          </reference>
          <reference field="19" count="1">
            <x v="38"/>
          </reference>
        </references>
      </pivotArea>
    </format>
    <format dxfId="970">
      <pivotArea dataOnly="0" labelOnly="1" outline="0" fieldPosition="0">
        <references count="4">
          <reference field="2" count="1" selected="0">
            <x v="24"/>
          </reference>
          <reference field="6" count="1" selected="0">
            <x v="81"/>
          </reference>
          <reference field="7" count="1" selected="0">
            <x v="1"/>
          </reference>
          <reference field="19" count="1">
            <x v="67"/>
          </reference>
        </references>
      </pivotArea>
    </format>
    <format dxfId="969">
      <pivotArea dataOnly="0" labelOnly="1" outline="0" fieldPosition="0">
        <references count="4">
          <reference field="2" count="1" selected="0">
            <x v="11"/>
          </reference>
          <reference field="6" count="1" selected="0">
            <x v="82"/>
          </reference>
          <reference field="7" count="1" selected="0">
            <x v="1"/>
          </reference>
          <reference field="19" count="7">
            <x v="53"/>
            <x v="54"/>
            <x v="55"/>
            <x v="56"/>
            <x v="57"/>
            <x v="58"/>
            <x v="59"/>
          </reference>
        </references>
      </pivotArea>
    </format>
    <format dxfId="968">
      <pivotArea dataOnly="0" labelOnly="1" outline="0" fieldPosition="0">
        <references count="4">
          <reference field="2" count="1" selected="0">
            <x v="11"/>
          </reference>
          <reference field="6" count="1" selected="0">
            <x v="83"/>
          </reference>
          <reference field="7" count="1" selected="0">
            <x v="1"/>
          </reference>
          <reference field="19" count="1">
            <x v="67"/>
          </reference>
        </references>
      </pivotArea>
    </format>
    <format dxfId="967">
      <pivotArea dataOnly="0" labelOnly="1" outline="0" fieldPosition="0">
        <references count="4">
          <reference field="2" count="1" selected="0">
            <x v="11"/>
          </reference>
          <reference field="6" count="1" selected="0">
            <x v="84"/>
          </reference>
          <reference field="7" count="1" selected="0">
            <x v="1"/>
          </reference>
          <reference field="19" count="1">
            <x v="49"/>
          </reference>
        </references>
      </pivotArea>
    </format>
    <format dxfId="966">
      <pivotArea dataOnly="0" labelOnly="1" outline="0" fieldPosition="0">
        <references count="4">
          <reference field="2" count="1" selected="0">
            <x v="11"/>
          </reference>
          <reference field="6" count="1" selected="0">
            <x v="85"/>
          </reference>
          <reference field="7" count="1" selected="0">
            <x v="1"/>
          </reference>
          <reference field="19" count="1">
            <x v="61"/>
          </reference>
        </references>
      </pivotArea>
    </format>
    <format dxfId="965">
      <pivotArea dataOnly="0" labelOnly="1" outline="0" fieldPosition="0">
        <references count="4">
          <reference field="2" count="1" selected="0">
            <x v="10"/>
          </reference>
          <reference field="6" count="1" selected="0">
            <x v="86"/>
          </reference>
          <reference field="7" count="1" selected="0">
            <x v="1"/>
          </reference>
          <reference field="19" count="1">
            <x v="49"/>
          </reference>
        </references>
      </pivotArea>
    </format>
    <format dxfId="964">
      <pivotArea dataOnly="0" labelOnly="1" outline="0" fieldPosition="0">
        <references count="4">
          <reference field="2" count="1" selected="0">
            <x v="4"/>
          </reference>
          <reference field="6" count="1" selected="0">
            <x v="87"/>
          </reference>
          <reference field="7" count="1" selected="0">
            <x v="1"/>
          </reference>
          <reference field="19" count="2">
            <x v="34"/>
            <x v="67"/>
          </reference>
        </references>
      </pivotArea>
    </format>
    <format dxfId="963">
      <pivotArea dataOnly="0" labelOnly="1" outline="0" fieldPosition="0">
        <references count="4">
          <reference field="2" count="1" selected="0">
            <x v="14"/>
          </reference>
          <reference field="6" count="1" selected="0">
            <x v="88"/>
          </reference>
          <reference field="7" count="1" selected="0">
            <x v="1"/>
          </reference>
          <reference field="19" count="1">
            <x v="51"/>
          </reference>
        </references>
      </pivotArea>
    </format>
    <format dxfId="962">
      <pivotArea dataOnly="0" labelOnly="1" outline="0" fieldPosition="0">
        <references count="4">
          <reference field="2" count="1" selected="0">
            <x v="23"/>
          </reference>
          <reference field="6" count="1" selected="0">
            <x v="89"/>
          </reference>
          <reference field="7" count="1" selected="0">
            <x v="1"/>
          </reference>
          <reference field="19" count="1">
            <x v="20"/>
          </reference>
        </references>
      </pivotArea>
    </format>
    <format dxfId="961">
      <pivotArea dataOnly="0" labelOnly="1" outline="0" fieldPosition="0">
        <references count="4">
          <reference field="2" count="1" selected="0">
            <x v="23"/>
          </reference>
          <reference field="6" count="1" selected="0">
            <x v="90"/>
          </reference>
          <reference field="7" count="1" selected="0">
            <x v="2"/>
          </reference>
          <reference field="19" count="1">
            <x v="67"/>
          </reference>
        </references>
      </pivotArea>
    </format>
    <format dxfId="960">
      <pivotArea dataOnly="0" labelOnly="1" outline="0" fieldPosition="0">
        <references count="4">
          <reference field="2" count="1" selected="0">
            <x v="23"/>
          </reference>
          <reference field="6" count="1" selected="0">
            <x v="91"/>
          </reference>
          <reference field="7" count="1" selected="0">
            <x v="1"/>
          </reference>
          <reference field="19" count="1">
            <x v="52"/>
          </reference>
        </references>
      </pivotArea>
    </format>
    <format dxfId="959">
      <pivotArea dataOnly="0" labelOnly="1" outline="0" fieldPosition="0">
        <references count="4">
          <reference field="2" count="1" selected="0">
            <x v="14"/>
          </reference>
          <reference field="6" count="1" selected="0">
            <x v="92"/>
          </reference>
          <reference field="7" count="1" selected="0">
            <x v="2"/>
          </reference>
          <reference field="19" count="1">
            <x v="67"/>
          </reference>
        </references>
      </pivotArea>
    </format>
    <format dxfId="958">
      <pivotArea dataOnly="0" labelOnly="1" outline="0" fieldPosition="0">
        <references count="4">
          <reference field="2" count="1" selected="0">
            <x v="3"/>
          </reference>
          <reference field="6" count="1" selected="0">
            <x v="93"/>
          </reference>
          <reference field="7" count="1" selected="0">
            <x v="1"/>
          </reference>
          <reference field="19" count="1">
            <x v="6"/>
          </reference>
        </references>
      </pivotArea>
    </format>
    <format dxfId="957">
      <pivotArea dataOnly="0" labelOnly="1" outline="0" fieldPosition="0">
        <references count="4">
          <reference field="2" count="1" selected="0">
            <x v="25"/>
          </reference>
          <reference field="6" count="1" selected="0">
            <x v="94"/>
          </reference>
          <reference field="7" count="1" selected="0">
            <x v="2"/>
          </reference>
          <reference field="19" count="1">
            <x v="67"/>
          </reference>
        </references>
      </pivotArea>
    </format>
    <format dxfId="956">
      <pivotArea dataOnly="0" labelOnly="1" outline="0" fieldPosition="0">
        <references count="4">
          <reference field="2" count="1" selected="0">
            <x v="2"/>
          </reference>
          <reference field="6" count="1" selected="0">
            <x v="95"/>
          </reference>
          <reference field="7" count="1" selected="0">
            <x v="1"/>
          </reference>
          <reference field="19" count="7">
            <x v="27"/>
            <x v="28"/>
            <x v="29"/>
            <x v="30"/>
            <x v="31"/>
            <x v="32"/>
            <x v="33"/>
          </reference>
        </references>
      </pivotArea>
    </format>
    <format dxfId="955">
      <pivotArea dataOnly="0" labelOnly="1" outline="0" fieldPosition="0">
        <references count="4">
          <reference field="2" count="1" selected="0">
            <x v="7"/>
          </reference>
          <reference field="6" count="1" selected="0">
            <x v="96"/>
          </reference>
          <reference field="7" count="1" selected="0">
            <x v="1"/>
          </reference>
          <reference field="19" count="1">
            <x v="47"/>
          </reference>
        </references>
      </pivotArea>
    </format>
    <format dxfId="954">
      <pivotArea dataOnly="0" labelOnly="1" outline="0" fieldPosition="0">
        <references count="4">
          <reference field="2" count="1" selected="0">
            <x v="24"/>
          </reference>
          <reference field="6" count="1" selected="0">
            <x v="97"/>
          </reference>
          <reference field="7" count="1" selected="0">
            <x v="1"/>
          </reference>
          <reference field="19" count="1">
            <x v="51"/>
          </reference>
        </references>
      </pivotArea>
    </format>
    <format dxfId="953">
      <pivotArea dataOnly="0" labelOnly="1" outline="0" fieldPosition="0">
        <references count="4">
          <reference field="2" count="1" selected="0">
            <x v="17"/>
          </reference>
          <reference field="6" count="1" selected="0">
            <x v="98"/>
          </reference>
          <reference field="7" count="1" selected="0">
            <x v="1"/>
          </reference>
          <reference field="19" count="1">
            <x v="20"/>
          </reference>
        </references>
      </pivotArea>
    </format>
    <format dxfId="952">
      <pivotArea dataOnly="0" labelOnly="1" outline="0" fieldPosition="0">
        <references count="4">
          <reference field="2" count="1" selected="0">
            <x v="9"/>
          </reference>
          <reference field="6" count="1" selected="0">
            <x v="99"/>
          </reference>
          <reference field="7" count="1" selected="0">
            <x v="1"/>
          </reference>
          <reference field="19" count="1">
            <x v="62"/>
          </reference>
        </references>
      </pivotArea>
    </format>
    <format dxfId="951">
      <pivotArea dataOnly="0" labelOnly="1" outline="0" fieldPosition="0">
        <references count="4">
          <reference field="2" count="1" selected="0">
            <x v="23"/>
          </reference>
          <reference field="6" count="1" selected="0">
            <x v="100"/>
          </reference>
          <reference field="7" count="1" selected="0">
            <x v="1"/>
          </reference>
          <reference field="19" count="1">
            <x v="50"/>
          </reference>
        </references>
      </pivotArea>
    </format>
    <format dxfId="950">
      <pivotArea dataOnly="0" labelOnly="1" outline="0" fieldPosition="0">
        <references count="4">
          <reference field="2" count="1" selected="0">
            <x v="21"/>
          </reference>
          <reference field="6" count="1" selected="0">
            <x v="101"/>
          </reference>
          <reference field="7" count="1" selected="0">
            <x v="1"/>
          </reference>
          <reference field="19" count="1">
            <x v="67"/>
          </reference>
        </references>
      </pivotArea>
    </format>
    <format dxfId="949">
      <pivotArea dataOnly="0" labelOnly="1" outline="0" fieldPosition="0">
        <references count="4">
          <reference field="2" count="1" selected="0">
            <x v="14"/>
          </reference>
          <reference field="6" count="1" selected="0">
            <x v="102"/>
          </reference>
          <reference field="7" count="1" selected="0">
            <x v="1"/>
          </reference>
          <reference field="19" count="1">
            <x v="23"/>
          </reference>
        </references>
      </pivotArea>
    </format>
    <format dxfId="948">
      <pivotArea dataOnly="0" labelOnly="1" outline="0" fieldPosition="0">
        <references count="4">
          <reference field="2" count="1" selected="0">
            <x v="8"/>
          </reference>
          <reference field="6" count="1" selected="0">
            <x v="103"/>
          </reference>
          <reference field="7" count="1" selected="0">
            <x v="1"/>
          </reference>
          <reference field="19" count="1">
            <x v="46"/>
          </reference>
        </references>
      </pivotArea>
    </format>
    <format dxfId="947">
      <pivotArea dataOnly="0" labelOnly="1" outline="0" fieldPosition="0">
        <references count="4">
          <reference field="2" count="1" selected="0">
            <x v="8"/>
          </reference>
          <reference field="6" count="1" selected="0">
            <x v="104"/>
          </reference>
          <reference field="7" count="1" selected="0">
            <x v="1"/>
          </reference>
          <reference field="19" count="1">
            <x v="45"/>
          </reference>
        </references>
      </pivotArea>
    </format>
    <format dxfId="946">
      <pivotArea dataOnly="0" labelOnly="1" outline="0" fieldPosition="0">
        <references count="4">
          <reference field="2" count="1" selected="0">
            <x v="8"/>
          </reference>
          <reference field="6" count="1" selected="0">
            <x v="105"/>
          </reference>
          <reference field="7" count="1" selected="0">
            <x v="1"/>
          </reference>
          <reference field="19" count="1">
            <x v="67"/>
          </reference>
        </references>
      </pivotArea>
    </format>
    <format dxfId="945">
      <pivotArea dataOnly="0" labelOnly="1" outline="0" fieldPosition="0">
        <references count="4">
          <reference field="2" count="1" selected="0">
            <x v="23"/>
          </reference>
          <reference field="6" count="1" selected="0">
            <x v="108"/>
          </reference>
          <reference field="7" count="1" selected="0">
            <x v="1"/>
          </reference>
          <reference field="19" count="1">
            <x v="20"/>
          </reference>
        </references>
      </pivotArea>
    </format>
    <format dxfId="944">
      <pivotArea dataOnly="0" labelOnly="1" outline="0" fieldPosition="0">
        <references count="4">
          <reference field="2" count="1" selected="0">
            <x v="9"/>
          </reference>
          <reference field="6" count="1" selected="0">
            <x v="109"/>
          </reference>
          <reference field="7" count="1" selected="0">
            <x v="1"/>
          </reference>
          <reference field="19" count="1">
            <x v="67"/>
          </reference>
        </references>
      </pivotArea>
    </format>
    <format dxfId="943">
      <pivotArea dataOnly="0" labelOnly="1" outline="0" fieldPosition="0">
        <references count="4">
          <reference field="2" count="1" selected="0">
            <x v="11"/>
          </reference>
          <reference field="6" count="1" selected="0">
            <x v="110"/>
          </reference>
          <reference field="7" count="1" selected="0">
            <x v="1"/>
          </reference>
          <reference field="19" count="1">
            <x v="38"/>
          </reference>
        </references>
      </pivotArea>
    </format>
    <format dxfId="942">
      <pivotArea dataOnly="0" labelOnly="1" outline="0" fieldPosition="0">
        <references count="4">
          <reference field="2" count="1" selected="0">
            <x v="9"/>
          </reference>
          <reference field="6" count="1" selected="0">
            <x v="111"/>
          </reference>
          <reference field="7" count="1" selected="0">
            <x v="1"/>
          </reference>
          <reference field="19" count="1">
            <x v="67"/>
          </reference>
        </references>
      </pivotArea>
    </format>
    <format dxfId="941">
      <pivotArea dataOnly="0" labelOnly="1" outline="0" fieldPosition="0">
        <references count="4">
          <reference field="2" count="1" selected="0">
            <x v="3"/>
          </reference>
          <reference field="6" count="1" selected="0">
            <x v="114"/>
          </reference>
          <reference field="7" count="1" selected="0">
            <x v="1"/>
          </reference>
          <reference field="19" count="1">
            <x v="47"/>
          </reference>
        </references>
      </pivotArea>
    </format>
    <format dxfId="940">
      <pivotArea dataOnly="0" labelOnly="1" outline="0" fieldPosition="0">
        <references count="4">
          <reference field="2" count="1" selected="0">
            <x v="2"/>
          </reference>
          <reference field="6" count="1" selected="0">
            <x v="115"/>
          </reference>
          <reference field="7" count="1" selected="0">
            <x v="1"/>
          </reference>
          <reference field="19" count="1">
            <x v="67"/>
          </reference>
        </references>
      </pivotArea>
    </format>
    <format dxfId="939">
      <pivotArea dataOnly="0" labelOnly="1" outline="0" fieldPosition="0">
        <references count="4">
          <reference field="2" count="1" selected="0">
            <x v="14"/>
          </reference>
          <reference field="6" count="1" selected="0">
            <x v="116"/>
          </reference>
          <reference field="7" count="1" selected="0">
            <x v="1"/>
          </reference>
          <reference field="19" count="1">
            <x v="26"/>
          </reference>
        </references>
      </pivotArea>
    </format>
    <format dxfId="938">
      <pivotArea dataOnly="0" labelOnly="1" outline="0" fieldPosition="0">
        <references count="4">
          <reference field="2" count="1" selected="0">
            <x v="12"/>
          </reference>
          <reference field="6" count="1" selected="0">
            <x v="117"/>
          </reference>
          <reference field="7" count="1" selected="0">
            <x v="1"/>
          </reference>
          <reference field="19" count="1">
            <x v="67"/>
          </reference>
        </references>
      </pivotArea>
    </format>
    <format dxfId="937">
      <pivotArea dataOnly="0" labelOnly="1" outline="0" fieldPosition="0">
        <references count="4">
          <reference field="2" count="1" selected="0">
            <x v="5"/>
          </reference>
          <reference field="6" count="1" selected="0">
            <x v="118"/>
          </reference>
          <reference field="7" count="1" selected="0">
            <x v="1"/>
          </reference>
          <reference field="19" count="1">
            <x v="37"/>
          </reference>
        </references>
      </pivotArea>
    </format>
    <format dxfId="936">
      <pivotArea dataOnly="0" labelOnly="1" outline="0" fieldPosition="0">
        <references count="4">
          <reference field="2" count="1" selected="0">
            <x v="23"/>
          </reference>
          <reference field="6" count="1" selected="0">
            <x v="119"/>
          </reference>
          <reference field="7" count="1" selected="0">
            <x v="1"/>
          </reference>
          <reference field="19" count="1">
            <x v="67"/>
          </reference>
        </references>
      </pivotArea>
    </format>
    <format dxfId="935">
      <pivotArea dataOnly="0" labelOnly="1" outline="0" fieldPosition="0">
        <references count="4">
          <reference field="2" count="1" selected="0">
            <x v="16"/>
          </reference>
          <reference field="6" count="1" selected="0">
            <x v="121"/>
          </reference>
          <reference field="7" count="1" selected="0">
            <x v="1"/>
          </reference>
          <reference field="19" count="2">
            <x v="2"/>
            <x v="67"/>
          </reference>
        </references>
      </pivotArea>
    </format>
    <format dxfId="934">
      <pivotArea dataOnly="0" labelOnly="1" outline="0" fieldPosition="0">
        <references count="4">
          <reference field="2" count="1" selected="0">
            <x v="19"/>
          </reference>
          <reference field="6" count="1" selected="0">
            <x v="126"/>
          </reference>
          <reference field="7" count="1" selected="0">
            <x v="1"/>
          </reference>
          <reference field="19" count="1">
            <x v="22"/>
          </reference>
        </references>
      </pivotArea>
    </format>
    <format dxfId="933">
      <pivotArea dataOnly="0" labelOnly="1" outline="0" fieldPosition="0">
        <references count="4">
          <reference field="2" count="1" selected="0">
            <x v="23"/>
          </reference>
          <reference field="6" count="1" selected="0">
            <x v="127"/>
          </reference>
          <reference field="7" count="1" selected="0">
            <x v="1"/>
          </reference>
          <reference field="19" count="1">
            <x v="67"/>
          </reference>
        </references>
      </pivotArea>
    </format>
    <format dxfId="932">
      <pivotArea dataOnly="0" labelOnly="1" outline="0" fieldPosition="0">
        <references count="4">
          <reference field="2" count="1" selected="0">
            <x v="15"/>
          </reference>
          <reference field="6" count="1" selected="0">
            <x v="131"/>
          </reference>
          <reference field="7" count="1" selected="0">
            <x v="1"/>
          </reference>
          <reference field="19" count="1">
            <x v="38"/>
          </reference>
        </references>
      </pivotArea>
    </format>
    <format dxfId="931">
      <pivotArea dataOnly="0" labelOnly="1" outline="0" fieldPosition="0">
        <references count="4">
          <reference field="2" count="1" selected="0">
            <x v="21"/>
          </reference>
          <reference field="6" count="1" selected="0">
            <x v="132"/>
          </reference>
          <reference field="7" count="1" selected="0">
            <x v="2"/>
          </reference>
          <reference field="19" count="1">
            <x v="65"/>
          </reference>
        </references>
      </pivotArea>
    </format>
    <format dxfId="930">
      <pivotArea dataOnly="0" labelOnly="1" outline="0" fieldPosition="0">
        <references count="4">
          <reference field="2" count="1" selected="0">
            <x v="19"/>
          </reference>
          <reference field="6" count="1" selected="0">
            <x v="133"/>
          </reference>
          <reference field="7" count="1" selected="0">
            <x v="1"/>
          </reference>
          <reference field="19" count="1">
            <x v="67"/>
          </reference>
        </references>
      </pivotArea>
    </format>
    <format dxfId="929">
      <pivotArea dataOnly="0" labelOnly="1" outline="0" fieldPosition="0">
        <references count="4">
          <reference field="2" count="1" selected="0">
            <x v="21"/>
          </reference>
          <reference field="6" count="1" selected="0">
            <x v="138"/>
          </reference>
          <reference field="7" count="1" selected="0">
            <x v="1"/>
          </reference>
          <reference field="19" count="2">
            <x v="9"/>
            <x v="13"/>
          </reference>
        </references>
      </pivotArea>
    </format>
    <format dxfId="928">
      <pivotArea dataOnly="0" labelOnly="1" outline="0" fieldPosition="0">
        <references count="4">
          <reference field="2" count="1" selected="0">
            <x v="26"/>
          </reference>
          <reference field="6" count="1" selected="0">
            <x v="139"/>
          </reference>
          <reference field="7" count="1" selected="0">
            <x v="2"/>
          </reference>
          <reference field="19" count="1">
            <x v="67"/>
          </reference>
        </references>
      </pivotArea>
    </format>
    <format dxfId="927">
      <pivotArea dataOnly="0" labelOnly="1" outline="0" fieldPosition="0">
        <references count="5">
          <reference field="2" count="1" selected="0">
            <x v="14"/>
          </reference>
          <reference field="6" count="1" selected="0">
            <x v="0"/>
          </reference>
          <reference field="7" count="1" selected="0">
            <x v="2"/>
          </reference>
          <reference field="19" count="1" selected="0">
            <x v="67"/>
          </reference>
          <reference field="21" count="1">
            <x v="57"/>
          </reference>
        </references>
      </pivotArea>
    </format>
    <format dxfId="926">
      <pivotArea dataOnly="0" labelOnly="1" outline="0" fieldPosition="0">
        <references count="5">
          <reference field="2" count="1" selected="0">
            <x v="22"/>
          </reference>
          <reference field="6" count="1" selected="0">
            <x v="1"/>
          </reference>
          <reference field="7" count="1" selected="0">
            <x v="1"/>
          </reference>
          <reference field="19" count="1" selected="0">
            <x v="15"/>
          </reference>
          <reference field="21" count="1">
            <x v="44"/>
          </reference>
        </references>
      </pivotArea>
    </format>
    <format dxfId="925">
      <pivotArea dataOnly="0" labelOnly="1" outline="0" fieldPosition="0">
        <references count="5">
          <reference field="2" count="1" selected="0">
            <x v="1"/>
          </reference>
          <reference field="6" count="1" selected="0">
            <x v="2"/>
          </reference>
          <reference field="7" count="1" selected="0">
            <x v="1"/>
          </reference>
          <reference field="19" count="1" selected="0">
            <x v="5"/>
          </reference>
          <reference field="21" count="1">
            <x v="53"/>
          </reference>
        </references>
      </pivotArea>
    </format>
    <format dxfId="924">
      <pivotArea dataOnly="0" labelOnly="1" outline="0" fieldPosition="0">
        <references count="5">
          <reference field="2" count="1" selected="0">
            <x v="18"/>
          </reference>
          <reference field="6" count="1" selected="0">
            <x v="3"/>
          </reference>
          <reference field="7" count="1" selected="0">
            <x v="1"/>
          </reference>
          <reference field="19" count="1" selected="0">
            <x v="1"/>
          </reference>
          <reference field="21" count="1">
            <x v="2"/>
          </reference>
        </references>
      </pivotArea>
    </format>
    <format dxfId="923">
      <pivotArea dataOnly="0" labelOnly="1" outline="0" fieldPosition="0">
        <references count="5">
          <reference field="2" count="1" selected="0">
            <x v="1"/>
          </reference>
          <reference field="6" count="1" selected="0">
            <x v="4"/>
          </reference>
          <reference field="7" count="1" selected="0">
            <x v="0"/>
          </reference>
          <reference field="19" count="1" selected="0">
            <x v="1"/>
          </reference>
          <reference field="21" count="1">
            <x v="1"/>
          </reference>
        </references>
      </pivotArea>
    </format>
    <format dxfId="922">
      <pivotArea dataOnly="0" labelOnly="1" outline="0" fieldPosition="0">
        <references count="5">
          <reference field="2" count="1" selected="0">
            <x v="18"/>
          </reference>
          <reference field="6" count="1" selected="0">
            <x v="5"/>
          </reference>
          <reference field="7" count="1" selected="0">
            <x v="1"/>
          </reference>
          <reference field="19" count="1" selected="0">
            <x v="10"/>
          </reference>
          <reference field="21" count="1">
            <x v="43"/>
          </reference>
        </references>
      </pivotArea>
    </format>
    <format dxfId="921">
      <pivotArea dataOnly="0" labelOnly="1" outline="0" fieldPosition="0">
        <references count="5">
          <reference field="2" count="1" selected="0">
            <x v="1"/>
          </reference>
          <reference field="6" count="1" selected="0">
            <x v="6"/>
          </reference>
          <reference field="7" count="1" selected="0">
            <x v="1"/>
          </reference>
          <reference field="19" count="1" selected="0">
            <x v="14"/>
          </reference>
          <reference field="21" count="1">
            <x v="7"/>
          </reference>
        </references>
      </pivotArea>
    </format>
    <format dxfId="920">
      <pivotArea dataOnly="0" labelOnly="1" outline="0" fieldPosition="0">
        <references count="5">
          <reference field="2" count="1" selected="0">
            <x v="19"/>
          </reference>
          <reference field="6" count="1" selected="0">
            <x v="7"/>
          </reference>
          <reference field="7" count="1" selected="0">
            <x v="1"/>
          </reference>
          <reference field="19" count="1" selected="0">
            <x v="67"/>
          </reference>
          <reference field="21" count="1">
            <x v="57"/>
          </reference>
        </references>
      </pivotArea>
    </format>
    <format dxfId="919">
      <pivotArea dataOnly="0" labelOnly="1" outline="0" fieldPosition="0">
        <references count="5">
          <reference field="2" count="1" selected="0">
            <x v="18"/>
          </reference>
          <reference field="6" count="1" selected="0">
            <x v="9"/>
          </reference>
          <reference field="7" count="1" selected="0">
            <x v="1"/>
          </reference>
          <reference field="19" count="1" selected="0">
            <x v="48"/>
          </reference>
          <reference field="21" count="1">
            <x v="52"/>
          </reference>
        </references>
      </pivotArea>
    </format>
    <format dxfId="918">
      <pivotArea dataOnly="0" labelOnly="1" outline="0" fieldPosition="0">
        <references count="5">
          <reference field="2" count="1" selected="0">
            <x v="1"/>
          </reference>
          <reference field="6" count="1" selected="0">
            <x v="10"/>
          </reference>
          <reference field="7" count="1" selected="0">
            <x v="1"/>
          </reference>
          <reference field="19" count="1" selected="0">
            <x v="14"/>
          </reference>
          <reference field="21" count="1">
            <x v="11"/>
          </reference>
        </references>
      </pivotArea>
    </format>
    <format dxfId="917">
      <pivotArea dataOnly="0" labelOnly="1" outline="0" fieldPosition="0">
        <references count="5">
          <reference field="2" count="1" selected="0">
            <x v="22"/>
          </reference>
          <reference field="6" count="1" selected="0">
            <x v="11"/>
          </reference>
          <reference field="7" count="1" selected="0">
            <x v="1"/>
          </reference>
          <reference field="19" count="1" selected="0">
            <x v="17"/>
          </reference>
          <reference field="21" count="1">
            <x v="10"/>
          </reference>
        </references>
      </pivotArea>
    </format>
    <format dxfId="916">
      <pivotArea dataOnly="0" labelOnly="1" outline="0" fieldPosition="0">
        <references count="5">
          <reference field="2" count="1" selected="0">
            <x v="7"/>
          </reference>
          <reference field="6" count="1" selected="0">
            <x v="12"/>
          </reference>
          <reference field="7" count="1" selected="0">
            <x v="1"/>
          </reference>
          <reference field="19" count="1" selected="0">
            <x v="42"/>
          </reference>
          <reference field="21" count="1">
            <x v="48"/>
          </reference>
        </references>
      </pivotArea>
    </format>
    <format dxfId="915">
      <pivotArea dataOnly="0" labelOnly="1" outline="0" fieldPosition="0">
        <references count="5">
          <reference field="2" count="1" selected="0">
            <x v="22"/>
          </reference>
          <reference field="6" count="1" selected="0">
            <x v="13"/>
          </reference>
          <reference field="7" count="1" selected="0">
            <x v="1"/>
          </reference>
          <reference field="19" count="1" selected="0">
            <x v="39"/>
          </reference>
          <reference field="21" count="1">
            <x v="42"/>
          </reference>
        </references>
      </pivotArea>
    </format>
    <format dxfId="914">
      <pivotArea dataOnly="0" labelOnly="1" outline="0" fieldPosition="0">
        <references count="5">
          <reference field="2" count="1" selected="0">
            <x v="1"/>
          </reference>
          <reference field="6" count="1" selected="0">
            <x v="14"/>
          </reference>
          <reference field="7" count="1" selected="0">
            <x v="1"/>
          </reference>
          <reference field="19" count="1" selected="0">
            <x v="67"/>
          </reference>
          <reference field="21" count="1">
            <x v="57"/>
          </reference>
        </references>
      </pivotArea>
    </format>
    <format dxfId="913">
      <pivotArea dataOnly="0" labelOnly="1" outline="0" fieldPosition="0">
        <references count="5">
          <reference field="2" count="1" selected="0">
            <x v="22"/>
          </reference>
          <reference field="6" count="1" selected="0">
            <x v="15"/>
          </reference>
          <reference field="7" count="1" selected="0">
            <x v="1"/>
          </reference>
          <reference field="19" count="1" selected="0">
            <x v="0"/>
          </reference>
          <reference field="21" count="1">
            <x v="0"/>
          </reference>
        </references>
      </pivotArea>
    </format>
    <format dxfId="912">
      <pivotArea dataOnly="0" labelOnly="1" outline="0" fieldPosition="0">
        <references count="5">
          <reference field="2" count="1" selected="0">
            <x v="11"/>
          </reference>
          <reference field="6" count="1" selected="0">
            <x v="16"/>
          </reference>
          <reference field="7" count="1" selected="0">
            <x v="1"/>
          </reference>
          <reference field="19" count="1" selected="0">
            <x v="67"/>
          </reference>
          <reference field="21" count="1">
            <x v="57"/>
          </reference>
        </references>
      </pivotArea>
    </format>
    <format dxfId="911">
      <pivotArea dataOnly="0" labelOnly="1" outline="0" fieldPosition="0">
        <references count="5">
          <reference field="2" count="1" selected="0">
            <x v="5"/>
          </reference>
          <reference field="6" count="1" selected="0">
            <x v="19"/>
          </reference>
          <reference field="7" count="1" selected="0">
            <x v="1"/>
          </reference>
          <reference field="19" count="1" selected="0">
            <x v="20"/>
          </reference>
          <reference field="21" count="1">
            <x v="13"/>
          </reference>
        </references>
      </pivotArea>
    </format>
    <format dxfId="910">
      <pivotArea dataOnly="0" labelOnly="1" outline="0" fieldPosition="0">
        <references count="5">
          <reference field="2" count="1" selected="0">
            <x v="5"/>
          </reference>
          <reference field="6" count="1" selected="0">
            <x v="20"/>
          </reference>
          <reference field="7" count="1" selected="0">
            <x v="1"/>
          </reference>
          <reference field="19" count="1" selected="0">
            <x v="67"/>
          </reference>
          <reference field="21" count="1">
            <x v="57"/>
          </reference>
        </references>
      </pivotArea>
    </format>
    <format dxfId="909">
      <pivotArea dataOnly="0" labelOnly="1" outline="0" fieldPosition="0">
        <references count="5">
          <reference field="2" count="1" selected="0">
            <x v="14"/>
          </reference>
          <reference field="6" count="1" selected="0">
            <x v="22"/>
          </reference>
          <reference field="7" count="1" selected="0">
            <x v="1"/>
          </reference>
          <reference field="19" count="1" selected="0">
            <x v="21"/>
          </reference>
          <reference field="21" count="1">
            <x v="15"/>
          </reference>
        </references>
      </pivotArea>
    </format>
    <format dxfId="908">
      <pivotArea dataOnly="0" labelOnly="1" outline="0" fieldPosition="0">
        <references count="5">
          <reference field="2" count="1" selected="0">
            <x v="14"/>
          </reference>
          <reference field="6" count="1" selected="0">
            <x v="23"/>
          </reference>
          <reference field="7" count="1" selected="0">
            <x v="1"/>
          </reference>
          <reference field="19" count="1" selected="0">
            <x v="67"/>
          </reference>
          <reference field="21" count="1">
            <x v="57"/>
          </reference>
        </references>
      </pivotArea>
    </format>
    <format dxfId="907">
      <pivotArea dataOnly="0" labelOnly="1" outline="0" fieldPosition="0">
        <references count="5">
          <reference field="2" count="1" selected="0">
            <x v="13"/>
          </reference>
          <reference field="6" count="1" selected="0">
            <x v="29"/>
          </reference>
          <reference field="7" count="1" selected="0">
            <x v="1"/>
          </reference>
          <reference field="19" count="1" selected="0">
            <x v="24"/>
          </reference>
          <reference field="21" count="1">
            <x v="17"/>
          </reference>
        </references>
      </pivotArea>
    </format>
    <format dxfId="906">
      <pivotArea dataOnly="0" labelOnly="1" outline="0" fieldPosition="0">
        <references count="5">
          <reference field="2" count="1" selected="0">
            <x v="13"/>
          </reference>
          <reference field="6" count="1" selected="0">
            <x v="30"/>
          </reference>
          <reference field="7" count="1" selected="0">
            <x v="1"/>
          </reference>
          <reference field="19" count="1" selected="0">
            <x v="67"/>
          </reference>
          <reference field="21" count="1">
            <x v="57"/>
          </reference>
        </references>
      </pivotArea>
    </format>
    <format dxfId="905">
      <pivotArea dataOnly="0" labelOnly="1" outline="0" fieldPosition="0">
        <references count="5">
          <reference field="2" count="1" selected="0">
            <x v="22"/>
          </reference>
          <reference field="6" count="1" selected="0">
            <x v="37"/>
          </reference>
          <reference field="7" count="1" selected="0">
            <x v="1"/>
          </reference>
          <reference field="19" count="1" selected="0">
            <x v="8"/>
          </reference>
          <reference field="21" count="1">
            <x v="43"/>
          </reference>
        </references>
      </pivotArea>
    </format>
    <format dxfId="904">
      <pivotArea dataOnly="0" labelOnly="1" outline="0" fieldPosition="0">
        <references count="5">
          <reference field="2" count="1" selected="0">
            <x v="20"/>
          </reference>
          <reference field="6" count="1" selected="0">
            <x v="38"/>
          </reference>
          <reference field="7" count="1" selected="0">
            <x v="2"/>
          </reference>
          <reference field="19" count="1" selected="0">
            <x v="67"/>
          </reference>
          <reference field="21" count="1">
            <x v="57"/>
          </reference>
        </references>
      </pivotArea>
    </format>
    <format dxfId="903">
      <pivotArea dataOnly="0" labelOnly="1" outline="0" fieldPosition="0">
        <references count="5">
          <reference field="2" count="1" selected="0">
            <x v="14"/>
          </reference>
          <reference field="6" count="1" selected="0">
            <x v="48"/>
          </reference>
          <reference field="7" count="1" selected="0">
            <x v="1"/>
          </reference>
          <reference field="19" count="1" selected="0">
            <x v="44"/>
          </reference>
          <reference field="21" count="1">
            <x v="9"/>
          </reference>
        </references>
      </pivotArea>
    </format>
    <format dxfId="902">
      <pivotArea dataOnly="0" labelOnly="1" outline="0" fieldPosition="0">
        <references count="5">
          <reference field="2" count="1" selected="0">
            <x v="1"/>
          </reference>
          <reference field="6" count="1" selected="0">
            <x v="49"/>
          </reference>
          <reference field="7" count="1" selected="0">
            <x v="1"/>
          </reference>
          <reference field="19" count="1" selected="0">
            <x v="19"/>
          </reference>
          <reference field="21" count="1">
            <x v="12"/>
          </reference>
        </references>
      </pivotArea>
    </format>
    <format dxfId="901">
      <pivotArea dataOnly="0" labelOnly="1" outline="0" fieldPosition="0">
        <references count="5">
          <reference field="2" count="1" selected="0">
            <x v="21"/>
          </reference>
          <reference field="6" count="1" selected="0">
            <x v="50"/>
          </reference>
          <reference field="7" count="1" selected="0">
            <x v="2"/>
          </reference>
          <reference field="19" count="1" selected="0">
            <x v="67"/>
          </reference>
          <reference field="21" count="1">
            <x v="57"/>
          </reference>
        </references>
      </pivotArea>
    </format>
    <format dxfId="900">
      <pivotArea dataOnly="0" labelOnly="1" outline="0" fieldPosition="0">
        <references count="5">
          <reference field="2" count="1" selected="0">
            <x v="14"/>
          </reference>
          <reference field="6" count="1" selected="0">
            <x v="52"/>
          </reference>
          <reference field="7" count="1" selected="0">
            <x v="1"/>
          </reference>
          <reference field="19" count="1" selected="0">
            <x v="42"/>
          </reference>
          <reference field="21" count="1">
            <x v="47"/>
          </reference>
        </references>
      </pivotArea>
    </format>
    <format dxfId="899">
      <pivotArea dataOnly="0" labelOnly="1" outline="0" fieldPosition="0">
        <references count="5">
          <reference field="2" count="1" selected="0">
            <x v="14"/>
          </reference>
          <reference field="6" count="1" selected="0">
            <x v="53"/>
          </reference>
          <reference field="7" count="1" selected="0">
            <x v="1"/>
          </reference>
          <reference field="19" count="1" selected="0">
            <x v="4"/>
          </reference>
          <reference field="21" count="1">
            <x v="5"/>
          </reference>
        </references>
      </pivotArea>
    </format>
    <format dxfId="898">
      <pivotArea dataOnly="0" labelOnly="1" outline="0" fieldPosition="0">
        <references count="5">
          <reference field="2" count="1" selected="0">
            <x v="3"/>
          </reference>
          <reference field="6" count="1" selected="0">
            <x v="54"/>
          </reference>
          <reference field="7" count="1" selected="0">
            <x v="1"/>
          </reference>
          <reference field="19" count="1" selected="0">
            <x v="10"/>
          </reference>
          <reference field="21" count="1">
            <x v="44"/>
          </reference>
        </references>
      </pivotArea>
    </format>
    <format dxfId="897">
      <pivotArea dataOnly="0" labelOnly="1" outline="0" fieldPosition="0">
        <references count="5">
          <reference field="2" count="1" selected="0">
            <x v="7"/>
          </reference>
          <reference field="6" count="1" selected="0">
            <x v="55"/>
          </reference>
          <reference field="7" count="1" selected="0">
            <x v="1"/>
          </reference>
          <reference field="19" count="1" selected="0">
            <x v="11"/>
          </reference>
          <reference field="21" count="1">
            <x v="41"/>
          </reference>
        </references>
      </pivotArea>
    </format>
    <format dxfId="896">
      <pivotArea dataOnly="0" labelOnly="1" outline="0" fieldPosition="0">
        <references count="5">
          <reference field="2" count="1" selected="0">
            <x v="10"/>
          </reference>
          <reference field="6" count="1" selected="0">
            <x v="56"/>
          </reference>
          <reference field="7" count="1" selected="0">
            <x v="1"/>
          </reference>
          <reference field="19" count="1" selected="0">
            <x v="12"/>
          </reference>
          <reference field="21" count="1">
            <x v="49"/>
          </reference>
        </references>
      </pivotArea>
    </format>
    <format dxfId="895">
      <pivotArea dataOnly="0" labelOnly="1" outline="0" fieldPosition="0">
        <references count="5">
          <reference field="2" count="1" selected="0">
            <x v="12"/>
          </reference>
          <reference field="6" count="1" selected="0">
            <x v="57"/>
          </reference>
          <reference field="7" count="1" selected="0">
            <x v="1"/>
          </reference>
          <reference field="19" count="1" selected="0">
            <x v="42"/>
          </reference>
          <reference field="21" count="1">
            <x v="46"/>
          </reference>
        </references>
      </pivotArea>
    </format>
    <format dxfId="894">
      <pivotArea dataOnly="0" labelOnly="1" outline="0" fieldPosition="0">
        <references count="5">
          <reference field="2" count="1" selected="0">
            <x v="21"/>
          </reference>
          <reference field="6" count="1" selected="0">
            <x v="58"/>
          </reference>
          <reference field="7" count="1" selected="0">
            <x v="2"/>
          </reference>
          <reference field="19" count="1" selected="0">
            <x v="67"/>
          </reference>
          <reference field="21" count="1">
            <x v="57"/>
          </reference>
        </references>
      </pivotArea>
    </format>
    <format dxfId="893">
      <pivotArea dataOnly="0" labelOnly="1" outline="0" fieldPosition="0">
        <references count="5">
          <reference field="2" count="1" selected="0">
            <x v="12"/>
          </reference>
          <reference field="6" count="1" selected="0">
            <x v="59"/>
          </reference>
          <reference field="7" count="1" selected="0">
            <x v="1"/>
          </reference>
          <reference field="19" count="1" selected="0">
            <x v="42"/>
          </reference>
          <reference field="21" count="1">
            <x v="47"/>
          </reference>
        </references>
      </pivotArea>
    </format>
    <format dxfId="892">
      <pivotArea dataOnly="0" labelOnly="1" outline="0" fieldPosition="0">
        <references count="5">
          <reference field="2" count="1" selected="0">
            <x v="14"/>
          </reference>
          <reference field="6" count="1" selected="0">
            <x v="60"/>
          </reference>
          <reference field="7" count="1" selected="0">
            <x v="2"/>
          </reference>
          <reference field="19" count="1" selected="0">
            <x v="67"/>
          </reference>
          <reference field="21" count="1">
            <x v="57"/>
          </reference>
        </references>
      </pivotArea>
    </format>
    <format dxfId="891">
      <pivotArea dataOnly="0" labelOnly="1" outline="0" fieldPosition="0">
        <references count="5">
          <reference field="2" count="1" selected="0">
            <x v="22"/>
          </reference>
          <reference field="6" count="1" selected="0">
            <x v="62"/>
          </reference>
          <reference field="7" count="1" selected="0">
            <x v="1"/>
          </reference>
          <reference field="19" count="1" selected="0">
            <x v="63"/>
          </reference>
          <reference field="21" count="1">
            <x v="50"/>
          </reference>
        </references>
      </pivotArea>
    </format>
    <format dxfId="890">
      <pivotArea dataOnly="0" labelOnly="1" outline="0" fieldPosition="0">
        <references count="5">
          <reference field="2" count="1" selected="0">
            <x v="10"/>
          </reference>
          <reference field="6" count="1" selected="0">
            <x v="63"/>
          </reference>
          <reference field="7" count="1" selected="0">
            <x v="1"/>
          </reference>
          <reference field="19" count="1" selected="0">
            <x v="35"/>
          </reference>
          <reference field="21" count="1">
            <x v="36"/>
          </reference>
        </references>
      </pivotArea>
    </format>
    <format dxfId="889">
      <pivotArea dataOnly="0" labelOnly="1" outline="0" fieldPosition="0">
        <references count="5">
          <reference field="2" count="1" selected="0">
            <x v="22"/>
          </reference>
          <reference field="6" count="1" selected="0">
            <x v="64"/>
          </reference>
          <reference field="7" count="1" selected="0">
            <x v="1"/>
          </reference>
          <reference field="19" count="1" selected="0">
            <x v="7"/>
          </reference>
          <reference field="21" count="1">
            <x v="4"/>
          </reference>
        </references>
      </pivotArea>
    </format>
    <format dxfId="888">
      <pivotArea dataOnly="0" labelOnly="1" outline="0" fieldPosition="0">
        <references count="5">
          <reference field="2" count="1" selected="0">
            <x v="5"/>
          </reference>
          <reference field="6" count="1" selected="0">
            <x v="65"/>
          </reference>
          <reference field="7" count="1" selected="0">
            <x v="1"/>
          </reference>
          <reference field="19" count="1" selected="0">
            <x v="40"/>
          </reference>
          <reference field="21" count="1">
            <x v="45"/>
          </reference>
        </references>
      </pivotArea>
    </format>
    <format dxfId="887">
      <pivotArea dataOnly="0" labelOnly="1" outline="0" fieldPosition="0">
        <references count="5">
          <reference field="2" count="1" selected="0">
            <x v="18"/>
          </reference>
          <reference field="6" count="1" selected="0">
            <x v="66"/>
          </reference>
          <reference field="7" count="1" selected="0">
            <x v="2"/>
          </reference>
          <reference field="19" count="1" selected="0">
            <x v="67"/>
          </reference>
          <reference field="21" count="1">
            <x v="57"/>
          </reference>
        </references>
      </pivotArea>
    </format>
    <format dxfId="886">
      <pivotArea dataOnly="0" labelOnly="1" outline="0" fieldPosition="0">
        <references count="5">
          <reference field="2" count="1" selected="0">
            <x v="12"/>
          </reference>
          <reference field="6" count="1" selected="0">
            <x v="68"/>
          </reference>
          <reference field="7" count="1" selected="0">
            <x v="1"/>
          </reference>
          <reference field="19" count="1" selected="0">
            <x v="41"/>
          </reference>
          <reference field="21" count="1">
            <x v="54"/>
          </reference>
        </references>
      </pivotArea>
    </format>
    <format dxfId="885">
      <pivotArea dataOnly="0" labelOnly="1" outline="0" fieldPosition="0">
        <references count="5">
          <reference field="2" count="1" selected="0">
            <x v="12"/>
          </reference>
          <reference field="6" count="1" selected="0">
            <x v="69"/>
          </reference>
          <reference field="7" count="1" selected="0">
            <x v="2"/>
          </reference>
          <reference field="19" count="1" selected="0">
            <x v="67"/>
          </reference>
          <reference field="21" count="1">
            <x v="57"/>
          </reference>
        </references>
      </pivotArea>
    </format>
    <format dxfId="884">
      <pivotArea dataOnly="0" labelOnly="1" outline="0" fieldPosition="0">
        <references count="5">
          <reference field="2" count="1" selected="0">
            <x v="10"/>
          </reference>
          <reference field="6" count="1" selected="0">
            <x v="70"/>
          </reference>
          <reference field="7" count="1" selected="0">
            <x v="1"/>
          </reference>
          <reference field="19" count="1" selected="0">
            <x v="44"/>
          </reference>
          <reference field="21" count="1">
            <x v="48"/>
          </reference>
        </references>
      </pivotArea>
    </format>
    <format dxfId="883">
      <pivotArea dataOnly="0" labelOnly="1" outline="0" fieldPosition="0">
        <references count="5">
          <reference field="2" count="1" selected="0">
            <x v="10"/>
          </reference>
          <reference field="6" count="1" selected="0">
            <x v="71"/>
          </reference>
          <reference field="7" count="1" selected="0">
            <x v="1"/>
          </reference>
          <reference field="19" count="1" selected="0">
            <x v="43"/>
          </reference>
          <reference field="21" count="1">
            <x v="47"/>
          </reference>
        </references>
      </pivotArea>
    </format>
    <format dxfId="882">
      <pivotArea dataOnly="0" labelOnly="1" outline="0" fieldPosition="0">
        <references count="5">
          <reference field="2" count="1" selected="0">
            <x v="21"/>
          </reference>
          <reference field="6" count="1" selected="0">
            <x v="72"/>
          </reference>
          <reference field="7" count="1" selected="0">
            <x v="1"/>
          </reference>
          <reference field="19" count="1" selected="0">
            <x v="60"/>
          </reference>
          <reference field="21" count="1">
            <x v="36"/>
          </reference>
        </references>
      </pivotArea>
    </format>
    <format dxfId="881">
      <pivotArea dataOnly="0" labelOnly="1" outline="0" fieldPosition="0">
        <references count="5">
          <reference field="2" count="1" selected="0">
            <x v="1"/>
          </reference>
          <reference field="6" count="1" selected="0">
            <x v="73"/>
          </reference>
          <reference field="7" count="1" selected="0">
            <x v="2"/>
          </reference>
          <reference field="19" count="1" selected="0">
            <x v="67"/>
          </reference>
          <reference field="21" count="1">
            <x v="57"/>
          </reference>
        </references>
      </pivotArea>
    </format>
    <format dxfId="880">
      <pivotArea dataOnly="0" labelOnly="1" outline="0" fieldPosition="0">
        <references count="5">
          <reference field="2" count="1" selected="0">
            <x v="1"/>
          </reference>
          <reference field="6" count="1" selected="0">
            <x v="74"/>
          </reference>
          <reference field="7" count="1" selected="0">
            <x v="2"/>
          </reference>
          <reference field="19" count="1" selected="0">
            <x v="60"/>
          </reference>
          <reference field="21" count="1">
            <x v="20"/>
          </reference>
        </references>
      </pivotArea>
    </format>
    <format dxfId="879">
      <pivotArea dataOnly="0" labelOnly="1" outline="0" fieldPosition="0">
        <references count="5">
          <reference field="2" count="1" selected="0">
            <x v="1"/>
          </reference>
          <reference field="6" count="1" selected="0">
            <x v="75"/>
          </reference>
          <reference field="7" count="1" selected="0">
            <x v="1"/>
          </reference>
          <reference field="19" count="1" selected="0">
            <x v="36"/>
          </reference>
          <reference field="21" count="1">
            <x v="13"/>
          </reference>
        </references>
      </pivotArea>
    </format>
    <format dxfId="878">
      <pivotArea dataOnly="0" labelOnly="1" outline="0" fieldPosition="0">
        <references count="5">
          <reference field="2" count="1" selected="0">
            <x v="1"/>
          </reference>
          <reference field="6" count="1" selected="0">
            <x v="76"/>
          </reference>
          <reference field="7" count="1" selected="0">
            <x v="1"/>
          </reference>
          <reference field="19" count="1" selected="0">
            <x v="25"/>
          </reference>
          <reference field="21" count="1">
            <x v="37"/>
          </reference>
        </references>
      </pivotArea>
    </format>
    <format dxfId="877">
      <pivotArea dataOnly="0" labelOnly="1" outline="0" fieldPosition="0">
        <references count="5">
          <reference field="2" count="1" selected="0">
            <x v="1"/>
          </reference>
          <reference field="6" count="1" selected="0">
            <x v="77"/>
          </reference>
          <reference field="7" count="1" selected="0">
            <x v="2"/>
          </reference>
          <reference field="19" count="1" selected="0">
            <x v="67"/>
          </reference>
          <reference field="21" count="1">
            <x v="57"/>
          </reference>
        </references>
      </pivotArea>
    </format>
    <format dxfId="876">
      <pivotArea dataOnly="0" labelOnly="1" outline="0" fieldPosition="0">
        <references count="5">
          <reference field="2" count="1" selected="0">
            <x v="10"/>
          </reference>
          <reference field="6" count="1" selected="0">
            <x v="78"/>
          </reference>
          <reference field="7" count="1" selected="0">
            <x v="1"/>
          </reference>
          <reference field="19" count="1" selected="0">
            <x v="3"/>
          </reference>
          <reference field="21" count="1">
            <x v="6"/>
          </reference>
        </references>
      </pivotArea>
    </format>
    <format dxfId="875">
      <pivotArea dataOnly="0" labelOnly="1" outline="0" fieldPosition="0">
        <references count="5">
          <reference field="2" count="1" selected="0">
            <x v="3"/>
          </reference>
          <reference field="6" count="1" selected="0">
            <x v="79"/>
          </reference>
          <reference field="7" count="1" selected="0">
            <x v="1"/>
          </reference>
          <reference field="19" count="1" selected="0">
            <x v="66"/>
          </reference>
          <reference field="21" count="1">
            <x v="56"/>
          </reference>
        </references>
      </pivotArea>
    </format>
    <format dxfId="874">
      <pivotArea dataOnly="0" labelOnly="1" outline="0" fieldPosition="0">
        <references count="5">
          <reference field="2" count="1" selected="0">
            <x v="3"/>
          </reference>
          <reference field="6" count="1" selected="0">
            <x v="80"/>
          </reference>
          <reference field="7" count="1" selected="0">
            <x v="1"/>
          </reference>
          <reference field="19" count="1" selected="0">
            <x v="38"/>
          </reference>
          <reference field="21" count="1">
            <x v="38"/>
          </reference>
        </references>
      </pivotArea>
    </format>
    <format dxfId="873">
      <pivotArea dataOnly="0" labelOnly="1" outline="0" fieldPosition="0">
        <references count="5">
          <reference field="2" count="1" selected="0">
            <x v="24"/>
          </reference>
          <reference field="6" count="1" selected="0">
            <x v="81"/>
          </reference>
          <reference field="7" count="1" selected="0">
            <x v="1"/>
          </reference>
          <reference field="19" count="1" selected="0">
            <x v="67"/>
          </reference>
          <reference field="21" count="1">
            <x v="57"/>
          </reference>
        </references>
      </pivotArea>
    </format>
    <format dxfId="872">
      <pivotArea dataOnly="0" labelOnly="1" outline="0" fieldPosition="0">
        <references count="5">
          <reference field="2" count="1" selected="0">
            <x v="11"/>
          </reference>
          <reference field="6" count="1" selected="0">
            <x v="82"/>
          </reference>
          <reference field="7" count="1" selected="0">
            <x v="1"/>
          </reference>
          <reference field="19" count="1" selected="0">
            <x v="53"/>
          </reference>
          <reference field="21" count="1">
            <x v="21"/>
          </reference>
        </references>
      </pivotArea>
    </format>
    <format dxfId="871">
      <pivotArea dataOnly="0" labelOnly="1" outline="0" fieldPosition="0">
        <references count="5">
          <reference field="2" count="1" selected="0">
            <x v="11"/>
          </reference>
          <reference field="6" count="1" selected="0">
            <x v="82"/>
          </reference>
          <reference field="7" count="1" selected="0">
            <x v="1"/>
          </reference>
          <reference field="19" count="1" selected="0">
            <x v="54"/>
          </reference>
          <reference field="21" count="1">
            <x v="22"/>
          </reference>
        </references>
      </pivotArea>
    </format>
    <format dxfId="870">
      <pivotArea dataOnly="0" labelOnly="1" outline="0" fieldPosition="0">
        <references count="5">
          <reference field="2" count="1" selected="0">
            <x v="11"/>
          </reference>
          <reference field="6" count="1" selected="0">
            <x v="82"/>
          </reference>
          <reference field="7" count="1" selected="0">
            <x v="1"/>
          </reference>
          <reference field="19" count="1" selected="0">
            <x v="55"/>
          </reference>
          <reference field="21" count="1">
            <x v="23"/>
          </reference>
        </references>
      </pivotArea>
    </format>
    <format dxfId="869">
      <pivotArea dataOnly="0" labelOnly="1" outline="0" fieldPosition="0">
        <references count="5">
          <reference field="2" count="1" selected="0">
            <x v="11"/>
          </reference>
          <reference field="6" count="1" selected="0">
            <x v="82"/>
          </reference>
          <reference field="7" count="1" selected="0">
            <x v="1"/>
          </reference>
          <reference field="19" count="1" selected="0">
            <x v="56"/>
          </reference>
          <reference field="21" count="1">
            <x v="24"/>
          </reference>
        </references>
      </pivotArea>
    </format>
    <format dxfId="868">
      <pivotArea dataOnly="0" labelOnly="1" outline="0" fieldPosition="0">
        <references count="5">
          <reference field="2" count="1" selected="0">
            <x v="11"/>
          </reference>
          <reference field="6" count="1" selected="0">
            <x v="82"/>
          </reference>
          <reference field="7" count="1" selected="0">
            <x v="1"/>
          </reference>
          <reference field="19" count="1" selected="0">
            <x v="57"/>
          </reference>
          <reference field="21" count="1">
            <x v="25"/>
          </reference>
        </references>
      </pivotArea>
    </format>
    <format dxfId="867">
      <pivotArea dataOnly="0" labelOnly="1" outline="0" fieldPosition="0">
        <references count="5">
          <reference field="2" count="1" selected="0">
            <x v="11"/>
          </reference>
          <reference field="6" count="1" selected="0">
            <x v="82"/>
          </reference>
          <reference field="7" count="1" selected="0">
            <x v="1"/>
          </reference>
          <reference field="19" count="1" selected="0">
            <x v="58"/>
          </reference>
          <reference field="21" count="1">
            <x v="26"/>
          </reference>
        </references>
      </pivotArea>
    </format>
    <format dxfId="866">
      <pivotArea dataOnly="0" labelOnly="1" outline="0" fieldPosition="0">
        <references count="5">
          <reference field="2" count="1" selected="0">
            <x v="11"/>
          </reference>
          <reference field="6" count="1" selected="0">
            <x v="82"/>
          </reference>
          <reference field="7" count="1" selected="0">
            <x v="1"/>
          </reference>
          <reference field="19" count="1" selected="0">
            <x v="59"/>
          </reference>
          <reference field="21" count="1">
            <x v="27"/>
          </reference>
        </references>
      </pivotArea>
    </format>
    <format dxfId="865">
      <pivotArea dataOnly="0" labelOnly="1" outline="0" fieldPosition="0">
        <references count="5">
          <reference field="2" count="1" selected="0">
            <x v="11"/>
          </reference>
          <reference field="6" count="1" selected="0">
            <x v="83"/>
          </reference>
          <reference field="7" count="1" selected="0">
            <x v="1"/>
          </reference>
          <reference field="19" count="1" selected="0">
            <x v="67"/>
          </reference>
          <reference field="21" count="1">
            <x v="57"/>
          </reference>
        </references>
      </pivotArea>
    </format>
    <format dxfId="864">
      <pivotArea dataOnly="0" labelOnly="1" outline="0" fieldPosition="0">
        <references count="5">
          <reference field="2" count="1" selected="0">
            <x v="11"/>
          </reference>
          <reference field="6" count="1" selected="0">
            <x v="84"/>
          </reference>
          <reference field="7" count="1" selected="0">
            <x v="1"/>
          </reference>
          <reference field="19" count="1" selected="0">
            <x v="49"/>
          </reference>
          <reference field="21" count="1">
            <x v="52"/>
          </reference>
        </references>
      </pivotArea>
    </format>
    <format dxfId="863">
      <pivotArea dataOnly="0" labelOnly="1" outline="0" fieldPosition="0">
        <references count="5">
          <reference field="2" count="1" selected="0">
            <x v="11"/>
          </reference>
          <reference field="6" count="1" selected="0">
            <x v="85"/>
          </reference>
          <reference field="7" count="1" selected="0">
            <x v="1"/>
          </reference>
          <reference field="19" count="1" selected="0">
            <x v="61"/>
          </reference>
          <reference field="21" count="1">
            <x v="54"/>
          </reference>
        </references>
      </pivotArea>
    </format>
    <format dxfId="862">
      <pivotArea dataOnly="0" labelOnly="1" outline="0" fieldPosition="0">
        <references count="5">
          <reference field="2" count="1" selected="0">
            <x v="10"/>
          </reference>
          <reference field="6" count="1" selected="0">
            <x v="86"/>
          </reference>
          <reference field="7" count="1" selected="0">
            <x v="1"/>
          </reference>
          <reference field="19" count="1" selected="0">
            <x v="49"/>
          </reference>
          <reference field="21" count="1">
            <x v="52"/>
          </reference>
        </references>
      </pivotArea>
    </format>
    <format dxfId="861">
      <pivotArea dataOnly="0" labelOnly="1" outline="0" fieldPosition="0">
        <references count="5">
          <reference field="2" count="1" selected="0">
            <x v="4"/>
          </reference>
          <reference field="6" count="1" selected="0">
            <x v="87"/>
          </reference>
          <reference field="7" count="1" selected="0">
            <x v="1"/>
          </reference>
          <reference field="19" count="1" selected="0">
            <x v="34"/>
          </reference>
          <reference field="21" count="1">
            <x v="35"/>
          </reference>
        </references>
      </pivotArea>
    </format>
    <format dxfId="860">
      <pivotArea dataOnly="0" labelOnly="1" outline="0" fieldPosition="0">
        <references count="5">
          <reference field="2" count="1" selected="0">
            <x v="4"/>
          </reference>
          <reference field="6" count="1" selected="0">
            <x v="87"/>
          </reference>
          <reference field="7" count="1" selected="0">
            <x v="1"/>
          </reference>
          <reference field="19" count="1" selected="0">
            <x v="67"/>
          </reference>
          <reference field="21" count="1">
            <x v="57"/>
          </reference>
        </references>
      </pivotArea>
    </format>
    <format dxfId="859">
      <pivotArea dataOnly="0" labelOnly="1" outline="0" fieldPosition="0">
        <references count="5">
          <reference field="2" count="1" selected="0">
            <x v="14"/>
          </reference>
          <reference field="6" count="1" selected="0">
            <x v="88"/>
          </reference>
          <reference field="7" count="1" selected="0">
            <x v="1"/>
          </reference>
          <reference field="19" count="1" selected="0">
            <x v="51"/>
          </reference>
          <reference field="21" count="1">
            <x v="52"/>
          </reference>
        </references>
      </pivotArea>
    </format>
    <format dxfId="858">
      <pivotArea dataOnly="0" labelOnly="1" outline="0" fieldPosition="0">
        <references count="5">
          <reference field="2" count="1" selected="0">
            <x v="23"/>
          </reference>
          <reference field="6" count="1" selected="0">
            <x v="89"/>
          </reference>
          <reference field="7" count="1" selected="0">
            <x v="1"/>
          </reference>
          <reference field="19" count="1" selected="0">
            <x v="20"/>
          </reference>
          <reference field="21" count="1">
            <x v="19"/>
          </reference>
        </references>
      </pivotArea>
    </format>
    <format dxfId="857">
      <pivotArea dataOnly="0" labelOnly="1" outline="0" fieldPosition="0">
        <references count="5">
          <reference field="2" count="1" selected="0">
            <x v="23"/>
          </reference>
          <reference field="6" count="1" selected="0">
            <x v="90"/>
          </reference>
          <reference field="7" count="1" selected="0">
            <x v="2"/>
          </reference>
          <reference field="19" count="1" selected="0">
            <x v="67"/>
          </reference>
          <reference field="21" count="1">
            <x v="57"/>
          </reference>
        </references>
      </pivotArea>
    </format>
    <format dxfId="856">
      <pivotArea dataOnly="0" labelOnly="1" outline="0" fieldPosition="0">
        <references count="5">
          <reference field="2" count="1" selected="0">
            <x v="23"/>
          </reference>
          <reference field="6" count="1" selected="0">
            <x v="91"/>
          </reference>
          <reference field="7" count="1" selected="0">
            <x v="1"/>
          </reference>
          <reference field="19" count="1" selected="0">
            <x v="52"/>
          </reference>
          <reference field="21" count="1">
            <x v="52"/>
          </reference>
        </references>
      </pivotArea>
    </format>
    <format dxfId="855">
      <pivotArea dataOnly="0" labelOnly="1" outline="0" fieldPosition="0">
        <references count="5">
          <reference field="2" count="1" selected="0">
            <x v="14"/>
          </reference>
          <reference field="6" count="1" selected="0">
            <x v="92"/>
          </reference>
          <reference field="7" count="1" selected="0">
            <x v="2"/>
          </reference>
          <reference field="19" count="1" selected="0">
            <x v="67"/>
          </reference>
          <reference field="21" count="1">
            <x v="57"/>
          </reference>
        </references>
      </pivotArea>
    </format>
    <format dxfId="854">
      <pivotArea dataOnly="0" labelOnly="1" outline="0" fieldPosition="0">
        <references count="5">
          <reference field="2" count="1" selected="0">
            <x v="3"/>
          </reference>
          <reference field="6" count="1" selected="0">
            <x v="93"/>
          </reference>
          <reference field="7" count="1" selected="0">
            <x v="1"/>
          </reference>
          <reference field="19" count="1" selected="0">
            <x v="6"/>
          </reference>
          <reference field="21" count="1">
            <x v="8"/>
          </reference>
        </references>
      </pivotArea>
    </format>
    <format dxfId="853">
      <pivotArea dataOnly="0" labelOnly="1" outline="0" fieldPosition="0">
        <references count="5">
          <reference field="2" count="1" selected="0">
            <x v="25"/>
          </reference>
          <reference field="6" count="1" selected="0">
            <x v="94"/>
          </reference>
          <reference field="7" count="1" selected="0">
            <x v="2"/>
          </reference>
          <reference field="19" count="1" selected="0">
            <x v="67"/>
          </reference>
          <reference field="21" count="1">
            <x v="57"/>
          </reference>
        </references>
      </pivotArea>
    </format>
    <format dxfId="852">
      <pivotArea dataOnly="0" labelOnly="1" outline="0" fieldPosition="0">
        <references count="5">
          <reference field="2" count="1" selected="0">
            <x v="2"/>
          </reference>
          <reference field="6" count="1" selected="0">
            <x v="95"/>
          </reference>
          <reference field="7" count="1" selected="0">
            <x v="1"/>
          </reference>
          <reference field="19" count="1" selected="0">
            <x v="27"/>
          </reference>
          <reference field="21" count="1">
            <x v="28"/>
          </reference>
        </references>
      </pivotArea>
    </format>
    <format dxfId="851">
      <pivotArea dataOnly="0" labelOnly="1" outline="0" fieldPosition="0">
        <references count="5">
          <reference field="2" count="1" selected="0">
            <x v="2"/>
          </reference>
          <reference field="6" count="1" selected="0">
            <x v="95"/>
          </reference>
          <reference field="7" count="1" selected="0">
            <x v="1"/>
          </reference>
          <reference field="19" count="1" selected="0">
            <x v="28"/>
          </reference>
          <reference field="21" count="1">
            <x v="29"/>
          </reference>
        </references>
      </pivotArea>
    </format>
    <format dxfId="850">
      <pivotArea dataOnly="0" labelOnly="1" outline="0" fieldPosition="0">
        <references count="5">
          <reference field="2" count="1" selected="0">
            <x v="2"/>
          </reference>
          <reference field="6" count="1" selected="0">
            <x v="95"/>
          </reference>
          <reference field="7" count="1" selected="0">
            <x v="1"/>
          </reference>
          <reference field="19" count="1" selected="0">
            <x v="29"/>
          </reference>
          <reference field="21" count="1">
            <x v="30"/>
          </reference>
        </references>
      </pivotArea>
    </format>
    <format dxfId="849">
      <pivotArea dataOnly="0" labelOnly="1" outline="0" fieldPosition="0">
        <references count="5">
          <reference field="2" count="1" selected="0">
            <x v="2"/>
          </reference>
          <reference field="6" count="1" selected="0">
            <x v="95"/>
          </reference>
          <reference field="7" count="1" selected="0">
            <x v="1"/>
          </reference>
          <reference field="19" count="1" selected="0">
            <x v="30"/>
          </reference>
          <reference field="21" count="1">
            <x v="31"/>
          </reference>
        </references>
      </pivotArea>
    </format>
    <format dxfId="848">
      <pivotArea dataOnly="0" labelOnly="1" outline="0" fieldPosition="0">
        <references count="5">
          <reference field="2" count="1" selected="0">
            <x v="2"/>
          </reference>
          <reference field="6" count="1" selected="0">
            <x v="95"/>
          </reference>
          <reference field="7" count="1" selected="0">
            <x v="1"/>
          </reference>
          <reference field="19" count="1" selected="0">
            <x v="31"/>
          </reference>
          <reference field="21" count="1">
            <x v="32"/>
          </reference>
        </references>
      </pivotArea>
    </format>
    <format dxfId="847">
      <pivotArea dataOnly="0" labelOnly="1" outline="0" fieldPosition="0">
        <references count="5">
          <reference field="2" count="1" selected="0">
            <x v="2"/>
          </reference>
          <reference field="6" count="1" selected="0">
            <x v="95"/>
          </reference>
          <reference field="7" count="1" selected="0">
            <x v="1"/>
          </reference>
          <reference field="19" count="1" selected="0">
            <x v="32"/>
          </reference>
          <reference field="21" count="1">
            <x v="33"/>
          </reference>
        </references>
      </pivotArea>
    </format>
    <format dxfId="846">
      <pivotArea dataOnly="0" labelOnly="1" outline="0" fieldPosition="0">
        <references count="5">
          <reference field="2" count="1" selected="0">
            <x v="2"/>
          </reference>
          <reference field="6" count="1" selected="0">
            <x v="95"/>
          </reference>
          <reference field="7" count="1" selected="0">
            <x v="1"/>
          </reference>
          <reference field="19" count="1" selected="0">
            <x v="33"/>
          </reference>
          <reference field="21" count="1">
            <x v="34"/>
          </reference>
        </references>
      </pivotArea>
    </format>
    <format dxfId="845">
      <pivotArea dataOnly="0" labelOnly="1" outline="0" fieldPosition="0">
        <references count="5">
          <reference field="2" count="1" selected="0">
            <x v="7"/>
          </reference>
          <reference field="6" count="1" selected="0">
            <x v="96"/>
          </reference>
          <reference field="7" count="1" selected="0">
            <x v="1"/>
          </reference>
          <reference field="19" count="1" selected="0">
            <x v="47"/>
          </reference>
          <reference field="21" count="1">
            <x v="20"/>
          </reference>
        </references>
      </pivotArea>
    </format>
    <format dxfId="844">
      <pivotArea dataOnly="0" labelOnly="1" outline="0" fieldPosition="0">
        <references count="5">
          <reference field="2" count="1" selected="0">
            <x v="24"/>
          </reference>
          <reference field="6" count="1" selected="0">
            <x v="97"/>
          </reference>
          <reference field="7" count="1" selected="0">
            <x v="1"/>
          </reference>
          <reference field="19" count="1" selected="0">
            <x v="51"/>
          </reference>
          <reference field="21" count="1">
            <x v="52"/>
          </reference>
        </references>
      </pivotArea>
    </format>
    <format dxfId="843">
      <pivotArea dataOnly="0" labelOnly="1" outline="0" fieldPosition="0">
        <references count="5">
          <reference field="2" count="1" selected="0">
            <x v="17"/>
          </reference>
          <reference field="6" count="1" selected="0">
            <x v="98"/>
          </reference>
          <reference field="7" count="1" selected="0">
            <x v="1"/>
          </reference>
          <reference field="19" count="1" selected="0">
            <x v="20"/>
          </reference>
          <reference field="21" count="1">
            <x v="13"/>
          </reference>
        </references>
      </pivotArea>
    </format>
    <format dxfId="842">
      <pivotArea dataOnly="0" labelOnly="1" outline="0" fieldPosition="0">
        <references count="5">
          <reference field="2" count="1" selected="0">
            <x v="9"/>
          </reference>
          <reference field="6" count="1" selected="0">
            <x v="99"/>
          </reference>
          <reference field="7" count="1" selected="0">
            <x v="1"/>
          </reference>
          <reference field="19" count="1" selected="0">
            <x v="62"/>
          </reference>
          <reference field="21" count="1">
            <x v="55"/>
          </reference>
        </references>
      </pivotArea>
    </format>
    <format dxfId="841">
      <pivotArea dataOnly="0" labelOnly="1" outline="0" fieldPosition="0">
        <references count="5">
          <reference field="2" count="1" selected="0">
            <x v="23"/>
          </reference>
          <reference field="6" count="1" selected="0">
            <x v="100"/>
          </reference>
          <reference field="7" count="1" selected="0">
            <x v="1"/>
          </reference>
          <reference field="19" count="1" selected="0">
            <x v="50"/>
          </reference>
          <reference field="21" count="1">
            <x v="51"/>
          </reference>
        </references>
      </pivotArea>
    </format>
    <format dxfId="840">
      <pivotArea dataOnly="0" labelOnly="1" outline="0" fieldPosition="0">
        <references count="5">
          <reference field="2" count="1" selected="0">
            <x v="21"/>
          </reference>
          <reference field="6" count="1" selected="0">
            <x v="101"/>
          </reference>
          <reference field="7" count="1" selected="0">
            <x v="1"/>
          </reference>
          <reference field="19" count="1" selected="0">
            <x v="67"/>
          </reference>
          <reference field="21" count="1">
            <x v="57"/>
          </reference>
        </references>
      </pivotArea>
    </format>
    <format dxfId="839">
      <pivotArea dataOnly="0" labelOnly="1" outline="0" fieldPosition="0">
        <references count="5">
          <reference field="2" count="1" selected="0">
            <x v="14"/>
          </reference>
          <reference field="6" count="1" selected="0">
            <x v="102"/>
          </reference>
          <reference field="7" count="1" selected="0">
            <x v="1"/>
          </reference>
          <reference field="19" count="1" selected="0">
            <x v="23"/>
          </reference>
          <reference field="21" count="1">
            <x v="14"/>
          </reference>
        </references>
      </pivotArea>
    </format>
    <format dxfId="838">
      <pivotArea dataOnly="0" labelOnly="1" outline="0" fieldPosition="0">
        <references count="5">
          <reference field="2" count="1" selected="0">
            <x v="8"/>
          </reference>
          <reference field="6" count="1" selected="0">
            <x v="103"/>
          </reference>
          <reference field="7" count="1" selected="0">
            <x v="1"/>
          </reference>
          <reference field="19" count="1" selected="0">
            <x v="46"/>
          </reference>
          <reference field="21" count="1">
            <x v="20"/>
          </reference>
        </references>
      </pivotArea>
    </format>
    <format dxfId="837">
      <pivotArea dataOnly="0" labelOnly="1" outline="0" fieldPosition="0">
        <references count="5">
          <reference field="2" count="1" selected="0">
            <x v="8"/>
          </reference>
          <reference field="6" count="1" selected="0">
            <x v="104"/>
          </reference>
          <reference field="7" count="1" selected="0">
            <x v="1"/>
          </reference>
          <reference field="19" count="1" selected="0">
            <x v="45"/>
          </reference>
          <reference field="21" count="1">
            <x v="39"/>
          </reference>
        </references>
      </pivotArea>
    </format>
    <format dxfId="836">
      <pivotArea dataOnly="0" labelOnly="1" outline="0" fieldPosition="0">
        <references count="5">
          <reference field="2" count="1" selected="0">
            <x v="8"/>
          </reference>
          <reference field="6" count="1" selected="0">
            <x v="105"/>
          </reference>
          <reference field="7" count="1" selected="0">
            <x v="1"/>
          </reference>
          <reference field="19" count="1" selected="0">
            <x v="67"/>
          </reference>
          <reference field="21" count="1">
            <x v="57"/>
          </reference>
        </references>
      </pivotArea>
    </format>
    <format dxfId="835">
      <pivotArea dataOnly="0" labelOnly="1" outline="0" fieldPosition="0">
        <references count="5">
          <reference field="2" count="1" selected="0">
            <x v="23"/>
          </reference>
          <reference field="6" count="1" selected="0">
            <x v="108"/>
          </reference>
          <reference field="7" count="1" selected="0">
            <x v="1"/>
          </reference>
          <reference field="19" count="1" selected="0">
            <x v="20"/>
          </reference>
          <reference field="21" count="1">
            <x v="14"/>
          </reference>
        </references>
      </pivotArea>
    </format>
    <format dxfId="834">
      <pivotArea dataOnly="0" labelOnly="1" outline="0" fieldPosition="0">
        <references count="5">
          <reference field="2" count="1" selected="0">
            <x v="9"/>
          </reference>
          <reference field="6" count="1" selected="0">
            <x v="109"/>
          </reference>
          <reference field="7" count="1" selected="0">
            <x v="1"/>
          </reference>
          <reference field="19" count="1" selected="0">
            <x v="67"/>
          </reference>
          <reference field="21" count="1">
            <x v="57"/>
          </reference>
        </references>
      </pivotArea>
    </format>
    <format dxfId="833">
      <pivotArea dataOnly="0" labelOnly="1" outline="0" fieldPosition="0">
        <references count="5">
          <reference field="2" count="1" selected="0">
            <x v="11"/>
          </reference>
          <reference field="6" count="1" selected="0">
            <x v="110"/>
          </reference>
          <reference field="7" count="1" selected="0">
            <x v="1"/>
          </reference>
          <reference field="19" count="1" selected="0">
            <x v="38"/>
          </reference>
          <reference field="21" count="1">
            <x v="36"/>
          </reference>
        </references>
      </pivotArea>
    </format>
    <format dxfId="832">
      <pivotArea dataOnly="0" labelOnly="1" outline="0" fieldPosition="0">
        <references count="5">
          <reference field="2" count="1" selected="0">
            <x v="9"/>
          </reference>
          <reference field="6" count="1" selected="0">
            <x v="111"/>
          </reference>
          <reference field="7" count="1" selected="0">
            <x v="1"/>
          </reference>
          <reference field="19" count="1" selected="0">
            <x v="67"/>
          </reference>
          <reference field="21" count="1">
            <x v="57"/>
          </reference>
        </references>
      </pivotArea>
    </format>
    <format dxfId="831">
      <pivotArea dataOnly="0" labelOnly="1" outline="0" fieldPosition="0">
        <references count="5">
          <reference field="2" count="1" selected="0">
            <x v="3"/>
          </reference>
          <reference field="6" count="1" selected="0">
            <x v="114"/>
          </reference>
          <reference field="7" count="1" selected="0">
            <x v="1"/>
          </reference>
          <reference field="19" count="1" selected="0">
            <x v="47"/>
          </reference>
          <reference field="21" count="1">
            <x v="18"/>
          </reference>
        </references>
      </pivotArea>
    </format>
    <format dxfId="830">
      <pivotArea dataOnly="0" labelOnly="1" outline="0" fieldPosition="0">
        <references count="5">
          <reference field="2" count="1" selected="0">
            <x v="2"/>
          </reference>
          <reference field="6" count="1" selected="0">
            <x v="115"/>
          </reference>
          <reference field="7" count="1" selected="0">
            <x v="1"/>
          </reference>
          <reference field="19" count="1" selected="0">
            <x v="67"/>
          </reference>
          <reference field="21" count="1">
            <x v="57"/>
          </reference>
        </references>
      </pivotArea>
    </format>
    <format dxfId="829">
      <pivotArea dataOnly="0" labelOnly="1" outline="0" fieldPosition="0">
        <references count="5">
          <reference field="2" count="1" selected="0">
            <x v="14"/>
          </reference>
          <reference field="6" count="1" selected="0">
            <x v="116"/>
          </reference>
          <reference field="7" count="1" selected="0">
            <x v="1"/>
          </reference>
          <reference field="19" count="1" selected="0">
            <x v="26"/>
          </reference>
          <reference field="21" count="1">
            <x v="38"/>
          </reference>
        </references>
      </pivotArea>
    </format>
    <format dxfId="828">
      <pivotArea dataOnly="0" labelOnly="1" outline="0" fieldPosition="0">
        <references count="5">
          <reference field="2" count="1" selected="0">
            <x v="12"/>
          </reference>
          <reference field="6" count="1" selected="0">
            <x v="117"/>
          </reference>
          <reference field="7" count="1" selected="0">
            <x v="1"/>
          </reference>
          <reference field="19" count="1" selected="0">
            <x v="67"/>
          </reference>
          <reference field="21" count="1">
            <x v="57"/>
          </reference>
        </references>
      </pivotArea>
    </format>
    <format dxfId="827">
      <pivotArea dataOnly="0" labelOnly="1" outline="0" fieldPosition="0">
        <references count="5">
          <reference field="2" count="1" selected="0">
            <x v="5"/>
          </reference>
          <reference field="6" count="1" selected="0">
            <x v="118"/>
          </reference>
          <reference field="7" count="1" selected="0">
            <x v="1"/>
          </reference>
          <reference field="19" count="1" selected="0">
            <x v="37"/>
          </reference>
          <reference field="21" count="1">
            <x v="40"/>
          </reference>
        </references>
      </pivotArea>
    </format>
    <format dxfId="826">
      <pivotArea dataOnly="0" labelOnly="1" outline="0" fieldPosition="0">
        <references count="5">
          <reference field="2" count="1" selected="0">
            <x v="23"/>
          </reference>
          <reference field="6" count="1" selected="0">
            <x v="119"/>
          </reference>
          <reference field="7" count="1" selected="0">
            <x v="1"/>
          </reference>
          <reference field="19" count="1" selected="0">
            <x v="67"/>
          </reference>
          <reference field="21" count="1">
            <x v="57"/>
          </reference>
        </references>
      </pivotArea>
    </format>
    <format dxfId="825">
      <pivotArea dataOnly="0" labelOnly="1" outline="0" fieldPosition="0">
        <references count="5">
          <reference field="2" count="1" selected="0">
            <x v="16"/>
          </reference>
          <reference field="6" count="1" selected="0">
            <x v="121"/>
          </reference>
          <reference field="7" count="1" selected="0">
            <x v="1"/>
          </reference>
          <reference field="19" count="1" selected="0">
            <x v="2"/>
          </reference>
          <reference field="21" count="1">
            <x v="3"/>
          </reference>
        </references>
      </pivotArea>
    </format>
    <format dxfId="824">
      <pivotArea dataOnly="0" labelOnly="1" outline="0" fieldPosition="0">
        <references count="5">
          <reference field="2" count="1" selected="0">
            <x v="16"/>
          </reference>
          <reference field="6" count="1" selected="0">
            <x v="121"/>
          </reference>
          <reference field="7" count="1" selected="0">
            <x v="1"/>
          </reference>
          <reference field="19" count="1" selected="0">
            <x v="67"/>
          </reference>
          <reference field="21" count="1">
            <x v="57"/>
          </reference>
        </references>
      </pivotArea>
    </format>
    <format dxfId="823">
      <pivotArea dataOnly="0" labelOnly="1" outline="0" fieldPosition="0">
        <references count="5">
          <reference field="2" count="1" selected="0">
            <x v="19"/>
          </reference>
          <reference field="6" count="1" selected="0">
            <x v="126"/>
          </reference>
          <reference field="7" count="1" selected="0">
            <x v="1"/>
          </reference>
          <reference field="19" count="1" selected="0">
            <x v="22"/>
          </reference>
          <reference field="21" count="1">
            <x v="16"/>
          </reference>
        </references>
      </pivotArea>
    </format>
    <format dxfId="822">
      <pivotArea dataOnly="0" labelOnly="1" outline="0" fieldPosition="0">
        <references count="5">
          <reference field="2" count="1" selected="0">
            <x v="23"/>
          </reference>
          <reference field="6" count="1" selected="0">
            <x v="127"/>
          </reference>
          <reference field="7" count="1" selected="0">
            <x v="1"/>
          </reference>
          <reference field="19" count="1" selected="0">
            <x v="67"/>
          </reference>
          <reference field="21" count="1">
            <x v="57"/>
          </reference>
        </references>
      </pivotArea>
    </format>
    <format dxfId="821">
      <pivotArea dataOnly="0" labelOnly="1" outline="0" fieldPosition="0">
        <references count="5">
          <reference field="2" count="1" selected="0">
            <x v="15"/>
          </reference>
          <reference field="6" count="1" selected="0">
            <x v="131"/>
          </reference>
          <reference field="7" count="1" selected="0">
            <x v="1"/>
          </reference>
          <reference field="19" count="1" selected="0">
            <x v="38"/>
          </reference>
          <reference field="21" count="1">
            <x v="13"/>
          </reference>
        </references>
      </pivotArea>
    </format>
    <format dxfId="820">
      <pivotArea dataOnly="0" labelOnly="1" outline="0" fieldPosition="0">
        <references count="5">
          <reference field="2" count="1" selected="0">
            <x v="21"/>
          </reference>
          <reference field="6" count="1" selected="0">
            <x v="132"/>
          </reference>
          <reference field="7" count="1" selected="0">
            <x v="2"/>
          </reference>
          <reference field="19" count="1" selected="0">
            <x v="65"/>
          </reference>
          <reference field="21" count="1">
            <x v="56"/>
          </reference>
        </references>
      </pivotArea>
    </format>
    <format dxfId="819">
      <pivotArea dataOnly="0" labelOnly="1" outline="0" fieldPosition="0">
        <references count="5">
          <reference field="2" count="1" selected="0">
            <x v="19"/>
          </reference>
          <reference field="6" count="1" selected="0">
            <x v="133"/>
          </reference>
          <reference field="7" count="1" selected="0">
            <x v="1"/>
          </reference>
          <reference field="19" count="1" selected="0">
            <x v="67"/>
          </reference>
          <reference field="21" count="1">
            <x v="57"/>
          </reference>
        </references>
      </pivotArea>
    </format>
    <format dxfId="818">
      <pivotArea dataOnly="0" labelOnly="1" outline="0" fieldPosition="0">
        <references count="5">
          <reference field="2" count="1" selected="0">
            <x v="21"/>
          </reference>
          <reference field="6" count="1" selected="0">
            <x v="138"/>
          </reference>
          <reference field="7" count="1" selected="0">
            <x v="1"/>
          </reference>
          <reference field="19" count="1" selected="0">
            <x v="9"/>
          </reference>
          <reference field="21" count="1">
            <x v="43"/>
          </reference>
        </references>
      </pivotArea>
    </format>
    <format dxfId="817">
      <pivotArea dataOnly="0" labelOnly="1" outline="0" fieldPosition="0">
        <references count="5">
          <reference field="2" count="1" selected="0">
            <x v="26"/>
          </reference>
          <reference field="6" count="1" selected="0">
            <x v="139"/>
          </reference>
          <reference field="7" count="1" selected="0">
            <x v="2"/>
          </reference>
          <reference field="19" count="1" selected="0">
            <x v="67"/>
          </reference>
          <reference field="21" count="1">
            <x v="57"/>
          </reference>
        </references>
      </pivotArea>
    </format>
    <format dxfId="816">
      <pivotArea dataOnly="0" labelOnly="1" outline="0" fieldPosition="0">
        <references count="6">
          <reference field="2" count="1" selected="0">
            <x v="14"/>
          </reference>
          <reference field="4" count="1">
            <x v="0"/>
          </reference>
          <reference field="6" count="1" selected="0">
            <x v="0"/>
          </reference>
          <reference field="7" count="1" selected="0">
            <x v="2"/>
          </reference>
          <reference field="19" count="1" selected="0">
            <x v="67"/>
          </reference>
          <reference field="21" count="1" selected="0">
            <x v="57"/>
          </reference>
        </references>
      </pivotArea>
    </format>
    <format dxfId="815">
      <pivotArea dataOnly="0" labelOnly="1" outline="0" fieldPosition="0">
        <references count="6">
          <reference field="2" count="1" selected="0">
            <x v="22"/>
          </reference>
          <reference field="4" count="1">
            <x v="1"/>
          </reference>
          <reference field="6" count="1" selected="0">
            <x v="1"/>
          </reference>
          <reference field="7" count="1" selected="0">
            <x v="1"/>
          </reference>
          <reference field="19" count="1" selected="0">
            <x v="15"/>
          </reference>
          <reference field="21" count="1" selected="0">
            <x v="44"/>
          </reference>
        </references>
      </pivotArea>
    </format>
    <format dxfId="814">
      <pivotArea dataOnly="0" labelOnly="1" outline="0" fieldPosition="0">
        <references count="6">
          <reference field="2" count="1" selected="0">
            <x v="22"/>
          </reference>
          <reference field="4" count="1">
            <x v="1"/>
          </reference>
          <reference field="6" count="1" selected="0">
            <x v="1"/>
          </reference>
          <reference field="7" count="1" selected="0">
            <x v="1"/>
          </reference>
          <reference field="19" count="1" selected="0">
            <x v="16"/>
          </reference>
          <reference field="21" count="1" selected="0">
            <x v="44"/>
          </reference>
        </references>
      </pivotArea>
    </format>
    <format dxfId="813">
      <pivotArea dataOnly="0" labelOnly="1" outline="0" fieldPosition="0">
        <references count="6">
          <reference field="2" count="1" selected="0">
            <x v="22"/>
          </reference>
          <reference field="4" count="1">
            <x v="1"/>
          </reference>
          <reference field="6" count="1" selected="0">
            <x v="1"/>
          </reference>
          <reference field="7" count="1" selected="0">
            <x v="1"/>
          </reference>
          <reference field="19" count="1" selected="0">
            <x v="17"/>
          </reference>
          <reference field="21" count="1" selected="0">
            <x v="44"/>
          </reference>
        </references>
      </pivotArea>
    </format>
    <format dxfId="812">
      <pivotArea dataOnly="0" labelOnly="1" outline="0" fieldPosition="0">
        <references count="6">
          <reference field="2" count="1" selected="0">
            <x v="1"/>
          </reference>
          <reference field="4" count="1">
            <x v="0"/>
          </reference>
          <reference field="6" count="1" selected="0">
            <x v="2"/>
          </reference>
          <reference field="7" count="1" selected="0">
            <x v="1"/>
          </reference>
          <reference field="19" count="1" selected="0">
            <x v="5"/>
          </reference>
          <reference field="21" count="1" selected="0">
            <x v="53"/>
          </reference>
        </references>
      </pivotArea>
    </format>
    <format dxfId="811">
      <pivotArea dataOnly="0" labelOnly="1" outline="0" fieldPosition="0">
        <references count="6">
          <reference field="2" count="1" selected="0">
            <x v="18"/>
          </reference>
          <reference field="4" count="1">
            <x v="0"/>
          </reference>
          <reference field="6" count="1" selected="0">
            <x v="3"/>
          </reference>
          <reference field="7" count="1" selected="0">
            <x v="1"/>
          </reference>
          <reference field="19" count="1" selected="0">
            <x v="1"/>
          </reference>
          <reference field="21" count="1" selected="0">
            <x v="2"/>
          </reference>
        </references>
      </pivotArea>
    </format>
    <format dxfId="810">
      <pivotArea dataOnly="0" labelOnly="1" outline="0" fieldPosition="0">
        <references count="6">
          <reference field="2" count="1" selected="0">
            <x v="1"/>
          </reference>
          <reference field="4" count="1">
            <x v="0"/>
          </reference>
          <reference field="6" count="1" selected="0">
            <x v="4"/>
          </reference>
          <reference field="7" count="1" selected="0">
            <x v="0"/>
          </reference>
          <reference field="19" count="1" selected="0">
            <x v="1"/>
          </reference>
          <reference field="21" count="1" selected="0">
            <x v="1"/>
          </reference>
        </references>
      </pivotArea>
    </format>
    <format dxfId="809">
      <pivotArea dataOnly="0" labelOnly="1" outline="0" fieldPosition="0">
        <references count="6">
          <reference field="2" count="1" selected="0">
            <x v="18"/>
          </reference>
          <reference field="4" count="1">
            <x v="2"/>
          </reference>
          <reference field="6" count="1" selected="0">
            <x v="5"/>
          </reference>
          <reference field="7" count="1" selected="0">
            <x v="1"/>
          </reference>
          <reference field="19" count="1" selected="0">
            <x v="10"/>
          </reference>
          <reference field="21" count="1" selected="0">
            <x v="43"/>
          </reference>
        </references>
      </pivotArea>
    </format>
    <format dxfId="808">
      <pivotArea dataOnly="0" labelOnly="1" outline="0" fieldPosition="0">
        <references count="6">
          <reference field="2" count="1" selected="0">
            <x v="1"/>
          </reference>
          <reference field="4" count="1">
            <x v="0"/>
          </reference>
          <reference field="6" count="1" selected="0">
            <x v="6"/>
          </reference>
          <reference field="7" count="1" selected="0">
            <x v="1"/>
          </reference>
          <reference field="19" count="1" selected="0">
            <x v="14"/>
          </reference>
          <reference field="21" count="1" selected="0">
            <x v="7"/>
          </reference>
        </references>
      </pivotArea>
    </format>
    <format dxfId="807">
      <pivotArea dataOnly="0" labelOnly="1" outline="0" fieldPosition="0">
        <references count="6">
          <reference field="2" count="1" selected="0">
            <x v="19"/>
          </reference>
          <reference field="4" count="1">
            <x v="0"/>
          </reference>
          <reference field="6" count="1" selected="0">
            <x v="7"/>
          </reference>
          <reference field="7" count="1" selected="0">
            <x v="1"/>
          </reference>
          <reference field="19" count="1" selected="0">
            <x v="67"/>
          </reference>
          <reference field="21" count="1" selected="0">
            <x v="57"/>
          </reference>
        </references>
      </pivotArea>
    </format>
    <format dxfId="806">
      <pivotArea dataOnly="0" labelOnly="1" outline="0" fieldPosition="0">
        <references count="6">
          <reference field="2" count="1" selected="0">
            <x v="1"/>
          </reference>
          <reference field="4" count="1">
            <x v="0"/>
          </reference>
          <reference field="6" count="1" selected="0">
            <x v="8"/>
          </reference>
          <reference field="7" count="1" selected="0">
            <x v="1"/>
          </reference>
          <reference field="19" count="1" selected="0">
            <x v="67"/>
          </reference>
          <reference field="21" count="1" selected="0">
            <x v="57"/>
          </reference>
        </references>
      </pivotArea>
    </format>
    <format dxfId="805">
      <pivotArea dataOnly="0" labelOnly="1" outline="0" fieldPosition="0">
        <references count="6">
          <reference field="2" count="1" selected="0">
            <x v="18"/>
          </reference>
          <reference field="4" count="1">
            <x v="0"/>
          </reference>
          <reference field="6" count="1" selected="0">
            <x v="9"/>
          </reference>
          <reference field="7" count="1" selected="0">
            <x v="1"/>
          </reference>
          <reference field="19" count="1" selected="0">
            <x v="48"/>
          </reference>
          <reference field="21" count="1" selected="0">
            <x v="52"/>
          </reference>
        </references>
      </pivotArea>
    </format>
    <format dxfId="804">
      <pivotArea dataOnly="0" labelOnly="1" outline="0" fieldPosition="0">
        <references count="6">
          <reference field="2" count="1" selected="0">
            <x v="1"/>
          </reference>
          <reference field="4" count="1">
            <x v="0"/>
          </reference>
          <reference field="6" count="1" selected="0">
            <x v="10"/>
          </reference>
          <reference field="7" count="1" selected="0">
            <x v="1"/>
          </reference>
          <reference field="19" count="1" selected="0">
            <x v="14"/>
          </reference>
          <reference field="21" count="1" selected="0">
            <x v="11"/>
          </reference>
        </references>
      </pivotArea>
    </format>
    <format dxfId="803">
      <pivotArea dataOnly="0" labelOnly="1" outline="0" fieldPosition="0">
        <references count="6">
          <reference field="2" count="1" selected="0">
            <x v="1"/>
          </reference>
          <reference field="4" count="1">
            <x v="0"/>
          </reference>
          <reference field="6" count="1" selected="0">
            <x v="10"/>
          </reference>
          <reference field="7" count="1" selected="0">
            <x v="1"/>
          </reference>
          <reference field="19" count="1" selected="0">
            <x v="18"/>
          </reference>
          <reference field="21" count="1" selected="0">
            <x v="11"/>
          </reference>
        </references>
      </pivotArea>
    </format>
    <format dxfId="802">
      <pivotArea dataOnly="0" labelOnly="1" outline="0" fieldPosition="0">
        <references count="6">
          <reference field="2" count="1" selected="0">
            <x v="22"/>
          </reference>
          <reference field="4" count="1">
            <x v="1"/>
          </reference>
          <reference field="6" count="1" selected="0">
            <x v="11"/>
          </reference>
          <reference field="7" count="1" selected="0">
            <x v="1"/>
          </reference>
          <reference field="19" count="1" selected="0">
            <x v="17"/>
          </reference>
          <reference field="21" count="1" selected="0">
            <x v="10"/>
          </reference>
        </references>
      </pivotArea>
    </format>
    <format dxfId="801">
      <pivotArea dataOnly="0" labelOnly="1" outline="0" fieldPosition="0">
        <references count="6">
          <reference field="2" count="1" selected="0">
            <x v="22"/>
          </reference>
          <reference field="4" count="1">
            <x v="1"/>
          </reference>
          <reference field="6" count="1" selected="0">
            <x v="11"/>
          </reference>
          <reference field="7" count="1" selected="0">
            <x v="1"/>
          </reference>
          <reference field="19" count="1" selected="0">
            <x v="64"/>
          </reference>
          <reference field="21" count="1" selected="0">
            <x v="10"/>
          </reference>
        </references>
      </pivotArea>
    </format>
    <format dxfId="800">
      <pivotArea dataOnly="0" labelOnly="1" outline="0" fieldPosition="0">
        <references count="6">
          <reference field="2" count="1" selected="0">
            <x v="7"/>
          </reference>
          <reference field="4" count="1">
            <x v="0"/>
          </reference>
          <reference field="6" count="1" selected="0">
            <x v="12"/>
          </reference>
          <reference field="7" count="1" selected="0">
            <x v="1"/>
          </reference>
          <reference field="19" count="1" selected="0">
            <x v="42"/>
          </reference>
          <reference field="21" count="1" selected="0">
            <x v="48"/>
          </reference>
        </references>
      </pivotArea>
    </format>
    <format dxfId="799">
      <pivotArea dataOnly="0" labelOnly="1" outline="0" fieldPosition="0">
        <references count="6">
          <reference field="2" count="1" selected="0">
            <x v="22"/>
          </reference>
          <reference field="4" count="1">
            <x v="1"/>
          </reference>
          <reference field="6" count="1" selected="0">
            <x v="13"/>
          </reference>
          <reference field="7" count="1" selected="0">
            <x v="1"/>
          </reference>
          <reference field="19" count="1" selected="0">
            <x v="39"/>
          </reference>
          <reference field="21" count="1" selected="0">
            <x v="42"/>
          </reference>
        </references>
      </pivotArea>
    </format>
    <format dxfId="798">
      <pivotArea dataOnly="0" labelOnly="1" outline="0" fieldPosition="0">
        <references count="6">
          <reference field="2" count="1" selected="0">
            <x v="1"/>
          </reference>
          <reference field="4" count="1">
            <x v="0"/>
          </reference>
          <reference field="6" count="1" selected="0">
            <x v="14"/>
          </reference>
          <reference field="7" count="1" selected="0">
            <x v="1"/>
          </reference>
          <reference field="19" count="1" selected="0">
            <x v="67"/>
          </reference>
          <reference field="21" count="1" selected="0">
            <x v="57"/>
          </reference>
        </references>
      </pivotArea>
    </format>
    <format dxfId="797">
      <pivotArea dataOnly="0" labelOnly="1" outline="0" fieldPosition="0">
        <references count="6">
          <reference field="2" count="1" selected="0">
            <x v="22"/>
          </reference>
          <reference field="4" count="1">
            <x v="2"/>
          </reference>
          <reference field="6" count="1" selected="0">
            <x v="15"/>
          </reference>
          <reference field="7" count="1" selected="0">
            <x v="1"/>
          </reference>
          <reference field="19" count="1" selected="0">
            <x v="0"/>
          </reference>
          <reference field="21" count="1" selected="0">
            <x v="0"/>
          </reference>
        </references>
      </pivotArea>
    </format>
    <format dxfId="796">
      <pivotArea dataOnly="0" labelOnly="1" outline="0" fieldPosition="0">
        <references count="6">
          <reference field="2" count="1" selected="0">
            <x v="11"/>
          </reference>
          <reference field="4" count="1">
            <x v="3"/>
          </reference>
          <reference field="6" count="1" selected="0">
            <x v="16"/>
          </reference>
          <reference field="7" count="1" selected="0">
            <x v="1"/>
          </reference>
          <reference field="19" count="1" selected="0">
            <x v="67"/>
          </reference>
          <reference field="21" count="1" selected="0">
            <x v="57"/>
          </reference>
        </references>
      </pivotArea>
    </format>
    <format dxfId="795">
      <pivotArea dataOnly="0" labelOnly="1" outline="0" fieldPosition="0">
        <references count="6">
          <reference field="2" count="1" selected="0">
            <x v="7"/>
          </reference>
          <reference field="4" count="1">
            <x v="3"/>
          </reference>
          <reference field="6" count="1" selected="0">
            <x v="17"/>
          </reference>
          <reference field="7" count="1" selected="0">
            <x v="1"/>
          </reference>
          <reference field="19" count="1" selected="0">
            <x v="67"/>
          </reference>
          <reference field="21" count="1" selected="0">
            <x v="57"/>
          </reference>
        </references>
      </pivotArea>
    </format>
    <format dxfId="794">
      <pivotArea dataOnly="0" labelOnly="1" outline="0" fieldPosition="0">
        <references count="6">
          <reference field="2" count="1" selected="0">
            <x v="5"/>
          </reference>
          <reference field="4" count="1">
            <x v="3"/>
          </reference>
          <reference field="6" count="1" selected="0">
            <x v="18"/>
          </reference>
          <reference field="7" count="1" selected="0">
            <x v="1"/>
          </reference>
          <reference field="19" count="1" selected="0">
            <x v="67"/>
          </reference>
          <reference field="21" count="1" selected="0">
            <x v="57"/>
          </reference>
        </references>
      </pivotArea>
    </format>
    <format dxfId="793">
      <pivotArea dataOnly="0" labelOnly="1" outline="0" fieldPosition="0">
        <references count="6">
          <reference field="2" count="1" selected="0">
            <x v="5"/>
          </reference>
          <reference field="4" count="1">
            <x v="0"/>
          </reference>
          <reference field="6" count="1" selected="0">
            <x v="19"/>
          </reference>
          <reference field="7" count="1" selected="0">
            <x v="1"/>
          </reference>
          <reference field="19" count="1" selected="0">
            <x v="20"/>
          </reference>
          <reference field="21" count="1" selected="0">
            <x v="13"/>
          </reference>
        </references>
      </pivotArea>
    </format>
    <format dxfId="792">
      <pivotArea dataOnly="0" labelOnly="1" outline="0" fieldPosition="0">
        <references count="6">
          <reference field="2" count="1" selected="0">
            <x v="5"/>
          </reference>
          <reference field="4" count="1">
            <x v="3"/>
          </reference>
          <reference field="6" count="1" selected="0">
            <x v="20"/>
          </reference>
          <reference field="7" count="1" selected="0">
            <x v="1"/>
          </reference>
          <reference field="19" count="1" selected="0">
            <x v="67"/>
          </reference>
          <reference field="21" count="1" selected="0">
            <x v="57"/>
          </reference>
        </references>
      </pivotArea>
    </format>
    <format dxfId="791">
      <pivotArea dataOnly="0" labelOnly="1" outline="0" fieldPosition="0">
        <references count="6">
          <reference field="2" count="1" selected="0">
            <x v="14"/>
          </reference>
          <reference field="4" count="1">
            <x v="3"/>
          </reference>
          <reference field="6" count="1" selected="0">
            <x v="21"/>
          </reference>
          <reference field="7" count="1" selected="0">
            <x v="2"/>
          </reference>
          <reference field="19" count="1" selected="0">
            <x v="67"/>
          </reference>
          <reference field="21" count="1" selected="0">
            <x v="57"/>
          </reference>
        </references>
      </pivotArea>
    </format>
    <format dxfId="790">
      <pivotArea dataOnly="0" labelOnly="1" outline="0" fieldPosition="0">
        <references count="6">
          <reference field="2" count="1" selected="0">
            <x v="14"/>
          </reference>
          <reference field="4" count="1">
            <x v="0"/>
          </reference>
          <reference field="6" count="1" selected="0">
            <x v="22"/>
          </reference>
          <reference field="7" count="1" selected="0">
            <x v="1"/>
          </reference>
          <reference field="19" count="1" selected="0">
            <x v="21"/>
          </reference>
          <reference field="21" count="1" selected="0">
            <x v="15"/>
          </reference>
        </references>
      </pivotArea>
    </format>
    <format dxfId="789">
      <pivotArea dataOnly="0" labelOnly="1" outline="0" fieldPosition="0">
        <references count="6">
          <reference field="2" count="1" selected="0">
            <x v="14"/>
          </reference>
          <reference field="4" count="1">
            <x v="0"/>
          </reference>
          <reference field="6" count="1" selected="0">
            <x v="23"/>
          </reference>
          <reference field="7" count="1" selected="0">
            <x v="1"/>
          </reference>
          <reference field="19" count="1" selected="0">
            <x v="67"/>
          </reference>
          <reference field="21" count="1" selected="0">
            <x v="57"/>
          </reference>
        </references>
      </pivotArea>
    </format>
    <format dxfId="788">
      <pivotArea dataOnly="0" labelOnly="1" outline="0" fieldPosition="0">
        <references count="6">
          <reference field="2" count="1" selected="0">
            <x v="10"/>
          </reference>
          <reference field="4" count="1">
            <x v="3"/>
          </reference>
          <reference field="6" count="1" selected="0">
            <x v="24"/>
          </reference>
          <reference field="7" count="1" selected="0">
            <x v="1"/>
          </reference>
          <reference field="19" count="1" selected="0">
            <x v="67"/>
          </reference>
          <reference field="21" count="1" selected="0">
            <x v="57"/>
          </reference>
        </references>
      </pivotArea>
    </format>
    <format dxfId="787">
      <pivotArea dataOnly="0" labelOnly="1" outline="0" fieldPosition="0">
        <references count="6">
          <reference field="2" count="1" selected="0">
            <x v="10"/>
          </reference>
          <reference field="4" count="1">
            <x v="3"/>
          </reference>
          <reference field="6" count="1" selected="0">
            <x v="25"/>
          </reference>
          <reference field="7" count="1" selected="0">
            <x v="1"/>
          </reference>
          <reference field="19" count="1" selected="0">
            <x v="67"/>
          </reference>
          <reference field="21" count="1" selected="0">
            <x v="57"/>
          </reference>
        </references>
      </pivotArea>
    </format>
    <format dxfId="786">
      <pivotArea dataOnly="0" labelOnly="1" outline="0" fieldPosition="0">
        <references count="6">
          <reference field="2" count="1" selected="0">
            <x v="19"/>
          </reference>
          <reference field="4" count="1">
            <x v="0"/>
          </reference>
          <reference field="6" count="1" selected="0">
            <x v="26"/>
          </reference>
          <reference field="7" count="1" selected="0">
            <x v="1"/>
          </reference>
          <reference field="19" count="1" selected="0">
            <x v="67"/>
          </reference>
          <reference field="21" count="1" selected="0">
            <x v="57"/>
          </reference>
        </references>
      </pivotArea>
    </format>
    <format dxfId="785">
      <pivotArea dataOnly="0" labelOnly="1" outline="0" fieldPosition="0">
        <references count="6">
          <reference field="2" count="1" selected="0">
            <x v="10"/>
          </reference>
          <reference field="4" count="1">
            <x v="3"/>
          </reference>
          <reference field="6" count="1" selected="0">
            <x v="27"/>
          </reference>
          <reference field="7" count="1" selected="0">
            <x v="1"/>
          </reference>
          <reference field="19" count="1" selected="0">
            <x v="67"/>
          </reference>
          <reference field="21" count="1" selected="0">
            <x v="57"/>
          </reference>
        </references>
      </pivotArea>
    </format>
    <format dxfId="784">
      <pivotArea dataOnly="0" labelOnly="1" outline="0" fieldPosition="0">
        <references count="6">
          <reference field="2" count="1" selected="0">
            <x v="13"/>
          </reference>
          <reference field="4" count="1">
            <x v="0"/>
          </reference>
          <reference field="6" count="1" selected="0">
            <x v="28"/>
          </reference>
          <reference field="7" count="1" selected="0">
            <x v="1"/>
          </reference>
          <reference field="19" count="1" selected="0">
            <x v="67"/>
          </reference>
          <reference field="21" count="1" selected="0">
            <x v="57"/>
          </reference>
        </references>
      </pivotArea>
    </format>
    <format dxfId="783">
      <pivotArea dataOnly="0" labelOnly="1" outline="0" fieldPosition="0">
        <references count="6">
          <reference field="2" count="1" selected="0">
            <x v="13"/>
          </reference>
          <reference field="4" count="1">
            <x v="0"/>
          </reference>
          <reference field="6" count="1" selected="0">
            <x v="29"/>
          </reference>
          <reference field="7" count="1" selected="0">
            <x v="1"/>
          </reference>
          <reference field="19" count="1" selected="0">
            <x v="24"/>
          </reference>
          <reference field="21" count="1" selected="0">
            <x v="17"/>
          </reference>
        </references>
      </pivotArea>
    </format>
    <format dxfId="782">
      <pivotArea dataOnly="0" labelOnly="1" outline="0" fieldPosition="0">
        <references count="6">
          <reference field="2" count="1" selected="0">
            <x v="13"/>
          </reference>
          <reference field="4" count="1">
            <x v="0"/>
          </reference>
          <reference field="6" count="1" selected="0">
            <x v="30"/>
          </reference>
          <reference field="7" count="1" selected="0">
            <x v="1"/>
          </reference>
          <reference field="19" count="1" selected="0">
            <x v="67"/>
          </reference>
          <reference field="21" count="1" selected="0">
            <x v="57"/>
          </reference>
        </references>
      </pivotArea>
    </format>
    <format dxfId="781">
      <pivotArea dataOnly="0" labelOnly="1" outline="0" fieldPosition="0">
        <references count="6">
          <reference field="2" count="1" selected="0">
            <x v="0"/>
          </reference>
          <reference field="4" count="1">
            <x v="3"/>
          </reference>
          <reference field="6" count="1" selected="0">
            <x v="31"/>
          </reference>
          <reference field="7" count="1" selected="0">
            <x v="1"/>
          </reference>
          <reference field="19" count="1" selected="0">
            <x v="67"/>
          </reference>
          <reference field="21" count="1" selected="0">
            <x v="57"/>
          </reference>
        </references>
      </pivotArea>
    </format>
    <format dxfId="780">
      <pivotArea dataOnly="0" labelOnly="1" outline="0" fieldPosition="0">
        <references count="6">
          <reference field="2" count="1" selected="0">
            <x v="11"/>
          </reference>
          <reference field="4" count="1">
            <x v="3"/>
          </reference>
          <reference field="6" count="1" selected="0">
            <x v="32"/>
          </reference>
          <reference field="7" count="1" selected="0">
            <x v="1"/>
          </reference>
          <reference field="19" count="1" selected="0">
            <x v="67"/>
          </reference>
          <reference field="21" count="1" selected="0">
            <x v="57"/>
          </reference>
        </references>
      </pivotArea>
    </format>
    <format dxfId="779">
      <pivotArea dataOnly="0" labelOnly="1" outline="0" fieldPosition="0">
        <references count="6">
          <reference field="2" count="1" selected="0">
            <x v="10"/>
          </reference>
          <reference field="4" count="1">
            <x v="0"/>
          </reference>
          <reference field="6" count="1" selected="0">
            <x v="33"/>
          </reference>
          <reference field="7" count="1" selected="0">
            <x v="1"/>
          </reference>
          <reference field="19" count="1" selected="0">
            <x v="67"/>
          </reference>
          <reference field="21" count="1" selected="0">
            <x v="57"/>
          </reference>
        </references>
      </pivotArea>
    </format>
    <format dxfId="778">
      <pivotArea dataOnly="0" labelOnly="1" outline="0" fieldPosition="0">
        <references count="6">
          <reference field="2" count="1" selected="0">
            <x v="23"/>
          </reference>
          <reference field="4" count="1">
            <x v="3"/>
          </reference>
          <reference field="6" count="1" selected="0">
            <x v="34"/>
          </reference>
          <reference field="7" count="1" selected="0">
            <x v="1"/>
          </reference>
          <reference field="19" count="1" selected="0">
            <x v="67"/>
          </reference>
          <reference field="21" count="1" selected="0">
            <x v="57"/>
          </reference>
        </references>
      </pivotArea>
    </format>
    <format dxfId="777">
      <pivotArea dataOnly="0" labelOnly="1" outline="0" fieldPosition="0">
        <references count="6">
          <reference field="2" count="1" selected="0">
            <x v="4"/>
          </reference>
          <reference field="4" count="1">
            <x v="3"/>
          </reference>
          <reference field="6" count="1" selected="0">
            <x v="35"/>
          </reference>
          <reference field="7" count="1" selected="0">
            <x v="2"/>
          </reference>
          <reference field="19" count="1" selected="0">
            <x v="67"/>
          </reference>
          <reference field="21" count="1" selected="0">
            <x v="57"/>
          </reference>
        </references>
      </pivotArea>
    </format>
    <format dxfId="776">
      <pivotArea dataOnly="0" labelOnly="1" outline="0" fieldPosition="0">
        <references count="6">
          <reference field="2" count="1" selected="0">
            <x v="10"/>
          </reference>
          <reference field="4" count="1">
            <x v="3"/>
          </reference>
          <reference field="6" count="1" selected="0">
            <x v="36"/>
          </reference>
          <reference field="7" count="1" selected="0">
            <x v="2"/>
          </reference>
          <reference field="19" count="1" selected="0">
            <x v="67"/>
          </reference>
          <reference field="21" count="1" selected="0">
            <x v="57"/>
          </reference>
        </references>
      </pivotArea>
    </format>
    <format dxfId="775">
      <pivotArea dataOnly="0" labelOnly="1" outline="0" fieldPosition="0">
        <references count="6">
          <reference field="2" count="1" selected="0">
            <x v="22"/>
          </reference>
          <reference field="4" count="1">
            <x v="1"/>
          </reference>
          <reference field="6" count="1" selected="0">
            <x v="37"/>
          </reference>
          <reference field="7" count="1" selected="0">
            <x v="1"/>
          </reference>
          <reference field="19" count="1" selected="0">
            <x v="8"/>
          </reference>
          <reference field="21" count="1" selected="0">
            <x v="43"/>
          </reference>
        </references>
      </pivotArea>
    </format>
    <format dxfId="774">
      <pivotArea dataOnly="0" labelOnly="1" outline="0" fieldPosition="0">
        <references count="6">
          <reference field="2" count="1" selected="0">
            <x v="20"/>
          </reference>
          <reference field="4" count="1">
            <x v="3"/>
          </reference>
          <reference field="6" count="1" selected="0">
            <x v="38"/>
          </reference>
          <reference field="7" count="1" selected="0">
            <x v="2"/>
          </reference>
          <reference field="19" count="1" selected="0">
            <x v="67"/>
          </reference>
          <reference field="21" count="1" selected="0">
            <x v="57"/>
          </reference>
        </references>
      </pivotArea>
    </format>
    <format dxfId="773">
      <pivotArea dataOnly="0" labelOnly="1" outline="0" fieldPosition="0">
        <references count="6">
          <reference field="2" count="1" selected="0">
            <x v="14"/>
          </reference>
          <reference field="4" count="1">
            <x v="3"/>
          </reference>
          <reference field="6" count="1" selected="0">
            <x v="39"/>
          </reference>
          <reference field="7" count="1" selected="0">
            <x v="2"/>
          </reference>
          <reference field="19" count="1" selected="0">
            <x v="67"/>
          </reference>
          <reference field="21" count="1" selected="0">
            <x v="57"/>
          </reference>
        </references>
      </pivotArea>
    </format>
    <format dxfId="772">
      <pivotArea dataOnly="0" labelOnly="1" outline="0" fieldPosition="0">
        <references count="6">
          <reference field="2" count="1" selected="0">
            <x v="4"/>
          </reference>
          <reference field="4" count="1">
            <x v="3"/>
          </reference>
          <reference field="6" count="1" selected="0">
            <x v="40"/>
          </reference>
          <reference field="7" count="1" selected="0">
            <x v="2"/>
          </reference>
          <reference field="19" count="1" selected="0">
            <x v="67"/>
          </reference>
          <reference field="21" count="1" selected="0">
            <x v="57"/>
          </reference>
        </references>
      </pivotArea>
    </format>
    <format dxfId="771">
      <pivotArea dataOnly="0" labelOnly="1" outline="0" fieldPosition="0">
        <references count="6">
          <reference field="2" count="1" selected="0">
            <x v="3"/>
          </reference>
          <reference field="4" count="1">
            <x v="3"/>
          </reference>
          <reference field="6" count="1" selected="0">
            <x v="41"/>
          </reference>
          <reference field="7" count="1" selected="0">
            <x v="2"/>
          </reference>
          <reference field="19" count="1" selected="0">
            <x v="67"/>
          </reference>
          <reference field="21" count="1" selected="0">
            <x v="57"/>
          </reference>
        </references>
      </pivotArea>
    </format>
    <format dxfId="770">
      <pivotArea dataOnly="0" labelOnly="1" outline="0" fieldPosition="0">
        <references count="6">
          <reference field="2" count="1" selected="0">
            <x v="0"/>
          </reference>
          <reference field="4" count="1">
            <x v="3"/>
          </reference>
          <reference field="6" count="1" selected="0">
            <x v="42"/>
          </reference>
          <reference field="7" count="1" selected="0">
            <x v="2"/>
          </reference>
          <reference field="19" count="1" selected="0">
            <x v="67"/>
          </reference>
          <reference field="21" count="1" selected="0">
            <x v="57"/>
          </reference>
        </references>
      </pivotArea>
    </format>
    <format dxfId="769">
      <pivotArea dataOnly="0" labelOnly="1" outline="0" fieldPosition="0">
        <references count="6">
          <reference field="2" count="1" selected="0">
            <x v="10"/>
          </reference>
          <reference field="4" count="1">
            <x v="3"/>
          </reference>
          <reference field="6" count="1" selected="0">
            <x v="43"/>
          </reference>
          <reference field="7" count="1" selected="0">
            <x v="2"/>
          </reference>
          <reference field="19" count="1" selected="0">
            <x v="67"/>
          </reference>
          <reference field="21" count="1" selected="0">
            <x v="57"/>
          </reference>
        </references>
      </pivotArea>
    </format>
    <format dxfId="768">
      <pivotArea dataOnly="0" labelOnly="1" outline="0" fieldPosition="0">
        <references count="6">
          <reference field="2" count="1" selected="0">
            <x v="15"/>
          </reference>
          <reference field="4" count="1">
            <x v="3"/>
          </reference>
          <reference field="6" count="1" selected="0">
            <x v="44"/>
          </reference>
          <reference field="7" count="1" selected="0">
            <x v="2"/>
          </reference>
          <reference field="19" count="1" selected="0">
            <x v="67"/>
          </reference>
          <reference field="21" count="1" selected="0">
            <x v="57"/>
          </reference>
        </references>
      </pivotArea>
    </format>
    <format dxfId="767">
      <pivotArea dataOnly="0" labelOnly="1" outline="0" fieldPosition="0">
        <references count="6">
          <reference field="2" count="1" selected="0">
            <x v="4"/>
          </reference>
          <reference field="4" count="1">
            <x v="3"/>
          </reference>
          <reference field="6" count="1" selected="0">
            <x v="45"/>
          </reference>
          <reference field="7" count="1" selected="0">
            <x v="2"/>
          </reference>
          <reference field="19" count="1" selected="0">
            <x v="67"/>
          </reference>
          <reference field="21" count="1" selected="0">
            <x v="57"/>
          </reference>
        </references>
      </pivotArea>
    </format>
    <format dxfId="766">
      <pivotArea dataOnly="0" labelOnly="1" outline="0" fieldPosition="0">
        <references count="6">
          <reference field="2" count="1" selected="0">
            <x v="20"/>
          </reference>
          <reference field="4" count="1">
            <x v="3"/>
          </reference>
          <reference field="6" count="1" selected="0">
            <x v="46"/>
          </reference>
          <reference field="7" count="1" selected="0">
            <x v="2"/>
          </reference>
          <reference field="19" count="1" selected="0">
            <x v="67"/>
          </reference>
          <reference field="21" count="1" selected="0">
            <x v="57"/>
          </reference>
        </references>
      </pivotArea>
    </format>
    <format dxfId="765">
      <pivotArea dataOnly="0" labelOnly="1" outline="0" fieldPosition="0">
        <references count="6">
          <reference field="2" count="1" selected="0">
            <x v="23"/>
          </reference>
          <reference field="4" count="1">
            <x v="3"/>
          </reference>
          <reference field="6" count="1" selected="0">
            <x v="47"/>
          </reference>
          <reference field="7" count="1" selected="0">
            <x v="2"/>
          </reference>
          <reference field="19" count="1" selected="0">
            <x v="67"/>
          </reference>
          <reference field="21" count="1" selected="0">
            <x v="57"/>
          </reference>
        </references>
      </pivotArea>
    </format>
    <format dxfId="764">
      <pivotArea dataOnly="0" labelOnly="1" outline="0" fieldPosition="0">
        <references count="6">
          <reference field="2" count="1" selected="0">
            <x v="14"/>
          </reference>
          <reference field="4" count="1">
            <x v="0"/>
          </reference>
          <reference field="6" count="1" selected="0">
            <x v="48"/>
          </reference>
          <reference field="7" count="1" selected="0">
            <x v="1"/>
          </reference>
          <reference field="19" count="1" selected="0">
            <x v="44"/>
          </reference>
          <reference field="21" count="1" selected="0">
            <x v="9"/>
          </reference>
        </references>
      </pivotArea>
    </format>
    <format dxfId="763">
      <pivotArea dataOnly="0" labelOnly="1" outline="0" fieldPosition="0">
        <references count="6">
          <reference field="2" count="1" selected="0">
            <x v="1"/>
          </reference>
          <reference field="4" count="1">
            <x v="0"/>
          </reference>
          <reference field="6" count="1" selected="0">
            <x v="49"/>
          </reference>
          <reference field="7" count="1" selected="0">
            <x v="1"/>
          </reference>
          <reference field="19" count="1" selected="0">
            <x v="19"/>
          </reference>
          <reference field="21" count="1" selected="0">
            <x v="12"/>
          </reference>
        </references>
      </pivotArea>
    </format>
    <format dxfId="762">
      <pivotArea dataOnly="0" labelOnly="1" outline="0" fieldPosition="0">
        <references count="6">
          <reference field="2" count="1" selected="0">
            <x v="21"/>
          </reference>
          <reference field="4" count="1">
            <x v="3"/>
          </reference>
          <reference field="6" count="1" selected="0">
            <x v="50"/>
          </reference>
          <reference field="7" count="1" selected="0">
            <x v="2"/>
          </reference>
          <reference field="19" count="1" selected="0">
            <x v="67"/>
          </reference>
          <reference field="21" count="1" selected="0">
            <x v="57"/>
          </reference>
        </references>
      </pivotArea>
    </format>
    <format dxfId="761">
      <pivotArea dataOnly="0" labelOnly="1" outline="0" fieldPosition="0">
        <references count="6">
          <reference field="2" count="1" selected="0">
            <x v="3"/>
          </reference>
          <reference field="4" count="1">
            <x v="3"/>
          </reference>
          <reference field="6" count="1" selected="0">
            <x v="51"/>
          </reference>
          <reference field="7" count="1" selected="0">
            <x v="1"/>
          </reference>
          <reference field="19" count="1" selected="0">
            <x v="67"/>
          </reference>
          <reference field="21" count="1" selected="0">
            <x v="57"/>
          </reference>
        </references>
      </pivotArea>
    </format>
    <format dxfId="760">
      <pivotArea dataOnly="0" labelOnly="1" outline="0" fieldPosition="0">
        <references count="6">
          <reference field="2" count="1" selected="0">
            <x v="14"/>
          </reference>
          <reference field="4" count="1">
            <x v="0"/>
          </reference>
          <reference field="6" count="1" selected="0">
            <x v="52"/>
          </reference>
          <reference field="7" count="1" selected="0">
            <x v="1"/>
          </reference>
          <reference field="19" count="1" selected="0">
            <x v="42"/>
          </reference>
          <reference field="21" count="1" selected="0">
            <x v="47"/>
          </reference>
        </references>
      </pivotArea>
    </format>
    <format dxfId="759">
      <pivotArea dataOnly="0" labelOnly="1" outline="0" fieldPosition="0">
        <references count="6">
          <reference field="2" count="1" selected="0">
            <x v="14"/>
          </reference>
          <reference field="4" count="1">
            <x v="0"/>
          </reference>
          <reference field="6" count="1" selected="0">
            <x v="53"/>
          </reference>
          <reference field="7" count="1" selected="0">
            <x v="1"/>
          </reference>
          <reference field="19" count="1" selected="0">
            <x v="4"/>
          </reference>
          <reference field="21" count="1" selected="0">
            <x v="5"/>
          </reference>
        </references>
      </pivotArea>
    </format>
    <format dxfId="758">
      <pivotArea dataOnly="0" labelOnly="1" outline="0" fieldPosition="0">
        <references count="6">
          <reference field="2" count="1" selected="0">
            <x v="14"/>
          </reference>
          <reference field="4" count="1">
            <x v="0"/>
          </reference>
          <reference field="6" count="1" selected="0">
            <x v="53"/>
          </reference>
          <reference field="7" count="1" selected="0">
            <x v="1"/>
          </reference>
          <reference field="19" count="1" selected="0">
            <x v="43"/>
          </reference>
          <reference field="21" count="1" selected="0">
            <x v="5"/>
          </reference>
        </references>
      </pivotArea>
    </format>
    <format dxfId="757">
      <pivotArea dataOnly="0" labelOnly="1" outline="0" fieldPosition="0">
        <references count="6">
          <reference field="2" count="1" selected="0">
            <x v="3"/>
          </reference>
          <reference field="4" count="1">
            <x v="0"/>
          </reference>
          <reference field="6" count="1" selected="0">
            <x v="54"/>
          </reference>
          <reference field="7" count="1" selected="0">
            <x v="1"/>
          </reference>
          <reference field="19" count="1" selected="0">
            <x v="10"/>
          </reference>
          <reference field="21" count="1" selected="0">
            <x v="44"/>
          </reference>
        </references>
      </pivotArea>
    </format>
    <format dxfId="756">
      <pivotArea dataOnly="0" labelOnly="1" outline="0" fieldPosition="0">
        <references count="6">
          <reference field="2" count="1" selected="0">
            <x v="7"/>
          </reference>
          <reference field="4" count="1">
            <x v="0"/>
          </reference>
          <reference field="6" count="1" selected="0">
            <x v="55"/>
          </reference>
          <reference field="7" count="1" selected="0">
            <x v="1"/>
          </reference>
          <reference field="19" count="1" selected="0">
            <x v="11"/>
          </reference>
          <reference field="21" count="1" selected="0">
            <x v="41"/>
          </reference>
        </references>
      </pivotArea>
    </format>
    <format dxfId="755">
      <pivotArea dataOnly="0" labelOnly="1" outline="0" fieldPosition="0">
        <references count="6">
          <reference field="2" count="1" selected="0">
            <x v="10"/>
          </reference>
          <reference field="4" count="1">
            <x v="0"/>
          </reference>
          <reference field="6" count="1" selected="0">
            <x v="56"/>
          </reference>
          <reference field="7" count="1" selected="0">
            <x v="1"/>
          </reference>
          <reference field="19" count="1" selected="0">
            <x v="12"/>
          </reference>
          <reference field="21" count="1" selected="0">
            <x v="49"/>
          </reference>
        </references>
      </pivotArea>
    </format>
    <format dxfId="754">
      <pivotArea dataOnly="0" labelOnly="1" outline="0" fieldPosition="0">
        <references count="6">
          <reference field="2" count="1" selected="0">
            <x v="12"/>
          </reference>
          <reference field="4" count="1">
            <x v="0"/>
          </reference>
          <reference field="6" count="1" selected="0">
            <x v="57"/>
          </reference>
          <reference field="7" count="1" selected="0">
            <x v="1"/>
          </reference>
          <reference field="19" count="1" selected="0">
            <x v="42"/>
          </reference>
          <reference field="21" count="1" selected="0">
            <x v="46"/>
          </reference>
        </references>
      </pivotArea>
    </format>
    <format dxfId="753">
      <pivotArea dataOnly="0" labelOnly="1" outline="0" fieldPosition="0">
        <references count="6">
          <reference field="2" count="1" selected="0">
            <x v="21"/>
          </reference>
          <reference field="4" count="1">
            <x v="3"/>
          </reference>
          <reference field="6" count="1" selected="0">
            <x v="58"/>
          </reference>
          <reference field="7" count="1" selected="0">
            <x v="2"/>
          </reference>
          <reference field="19" count="1" selected="0">
            <x v="67"/>
          </reference>
          <reference field="21" count="1" selected="0">
            <x v="57"/>
          </reference>
        </references>
      </pivotArea>
    </format>
    <format dxfId="752">
      <pivotArea dataOnly="0" labelOnly="1" outline="0" fieldPosition="0">
        <references count="6">
          <reference field="2" count="1" selected="0">
            <x v="12"/>
          </reference>
          <reference field="4" count="1">
            <x v="0"/>
          </reference>
          <reference field="6" count="1" selected="0">
            <x v="59"/>
          </reference>
          <reference field="7" count="1" selected="0">
            <x v="1"/>
          </reference>
          <reference field="19" count="1" selected="0">
            <x v="42"/>
          </reference>
          <reference field="21" count="1" selected="0">
            <x v="47"/>
          </reference>
        </references>
      </pivotArea>
    </format>
    <format dxfId="751">
      <pivotArea dataOnly="0" labelOnly="1" outline="0" fieldPosition="0">
        <references count="6">
          <reference field="2" count="1" selected="0">
            <x v="14"/>
          </reference>
          <reference field="4" count="1">
            <x v="3"/>
          </reference>
          <reference field="6" count="1" selected="0">
            <x v="60"/>
          </reference>
          <reference field="7" count="1" selected="0">
            <x v="2"/>
          </reference>
          <reference field="19" count="1" selected="0">
            <x v="67"/>
          </reference>
          <reference field="21" count="1" selected="0">
            <x v="57"/>
          </reference>
        </references>
      </pivotArea>
    </format>
    <format dxfId="750">
      <pivotArea dataOnly="0" labelOnly="1" outline="0" fieldPosition="0">
        <references count="6">
          <reference field="2" count="1" selected="0">
            <x v="14"/>
          </reference>
          <reference field="4" count="1">
            <x v="3"/>
          </reference>
          <reference field="6" count="1" selected="0">
            <x v="61"/>
          </reference>
          <reference field="7" count="1" selected="0">
            <x v="2"/>
          </reference>
          <reference field="19" count="1" selected="0">
            <x v="67"/>
          </reference>
          <reference field="21" count="1" selected="0">
            <x v="57"/>
          </reference>
        </references>
      </pivotArea>
    </format>
    <format dxfId="749">
      <pivotArea dataOnly="0" labelOnly="1" outline="0" fieldPosition="0">
        <references count="6">
          <reference field="2" count="1" selected="0">
            <x v="22"/>
          </reference>
          <reference field="4" count="1">
            <x v="2"/>
          </reference>
          <reference field="6" count="1" selected="0">
            <x v="62"/>
          </reference>
          <reference field="7" count="1" selected="0">
            <x v="1"/>
          </reference>
          <reference field="19" count="1" selected="0">
            <x v="63"/>
          </reference>
          <reference field="21" count="1" selected="0">
            <x v="50"/>
          </reference>
        </references>
      </pivotArea>
    </format>
    <format dxfId="748">
      <pivotArea dataOnly="0" labelOnly="1" outline="0" fieldPosition="0">
        <references count="6">
          <reference field="2" count="1" selected="0">
            <x v="10"/>
          </reference>
          <reference field="4" count="1">
            <x v="0"/>
          </reference>
          <reference field="6" count="1" selected="0">
            <x v="63"/>
          </reference>
          <reference field="7" count="1" selected="0">
            <x v="1"/>
          </reference>
          <reference field="19" count="1" selected="0">
            <x v="35"/>
          </reference>
          <reference field="21" count="1" selected="0">
            <x v="36"/>
          </reference>
        </references>
      </pivotArea>
    </format>
    <format dxfId="747">
      <pivotArea dataOnly="0" labelOnly="1" outline="0" fieldPosition="0">
        <references count="6">
          <reference field="2" count="1" selected="0">
            <x v="22"/>
          </reference>
          <reference field="4" count="1">
            <x v="0"/>
          </reference>
          <reference field="6" count="1" selected="0">
            <x v="64"/>
          </reference>
          <reference field="7" count="1" selected="0">
            <x v="1"/>
          </reference>
          <reference field="19" count="1" selected="0">
            <x v="7"/>
          </reference>
          <reference field="21" count="1" selected="0">
            <x v="4"/>
          </reference>
        </references>
      </pivotArea>
    </format>
    <format dxfId="746">
      <pivotArea dataOnly="0" labelOnly="1" outline="0" fieldPosition="0">
        <references count="6">
          <reference field="2" count="1" selected="0">
            <x v="5"/>
          </reference>
          <reference field="4" count="1">
            <x v="0"/>
          </reference>
          <reference field="6" count="1" selected="0">
            <x v="65"/>
          </reference>
          <reference field="7" count="1" selected="0">
            <x v="1"/>
          </reference>
          <reference field="19" count="1" selected="0">
            <x v="40"/>
          </reference>
          <reference field="21" count="1" selected="0">
            <x v="45"/>
          </reference>
        </references>
      </pivotArea>
    </format>
    <format dxfId="745">
      <pivotArea dataOnly="0" labelOnly="1" outline="0" fieldPosition="0">
        <references count="6">
          <reference field="2" count="1" selected="0">
            <x v="18"/>
          </reference>
          <reference field="4" count="1">
            <x v="3"/>
          </reference>
          <reference field="6" count="1" selected="0">
            <x v="66"/>
          </reference>
          <reference field="7" count="1" selected="0">
            <x v="2"/>
          </reference>
          <reference field="19" count="1" selected="0">
            <x v="67"/>
          </reference>
          <reference field="21" count="1" selected="0">
            <x v="57"/>
          </reference>
        </references>
      </pivotArea>
    </format>
    <format dxfId="744">
      <pivotArea dataOnly="0" labelOnly="1" outline="0" fieldPosition="0">
        <references count="6">
          <reference field="2" count="1" selected="0">
            <x v="18"/>
          </reference>
          <reference field="4" count="1">
            <x v="3"/>
          </reference>
          <reference field="6" count="1" selected="0">
            <x v="67"/>
          </reference>
          <reference field="7" count="1" selected="0">
            <x v="2"/>
          </reference>
          <reference field="19" count="1" selected="0">
            <x v="67"/>
          </reference>
          <reference field="21" count="1" selected="0">
            <x v="57"/>
          </reference>
        </references>
      </pivotArea>
    </format>
    <format dxfId="743">
      <pivotArea dataOnly="0" labelOnly="1" outline="0" fieldPosition="0">
        <references count="6">
          <reference field="2" count="1" selected="0">
            <x v="12"/>
          </reference>
          <reference field="4" count="1">
            <x v="0"/>
          </reference>
          <reference field="6" count="1" selected="0">
            <x v="68"/>
          </reference>
          <reference field="7" count="1" selected="0">
            <x v="1"/>
          </reference>
          <reference field="19" count="1" selected="0">
            <x v="41"/>
          </reference>
          <reference field="21" count="1" selected="0">
            <x v="54"/>
          </reference>
        </references>
      </pivotArea>
    </format>
    <format dxfId="742">
      <pivotArea dataOnly="0" labelOnly="1" outline="0" fieldPosition="0">
        <references count="6">
          <reference field="2" count="1" selected="0">
            <x v="12"/>
          </reference>
          <reference field="4" count="1">
            <x v="3"/>
          </reference>
          <reference field="6" count="1" selected="0">
            <x v="69"/>
          </reference>
          <reference field="7" count="1" selected="0">
            <x v="2"/>
          </reference>
          <reference field="19" count="1" selected="0">
            <x v="67"/>
          </reference>
          <reference field="21" count="1" selected="0">
            <x v="57"/>
          </reference>
        </references>
      </pivotArea>
    </format>
    <format dxfId="741">
      <pivotArea dataOnly="0" labelOnly="1" outline="0" fieldPosition="0">
        <references count="6">
          <reference field="2" count="1" selected="0">
            <x v="10"/>
          </reference>
          <reference field="4" count="1">
            <x v="0"/>
          </reference>
          <reference field="6" count="1" selected="0">
            <x v="70"/>
          </reference>
          <reference field="7" count="1" selected="0">
            <x v="1"/>
          </reference>
          <reference field="19" count="1" selected="0">
            <x v="44"/>
          </reference>
          <reference field="21" count="1" selected="0">
            <x v="48"/>
          </reference>
        </references>
      </pivotArea>
    </format>
    <format dxfId="740">
      <pivotArea dataOnly="0" labelOnly="1" outline="0" fieldPosition="0">
        <references count="6">
          <reference field="2" count="1" selected="0">
            <x v="10"/>
          </reference>
          <reference field="4" count="1">
            <x v="0"/>
          </reference>
          <reference field="6" count="1" selected="0">
            <x v="71"/>
          </reference>
          <reference field="7" count="1" selected="0">
            <x v="1"/>
          </reference>
          <reference field="19" count="1" selected="0">
            <x v="43"/>
          </reference>
          <reference field="21" count="1" selected="0">
            <x v="47"/>
          </reference>
        </references>
      </pivotArea>
    </format>
    <format dxfId="739">
      <pivotArea dataOnly="0" labelOnly="1" outline="0" fieldPosition="0">
        <references count="6">
          <reference field="2" count="1" selected="0">
            <x v="21"/>
          </reference>
          <reference field="4" count="1">
            <x v="2"/>
          </reference>
          <reference field="6" count="1" selected="0">
            <x v="72"/>
          </reference>
          <reference field="7" count="1" selected="0">
            <x v="1"/>
          </reference>
          <reference field="19" count="1" selected="0">
            <x v="60"/>
          </reference>
          <reference field="21" count="1" selected="0">
            <x v="36"/>
          </reference>
        </references>
      </pivotArea>
    </format>
    <format dxfId="738">
      <pivotArea dataOnly="0" labelOnly="1" outline="0" fieldPosition="0">
        <references count="6">
          <reference field="2" count="1" selected="0">
            <x v="21"/>
          </reference>
          <reference field="4" count="1">
            <x v="2"/>
          </reference>
          <reference field="6" count="1" selected="0">
            <x v="72"/>
          </reference>
          <reference field="7" count="1" selected="0">
            <x v="1"/>
          </reference>
          <reference field="19" count="1" selected="0">
            <x v="67"/>
          </reference>
          <reference field="21" count="1" selected="0">
            <x v="36"/>
          </reference>
        </references>
      </pivotArea>
    </format>
    <format dxfId="737">
      <pivotArea dataOnly="0" labelOnly="1" outline="0" fieldPosition="0">
        <references count="6">
          <reference field="2" count="1" selected="0">
            <x v="1"/>
          </reference>
          <reference field="4" count="1">
            <x v="3"/>
          </reference>
          <reference field="6" count="1" selected="0">
            <x v="73"/>
          </reference>
          <reference field="7" count="1" selected="0">
            <x v="2"/>
          </reference>
          <reference field="19" count="1" selected="0">
            <x v="67"/>
          </reference>
          <reference field="21" count="1" selected="0">
            <x v="57"/>
          </reference>
        </references>
      </pivotArea>
    </format>
    <format dxfId="736">
      <pivotArea dataOnly="0" labelOnly="1" outline="0" fieldPosition="0">
        <references count="6">
          <reference field="2" count="1" selected="0">
            <x v="1"/>
          </reference>
          <reference field="4" count="2">
            <x v="0"/>
            <x v="3"/>
          </reference>
          <reference field="6" count="1" selected="0">
            <x v="74"/>
          </reference>
          <reference field="7" count="1" selected="0">
            <x v="2"/>
          </reference>
          <reference field="19" count="1" selected="0">
            <x v="60"/>
          </reference>
          <reference field="21" count="1" selected="0">
            <x v="20"/>
          </reference>
        </references>
      </pivotArea>
    </format>
    <format dxfId="735">
      <pivotArea dataOnly="0" labelOnly="1" outline="0" fieldPosition="0">
        <references count="6">
          <reference field="2" count="1" selected="0">
            <x v="1"/>
          </reference>
          <reference field="4" count="1">
            <x v="0"/>
          </reference>
          <reference field="6" count="1" selected="0">
            <x v="75"/>
          </reference>
          <reference field="7" count="1" selected="0">
            <x v="1"/>
          </reference>
          <reference field="19" count="1" selected="0">
            <x v="36"/>
          </reference>
          <reference field="21" count="1" selected="0">
            <x v="13"/>
          </reference>
        </references>
      </pivotArea>
    </format>
    <format dxfId="734">
      <pivotArea dataOnly="0" labelOnly="1" outline="0" fieldPosition="0">
        <references count="6">
          <reference field="2" count="1" selected="0">
            <x v="1"/>
          </reference>
          <reference field="4" count="1">
            <x v="0"/>
          </reference>
          <reference field="6" count="1" selected="0">
            <x v="76"/>
          </reference>
          <reference field="7" count="1" selected="0">
            <x v="1"/>
          </reference>
          <reference field="19" count="1" selected="0">
            <x v="25"/>
          </reference>
          <reference field="21" count="1" selected="0">
            <x v="37"/>
          </reference>
        </references>
      </pivotArea>
    </format>
    <format dxfId="733">
      <pivotArea dataOnly="0" labelOnly="1" outline="0" fieldPosition="0">
        <references count="6">
          <reference field="2" count="1" selected="0">
            <x v="1"/>
          </reference>
          <reference field="4" count="1">
            <x v="3"/>
          </reference>
          <reference field="6" count="1" selected="0">
            <x v="77"/>
          </reference>
          <reference field="7" count="1" selected="0">
            <x v="2"/>
          </reference>
          <reference field="19" count="1" selected="0">
            <x v="67"/>
          </reference>
          <reference field="21" count="1" selected="0">
            <x v="57"/>
          </reference>
        </references>
      </pivotArea>
    </format>
    <format dxfId="732">
      <pivotArea dataOnly="0" labelOnly="1" outline="0" fieldPosition="0">
        <references count="6">
          <reference field="2" count="1" selected="0">
            <x v="10"/>
          </reference>
          <reference field="4" count="1">
            <x v="0"/>
          </reference>
          <reference field="6" count="1" selected="0">
            <x v="78"/>
          </reference>
          <reference field="7" count="1" selected="0">
            <x v="1"/>
          </reference>
          <reference field="19" count="1" selected="0">
            <x v="3"/>
          </reference>
          <reference field="21" count="1" selected="0">
            <x v="6"/>
          </reference>
        </references>
      </pivotArea>
    </format>
    <format dxfId="731">
      <pivotArea dataOnly="0" labelOnly="1" outline="0" fieldPosition="0">
        <references count="6">
          <reference field="2" count="1" selected="0">
            <x v="3"/>
          </reference>
          <reference field="4" count="1">
            <x v="0"/>
          </reference>
          <reference field="6" count="1" selected="0">
            <x v="79"/>
          </reference>
          <reference field="7" count="1" selected="0">
            <x v="1"/>
          </reference>
          <reference field="19" count="1" selected="0">
            <x v="66"/>
          </reference>
          <reference field="21" count="1" selected="0">
            <x v="56"/>
          </reference>
        </references>
      </pivotArea>
    </format>
    <format dxfId="730">
      <pivotArea dataOnly="0" labelOnly="1" outline="0" fieldPosition="0">
        <references count="6">
          <reference field="2" count="1" selected="0">
            <x v="3"/>
          </reference>
          <reference field="4" count="1">
            <x v="0"/>
          </reference>
          <reference field="6" count="1" selected="0">
            <x v="80"/>
          </reference>
          <reference field="7" count="1" selected="0">
            <x v="1"/>
          </reference>
          <reference field="19" count="1" selected="0">
            <x v="38"/>
          </reference>
          <reference field="21" count="1" selected="0">
            <x v="38"/>
          </reference>
        </references>
      </pivotArea>
    </format>
    <format dxfId="729">
      <pivotArea dataOnly="0" labelOnly="1" outline="0" fieldPosition="0">
        <references count="6">
          <reference field="2" count="1" selected="0">
            <x v="24"/>
          </reference>
          <reference field="4" count="1">
            <x v="2"/>
          </reference>
          <reference field="6" count="1" selected="0">
            <x v="81"/>
          </reference>
          <reference field="7" count="1" selected="0">
            <x v="1"/>
          </reference>
          <reference field="19" count="1" selected="0">
            <x v="67"/>
          </reference>
          <reference field="21" count="1" selected="0">
            <x v="57"/>
          </reference>
        </references>
      </pivotArea>
    </format>
    <format dxfId="728">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3"/>
          </reference>
          <reference field="21" count="1" selected="0">
            <x v="21"/>
          </reference>
        </references>
      </pivotArea>
    </format>
    <format dxfId="727">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4"/>
          </reference>
          <reference field="21" count="1" selected="0">
            <x v="22"/>
          </reference>
        </references>
      </pivotArea>
    </format>
    <format dxfId="726">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5"/>
          </reference>
          <reference field="21" count="1" selected="0">
            <x v="23"/>
          </reference>
        </references>
      </pivotArea>
    </format>
    <format dxfId="725">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6"/>
          </reference>
          <reference field="21" count="1" selected="0">
            <x v="24"/>
          </reference>
        </references>
      </pivotArea>
    </format>
    <format dxfId="724">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7"/>
          </reference>
          <reference field="21" count="1" selected="0">
            <x v="25"/>
          </reference>
        </references>
      </pivotArea>
    </format>
    <format dxfId="723">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8"/>
          </reference>
          <reference field="21" count="1" selected="0">
            <x v="26"/>
          </reference>
        </references>
      </pivotArea>
    </format>
    <format dxfId="722">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9"/>
          </reference>
          <reference field="21" count="1" selected="0">
            <x v="27"/>
          </reference>
        </references>
      </pivotArea>
    </format>
    <format dxfId="721">
      <pivotArea dataOnly="0" labelOnly="1" outline="0" fieldPosition="0">
        <references count="6">
          <reference field="2" count="1" selected="0">
            <x v="11"/>
          </reference>
          <reference field="4" count="1">
            <x v="2"/>
          </reference>
          <reference field="6" count="1" selected="0">
            <x v="83"/>
          </reference>
          <reference field="7" count="1" selected="0">
            <x v="1"/>
          </reference>
          <reference field="19" count="1" selected="0">
            <x v="67"/>
          </reference>
          <reference field="21" count="1" selected="0">
            <x v="57"/>
          </reference>
        </references>
      </pivotArea>
    </format>
    <format dxfId="720">
      <pivotArea dataOnly="0" labelOnly="1" outline="0" fieldPosition="0">
        <references count="6">
          <reference field="2" count="1" selected="0">
            <x v="11"/>
          </reference>
          <reference field="4" count="1">
            <x v="2"/>
          </reference>
          <reference field="6" count="1" selected="0">
            <x v="84"/>
          </reference>
          <reference field="7" count="1" selected="0">
            <x v="1"/>
          </reference>
          <reference field="19" count="1" selected="0">
            <x v="49"/>
          </reference>
          <reference field="21" count="1" selected="0">
            <x v="52"/>
          </reference>
        </references>
      </pivotArea>
    </format>
    <format dxfId="719">
      <pivotArea dataOnly="0" labelOnly="1" outline="0" fieldPosition="0">
        <references count="6">
          <reference field="2" count="1" selected="0">
            <x v="11"/>
          </reference>
          <reference field="4" count="1">
            <x v="2"/>
          </reference>
          <reference field="6" count="1" selected="0">
            <x v="85"/>
          </reference>
          <reference field="7" count="1" selected="0">
            <x v="1"/>
          </reference>
          <reference field="19" count="1" selected="0">
            <x v="61"/>
          </reference>
          <reference field="21" count="1" selected="0">
            <x v="54"/>
          </reference>
        </references>
      </pivotArea>
    </format>
    <format dxfId="718">
      <pivotArea dataOnly="0" labelOnly="1" outline="0" fieldPosition="0">
        <references count="6">
          <reference field="2" count="1" selected="0">
            <x v="10"/>
          </reference>
          <reference field="4" count="1">
            <x v="0"/>
          </reference>
          <reference field="6" count="1" selected="0">
            <x v="86"/>
          </reference>
          <reference field="7" count="1" selected="0">
            <x v="1"/>
          </reference>
          <reference field="19" count="1" selected="0">
            <x v="49"/>
          </reference>
          <reference field="21" count="1" selected="0">
            <x v="52"/>
          </reference>
        </references>
      </pivotArea>
    </format>
    <format dxfId="717">
      <pivotArea dataOnly="0" labelOnly="1" outline="0" fieldPosition="0">
        <references count="6">
          <reference field="2" count="1" selected="0">
            <x v="4"/>
          </reference>
          <reference field="4" count="1">
            <x v="0"/>
          </reference>
          <reference field="6" count="1" selected="0">
            <x v="87"/>
          </reference>
          <reference field="7" count="1" selected="0">
            <x v="1"/>
          </reference>
          <reference field="19" count="1" selected="0">
            <x v="34"/>
          </reference>
          <reference field="21" count="1" selected="0">
            <x v="35"/>
          </reference>
        </references>
      </pivotArea>
    </format>
    <format dxfId="716">
      <pivotArea dataOnly="0" labelOnly="1" outline="0" fieldPosition="0">
        <references count="6">
          <reference field="2" count="1" selected="0">
            <x v="4"/>
          </reference>
          <reference field="4" count="1">
            <x v="0"/>
          </reference>
          <reference field="6" count="1" selected="0">
            <x v="87"/>
          </reference>
          <reference field="7" count="1" selected="0">
            <x v="1"/>
          </reference>
          <reference field="19" count="1" selected="0">
            <x v="67"/>
          </reference>
          <reference field="21" count="1" selected="0">
            <x v="57"/>
          </reference>
        </references>
      </pivotArea>
    </format>
    <format dxfId="715">
      <pivotArea dataOnly="0" labelOnly="1" outline="0" fieldPosition="0">
        <references count="6">
          <reference field="2" count="1" selected="0">
            <x v="14"/>
          </reference>
          <reference field="4" count="1">
            <x v="0"/>
          </reference>
          <reference field="6" count="1" selected="0">
            <x v="88"/>
          </reference>
          <reference field="7" count="1" selected="0">
            <x v="1"/>
          </reference>
          <reference field="19" count="1" selected="0">
            <x v="51"/>
          </reference>
          <reference field="21" count="1" selected="0">
            <x v="52"/>
          </reference>
        </references>
      </pivotArea>
    </format>
    <format dxfId="714">
      <pivotArea dataOnly="0" labelOnly="1" outline="0" fieldPosition="0">
        <references count="6">
          <reference field="2" count="1" selected="0">
            <x v="23"/>
          </reference>
          <reference field="4" count="1">
            <x v="2"/>
          </reference>
          <reference field="6" count="1" selected="0">
            <x v="89"/>
          </reference>
          <reference field="7" count="1" selected="0">
            <x v="1"/>
          </reference>
          <reference field="19" count="1" selected="0">
            <x v="20"/>
          </reference>
          <reference field="21" count="1" selected="0">
            <x v="19"/>
          </reference>
        </references>
      </pivotArea>
    </format>
    <format dxfId="713">
      <pivotArea dataOnly="0" labelOnly="1" outline="0" fieldPosition="0">
        <references count="6">
          <reference field="2" count="1" selected="0">
            <x v="23"/>
          </reference>
          <reference field="4" count="1">
            <x v="3"/>
          </reference>
          <reference field="6" count="1" selected="0">
            <x v="90"/>
          </reference>
          <reference field="7" count="1" selected="0">
            <x v="2"/>
          </reference>
          <reference field="19" count="1" selected="0">
            <x v="67"/>
          </reference>
          <reference field="21" count="1" selected="0">
            <x v="57"/>
          </reference>
        </references>
      </pivotArea>
    </format>
    <format dxfId="712">
      <pivotArea dataOnly="0" labelOnly="1" outline="0" fieldPosition="0">
        <references count="6">
          <reference field="2" count="1" selected="0">
            <x v="23"/>
          </reference>
          <reference field="4" count="1">
            <x v="2"/>
          </reference>
          <reference field="6" count="1" selected="0">
            <x v="91"/>
          </reference>
          <reference field="7" count="1" selected="0">
            <x v="1"/>
          </reference>
          <reference field="19" count="1" selected="0">
            <x v="52"/>
          </reference>
          <reference field="21" count="1" selected="0">
            <x v="52"/>
          </reference>
        </references>
      </pivotArea>
    </format>
    <format dxfId="711">
      <pivotArea dataOnly="0" labelOnly="1" outline="0" fieldPosition="0">
        <references count="6">
          <reference field="2" count="1" selected="0">
            <x v="14"/>
          </reference>
          <reference field="4" count="1">
            <x v="3"/>
          </reference>
          <reference field="6" count="1" selected="0">
            <x v="92"/>
          </reference>
          <reference field="7" count="1" selected="0">
            <x v="2"/>
          </reference>
          <reference field="19" count="1" selected="0">
            <x v="67"/>
          </reference>
          <reference field="21" count="1" selected="0">
            <x v="57"/>
          </reference>
        </references>
      </pivotArea>
    </format>
    <format dxfId="710">
      <pivotArea dataOnly="0" labelOnly="1" outline="0" fieldPosition="0">
        <references count="6">
          <reference field="2" count="1" selected="0">
            <x v="3"/>
          </reference>
          <reference field="4" count="1">
            <x v="0"/>
          </reference>
          <reference field="6" count="1" selected="0">
            <x v="93"/>
          </reference>
          <reference field="7" count="1" selected="0">
            <x v="1"/>
          </reference>
          <reference field="19" count="1" selected="0">
            <x v="6"/>
          </reference>
          <reference field="21" count="1" selected="0">
            <x v="8"/>
          </reference>
        </references>
      </pivotArea>
    </format>
    <format dxfId="709">
      <pivotArea dataOnly="0" labelOnly="1" outline="0" fieldPosition="0">
        <references count="6">
          <reference field="2" count="1" selected="0">
            <x v="25"/>
          </reference>
          <reference field="4" count="1">
            <x v="3"/>
          </reference>
          <reference field="6" count="1" selected="0">
            <x v="94"/>
          </reference>
          <reference field="7" count="1" selected="0">
            <x v="2"/>
          </reference>
          <reference field="19" count="1" selected="0">
            <x v="67"/>
          </reference>
          <reference field="21" count="1" selected="0">
            <x v="57"/>
          </reference>
        </references>
      </pivotArea>
    </format>
    <format dxfId="708">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27"/>
          </reference>
          <reference field="21" count="1" selected="0">
            <x v="28"/>
          </reference>
        </references>
      </pivotArea>
    </format>
    <format dxfId="707">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28"/>
          </reference>
          <reference field="21" count="1" selected="0">
            <x v="29"/>
          </reference>
        </references>
      </pivotArea>
    </format>
    <format dxfId="706">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29"/>
          </reference>
          <reference field="21" count="1" selected="0">
            <x v="30"/>
          </reference>
        </references>
      </pivotArea>
    </format>
    <format dxfId="705">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30"/>
          </reference>
          <reference field="21" count="1" selected="0">
            <x v="31"/>
          </reference>
        </references>
      </pivotArea>
    </format>
    <format dxfId="704">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31"/>
          </reference>
          <reference field="21" count="1" selected="0">
            <x v="32"/>
          </reference>
        </references>
      </pivotArea>
    </format>
    <format dxfId="703">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32"/>
          </reference>
          <reference field="21" count="1" selected="0">
            <x v="33"/>
          </reference>
        </references>
      </pivotArea>
    </format>
    <format dxfId="702">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33"/>
          </reference>
          <reference field="21" count="1" selected="0">
            <x v="34"/>
          </reference>
        </references>
      </pivotArea>
    </format>
    <format dxfId="701">
      <pivotArea dataOnly="0" labelOnly="1" outline="0" fieldPosition="0">
        <references count="6">
          <reference field="2" count="1" selected="0">
            <x v="7"/>
          </reference>
          <reference field="4" count="1">
            <x v="0"/>
          </reference>
          <reference field="6" count="1" selected="0">
            <x v="96"/>
          </reference>
          <reference field="7" count="1" selected="0">
            <x v="1"/>
          </reference>
          <reference field="19" count="1" selected="0">
            <x v="47"/>
          </reference>
          <reference field="21" count="1" selected="0">
            <x v="20"/>
          </reference>
        </references>
      </pivotArea>
    </format>
    <format dxfId="700">
      <pivotArea dataOnly="0" labelOnly="1" outline="0" fieldPosition="0">
        <references count="6">
          <reference field="2" count="1" selected="0">
            <x v="24"/>
          </reference>
          <reference field="4" count="1">
            <x v="2"/>
          </reference>
          <reference field="6" count="1" selected="0">
            <x v="97"/>
          </reference>
          <reference field="7" count="1" selected="0">
            <x v="1"/>
          </reference>
          <reference field="19" count="1" selected="0">
            <x v="51"/>
          </reference>
          <reference field="21" count="1" selected="0">
            <x v="52"/>
          </reference>
        </references>
      </pivotArea>
    </format>
    <format dxfId="699">
      <pivotArea dataOnly="0" labelOnly="1" outline="0" fieldPosition="0">
        <references count="6">
          <reference field="2" count="1" selected="0">
            <x v="17"/>
          </reference>
          <reference field="4" count="1">
            <x v="2"/>
          </reference>
          <reference field="6" count="1" selected="0">
            <x v="98"/>
          </reference>
          <reference field="7" count="1" selected="0">
            <x v="1"/>
          </reference>
          <reference field="19" count="1" selected="0">
            <x v="20"/>
          </reference>
          <reference field="21" count="1" selected="0">
            <x v="13"/>
          </reference>
        </references>
      </pivotArea>
    </format>
    <format dxfId="698">
      <pivotArea dataOnly="0" labelOnly="1" outline="0" fieldPosition="0">
        <references count="6">
          <reference field="2" count="1" selected="0">
            <x v="9"/>
          </reference>
          <reference field="4" count="1">
            <x v="2"/>
          </reference>
          <reference field="6" count="1" selected="0">
            <x v="99"/>
          </reference>
          <reference field="7" count="1" selected="0">
            <x v="1"/>
          </reference>
          <reference field="19" count="1" selected="0">
            <x v="62"/>
          </reference>
          <reference field="21" count="1" selected="0">
            <x v="55"/>
          </reference>
        </references>
      </pivotArea>
    </format>
    <format dxfId="697">
      <pivotArea dataOnly="0" labelOnly="1" outline="0" fieldPosition="0">
        <references count="6">
          <reference field="2" count="1" selected="0">
            <x v="23"/>
          </reference>
          <reference field="4" count="1">
            <x v="0"/>
          </reference>
          <reference field="6" count="1" selected="0">
            <x v="100"/>
          </reference>
          <reference field="7" count="1" selected="0">
            <x v="1"/>
          </reference>
          <reference field="19" count="1" selected="0">
            <x v="50"/>
          </reference>
          <reference field="21" count="1" selected="0">
            <x v="51"/>
          </reference>
        </references>
      </pivotArea>
    </format>
    <format dxfId="696">
      <pivotArea dataOnly="0" labelOnly="1" outline="0" fieldPosition="0">
        <references count="6">
          <reference field="2" count="1" selected="0">
            <x v="21"/>
          </reference>
          <reference field="4" count="1">
            <x v="3"/>
          </reference>
          <reference field="6" count="1" selected="0">
            <x v="101"/>
          </reference>
          <reference field="7" count="1" selected="0">
            <x v="1"/>
          </reference>
          <reference field="19" count="1" selected="0">
            <x v="67"/>
          </reference>
          <reference field="21" count="1" selected="0">
            <x v="57"/>
          </reference>
        </references>
      </pivotArea>
    </format>
    <format dxfId="695">
      <pivotArea dataOnly="0" labelOnly="1" outline="0" fieldPosition="0">
        <references count="6">
          <reference field="2" count="1" selected="0">
            <x v="14"/>
          </reference>
          <reference field="4" count="1">
            <x v="0"/>
          </reference>
          <reference field="6" count="1" selected="0">
            <x v="102"/>
          </reference>
          <reference field="7" count="1" selected="0">
            <x v="1"/>
          </reference>
          <reference field="19" count="1" selected="0">
            <x v="23"/>
          </reference>
          <reference field="21" count="1" selected="0">
            <x v="14"/>
          </reference>
        </references>
      </pivotArea>
    </format>
    <format dxfId="694">
      <pivotArea dataOnly="0" labelOnly="1" outline="0" fieldPosition="0">
        <references count="6">
          <reference field="2" count="1" selected="0">
            <x v="8"/>
          </reference>
          <reference field="4" count="1">
            <x v="2"/>
          </reference>
          <reference field="6" count="1" selected="0">
            <x v="103"/>
          </reference>
          <reference field="7" count="1" selected="0">
            <x v="1"/>
          </reference>
          <reference field="19" count="1" selected="0">
            <x v="46"/>
          </reference>
          <reference field="21" count="1" selected="0">
            <x v="20"/>
          </reference>
        </references>
      </pivotArea>
    </format>
    <format dxfId="693">
      <pivotArea dataOnly="0" labelOnly="1" outline="0" fieldPosition="0">
        <references count="6">
          <reference field="2" count="1" selected="0">
            <x v="8"/>
          </reference>
          <reference field="4" count="1">
            <x v="3"/>
          </reference>
          <reference field="6" count="1" selected="0">
            <x v="104"/>
          </reference>
          <reference field="7" count="1" selected="0">
            <x v="1"/>
          </reference>
          <reference field="19" count="1" selected="0">
            <x v="45"/>
          </reference>
          <reference field="21" count="1" selected="0">
            <x v="39"/>
          </reference>
        </references>
      </pivotArea>
    </format>
    <format dxfId="692">
      <pivotArea dataOnly="0" labelOnly="1" outline="0" fieldPosition="0">
        <references count="6">
          <reference field="2" count="1" selected="0">
            <x v="8"/>
          </reference>
          <reference field="4" count="1">
            <x v="3"/>
          </reference>
          <reference field="6" count="1" selected="0">
            <x v="105"/>
          </reference>
          <reference field="7" count="1" selected="0">
            <x v="1"/>
          </reference>
          <reference field="19" count="1" selected="0">
            <x v="67"/>
          </reference>
          <reference field="21" count="1" selected="0">
            <x v="57"/>
          </reference>
        </references>
      </pivotArea>
    </format>
    <format dxfId="691">
      <pivotArea dataOnly="0" labelOnly="1" outline="0" fieldPosition="0">
        <references count="6">
          <reference field="2" count="1" selected="0">
            <x v="8"/>
          </reference>
          <reference field="4" count="1">
            <x v="3"/>
          </reference>
          <reference field="6" count="1" selected="0">
            <x v="106"/>
          </reference>
          <reference field="7" count="1" selected="0">
            <x v="1"/>
          </reference>
          <reference field="19" count="1" selected="0">
            <x v="67"/>
          </reference>
          <reference field="21" count="1" selected="0">
            <x v="57"/>
          </reference>
        </references>
      </pivotArea>
    </format>
    <format dxfId="690">
      <pivotArea dataOnly="0" labelOnly="1" outline="0" fieldPosition="0">
        <references count="6">
          <reference field="2" count="1" selected="0">
            <x v="7"/>
          </reference>
          <reference field="4" count="1">
            <x v="0"/>
          </reference>
          <reference field="6" count="1" selected="0">
            <x v="107"/>
          </reference>
          <reference field="7" count="1" selected="0">
            <x v="1"/>
          </reference>
          <reference field="19" count="1" selected="0">
            <x v="67"/>
          </reference>
          <reference field="21" count="1" selected="0">
            <x v="57"/>
          </reference>
        </references>
      </pivotArea>
    </format>
    <format dxfId="689">
      <pivotArea dataOnly="0" labelOnly="1" outline="0" fieldPosition="0">
        <references count="6">
          <reference field="2" count="1" selected="0">
            <x v="23"/>
          </reference>
          <reference field="4" count="1">
            <x v="2"/>
          </reference>
          <reference field="6" count="1" selected="0">
            <x v="108"/>
          </reference>
          <reference field="7" count="1" selected="0">
            <x v="1"/>
          </reference>
          <reference field="19" count="1" selected="0">
            <x v="20"/>
          </reference>
          <reference field="21" count="1" selected="0">
            <x v="14"/>
          </reference>
        </references>
      </pivotArea>
    </format>
    <format dxfId="688">
      <pivotArea dataOnly="0" labelOnly="1" outline="0" fieldPosition="0">
        <references count="6">
          <reference field="2" count="1" selected="0">
            <x v="9"/>
          </reference>
          <reference field="4" count="1">
            <x v="3"/>
          </reference>
          <reference field="6" count="1" selected="0">
            <x v="109"/>
          </reference>
          <reference field="7" count="1" selected="0">
            <x v="1"/>
          </reference>
          <reference field="19" count="1" selected="0">
            <x v="67"/>
          </reference>
          <reference field="21" count="1" selected="0">
            <x v="57"/>
          </reference>
        </references>
      </pivotArea>
    </format>
    <format dxfId="687">
      <pivotArea dataOnly="0" labelOnly="1" outline="0" fieldPosition="0">
        <references count="6">
          <reference field="2" count="1" selected="0">
            <x v="11"/>
          </reference>
          <reference field="4" count="1">
            <x v="2"/>
          </reference>
          <reference field="6" count="1" selected="0">
            <x v="110"/>
          </reference>
          <reference field="7" count="1" selected="0">
            <x v="1"/>
          </reference>
          <reference field="19" count="1" selected="0">
            <x v="38"/>
          </reference>
          <reference field="21" count="1" selected="0">
            <x v="36"/>
          </reference>
        </references>
      </pivotArea>
    </format>
    <format dxfId="686">
      <pivotArea dataOnly="0" labelOnly="1" outline="0" fieldPosition="0">
        <references count="6">
          <reference field="2" count="1" selected="0">
            <x v="9"/>
          </reference>
          <reference field="4" count="1">
            <x v="3"/>
          </reference>
          <reference field="6" count="1" selected="0">
            <x v="111"/>
          </reference>
          <reference field="7" count="1" selected="0">
            <x v="1"/>
          </reference>
          <reference field="19" count="1" selected="0">
            <x v="67"/>
          </reference>
          <reference field="21" count="1" selected="0">
            <x v="57"/>
          </reference>
        </references>
      </pivotArea>
    </format>
    <format dxfId="685">
      <pivotArea dataOnly="0" labelOnly="1" outline="0" fieldPosition="0">
        <references count="6">
          <reference field="2" count="1" selected="0">
            <x v="9"/>
          </reference>
          <reference field="4" count="1">
            <x v="3"/>
          </reference>
          <reference field="6" count="1" selected="0">
            <x v="112"/>
          </reference>
          <reference field="7" count="1" selected="0">
            <x v="1"/>
          </reference>
          <reference field="19" count="1" selected="0">
            <x v="67"/>
          </reference>
          <reference field="21" count="1" selected="0">
            <x v="57"/>
          </reference>
        </references>
      </pivotArea>
    </format>
    <format dxfId="684">
      <pivotArea dataOnly="0" labelOnly="1" outline="0" fieldPosition="0">
        <references count="6">
          <reference field="2" count="1" selected="0">
            <x v="7"/>
          </reference>
          <reference field="4" count="1">
            <x v="3"/>
          </reference>
          <reference field="6" count="1" selected="0">
            <x v="113"/>
          </reference>
          <reference field="7" count="1" selected="0">
            <x v="1"/>
          </reference>
          <reference field="19" count="1" selected="0">
            <x v="67"/>
          </reference>
          <reference field="21" count="1" selected="0">
            <x v="57"/>
          </reference>
        </references>
      </pivotArea>
    </format>
    <format dxfId="683">
      <pivotArea dataOnly="0" labelOnly="1" outline="0" fieldPosition="0">
        <references count="6">
          <reference field="2" count="1" selected="0">
            <x v="3"/>
          </reference>
          <reference field="4" count="1">
            <x v="0"/>
          </reference>
          <reference field="6" count="1" selected="0">
            <x v="114"/>
          </reference>
          <reference field="7" count="1" selected="0">
            <x v="1"/>
          </reference>
          <reference field="19" count="1" selected="0">
            <x v="47"/>
          </reference>
          <reference field="21" count="1" selected="0">
            <x v="18"/>
          </reference>
        </references>
      </pivotArea>
    </format>
    <format dxfId="682">
      <pivotArea dataOnly="0" labelOnly="1" outline="0" fieldPosition="0">
        <references count="6">
          <reference field="2" count="1" selected="0">
            <x v="2"/>
          </reference>
          <reference field="4" count="1">
            <x v="3"/>
          </reference>
          <reference field="6" count="1" selected="0">
            <x v="115"/>
          </reference>
          <reference field="7" count="1" selected="0">
            <x v="1"/>
          </reference>
          <reference field="19" count="1" selected="0">
            <x v="67"/>
          </reference>
          <reference field="21" count="1" selected="0">
            <x v="57"/>
          </reference>
        </references>
      </pivotArea>
    </format>
    <format dxfId="681">
      <pivotArea dataOnly="0" labelOnly="1" outline="0" fieldPosition="0">
        <references count="6">
          <reference field="2" count="1" selected="0">
            <x v="14"/>
          </reference>
          <reference field="4" count="1">
            <x v="0"/>
          </reference>
          <reference field="6" count="1" selected="0">
            <x v="116"/>
          </reference>
          <reference field="7" count="1" selected="0">
            <x v="1"/>
          </reference>
          <reference field="19" count="1" selected="0">
            <x v="26"/>
          </reference>
          <reference field="21" count="1" selected="0">
            <x v="38"/>
          </reference>
        </references>
      </pivotArea>
    </format>
    <format dxfId="680">
      <pivotArea dataOnly="0" labelOnly="1" outline="0" fieldPosition="0">
        <references count="6">
          <reference field="2" count="1" selected="0">
            <x v="12"/>
          </reference>
          <reference field="4" count="1">
            <x v="3"/>
          </reference>
          <reference field="6" count="1" selected="0">
            <x v="117"/>
          </reference>
          <reference field="7" count="1" selected="0">
            <x v="1"/>
          </reference>
          <reference field="19" count="1" selected="0">
            <x v="67"/>
          </reference>
          <reference field="21" count="1" selected="0">
            <x v="57"/>
          </reference>
        </references>
      </pivotArea>
    </format>
    <format dxfId="679">
      <pivotArea dataOnly="0" labelOnly="1" outline="0" fieldPosition="0">
        <references count="6">
          <reference field="2" count="1" selected="0">
            <x v="5"/>
          </reference>
          <reference field="4" count="1">
            <x v="0"/>
          </reference>
          <reference field="6" count="1" selected="0">
            <x v="118"/>
          </reference>
          <reference field="7" count="1" selected="0">
            <x v="1"/>
          </reference>
          <reference field="19" count="1" selected="0">
            <x v="37"/>
          </reference>
          <reference field="21" count="1" selected="0">
            <x v="40"/>
          </reference>
        </references>
      </pivotArea>
    </format>
    <format dxfId="678">
      <pivotArea dataOnly="0" labelOnly="1" outline="0" fieldPosition="0">
        <references count="6">
          <reference field="2" count="1" selected="0">
            <x v="23"/>
          </reference>
          <reference field="4" count="1">
            <x v="2"/>
          </reference>
          <reference field="6" count="1" selected="0">
            <x v="119"/>
          </reference>
          <reference field="7" count="1" selected="0">
            <x v="1"/>
          </reference>
          <reference field="19" count="1" selected="0">
            <x v="67"/>
          </reference>
          <reference field="21" count="1" selected="0">
            <x v="57"/>
          </reference>
        </references>
      </pivotArea>
    </format>
    <format dxfId="677">
      <pivotArea dataOnly="0" labelOnly="1" outline="0" fieldPosition="0">
        <references count="6">
          <reference field="2" count="1" selected="0">
            <x v="6"/>
          </reference>
          <reference field="4" count="1">
            <x v="2"/>
          </reference>
          <reference field="6" count="1" selected="0">
            <x v="120"/>
          </reference>
          <reference field="7" count="1" selected="0">
            <x v="1"/>
          </reference>
          <reference field="19" count="1" selected="0">
            <x v="67"/>
          </reference>
          <reference field="21" count="1" selected="0">
            <x v="57"/>
          </reference>
        </references>
      </pivotArea>
    </format>
    <format dxfId="676">
      <pivotArea dataOnly="0" labelOnly="1" outline="0" fieldPosition="0">
        <references count="6">
          <reference field="2" count="1" selected="0">
            <x v="16"/>
          </reference>
          <reference field="4" count="1">
            <x v="2"/>
          </reference>
          <reference field="6" count="1" selected="0">
            <x v="121"/>
          </reference>
          <reference field="7" count="1" selected="0">
            <x v="1"/>
          </reference>
          <reference field="19" count="1" selected="0">
            <x v="2"/>
          </reference>
          <reference field="21" count="1" selected="0">
            <x v="3"/>
          </reference>
        </references>
      </pivotArea>
    </format>
    <format dxfId="675">
      <pivotArea dataOnly="0" labelOnly="1" outline="0" fieldPosition="0">
        <references count="6">
          <reference field="2" count="1" selected="0">
            <x v="16"/>
          </reference>
          <reference field="4" count="1">
            <x v="2"/>
          </reference>
          <reference field="6" count="1" selected="0">
            <x v="121"/>
          </reference>
          <reference field="7" count="1" selected="0">
            <x v="1"/>
          </reference>
          <reference field="19" count="1" selected="0">
            <x v="67"/>
          </reference>
          <reference field="21" count="1" selected="0">
            <x v="57"/>
          </reference>
        </references>
      </pivotArea>
    </format>
    <format dxfId="674">
      <pivotArea dataOnly="0" labelOnly="1" outline="0" fieldPosition="0">
        <references count="6">
          <reference field="2" count="1" selected="0">
            <x v="16"/>
          </reference>
          <reference field="4" count="1">
            <x v="2"/>
          </reference>
          <reference field="6" count="1" selected="0">
            <x v="122"/>
          </reference>
          <reference field="7" count="1" selected="0">
            <x v="1"/>
          </reference>
          <reference field="19" count="1" selected="0">
            <x v="67"/>
          </reference>
          <reference field="21" count="1" selected="0">
            <x v="57"/>
          </reference>
        </references>
      </pivotArea>
    </format>
    <format dxfId="673">
      <pivotArea dataOnly="0" labelOnly="1" outline="0" fieldPosition="0">
        <references count="6">
          <reference field="2" count="1" selected="0">
            <x v="14"/>
          </reference>
          <reference field="4" count="1">
            <x v="3"/>
          </reference>
          <reference field="6" count="1" selected="0">
            <x v="123"/>
          </reference>
          <reference field="7" count="1" selected="0">
            <x v="1"/>
          </reference>
          <reference field="19" count="1" selected="0">
            <x v="67"/>
          </reference>
          <reference field="21" count="1" selected="0">
            <x v="57"/>
          </reference>
        </references>
      </pivotArea>
    </format>
    <format dxfId="672">
      <pivotArea dataOnly="0" labelOnly="1" outline="0" fieldPosition="0">
        <references count="6">
          <reference field="2" count="1" selected="0">
            <x v="7"/>
          </reference>
          <reference field="4" count="1">
            <x v="3"/>
          </reference>
          <reference field="6" count="1" selected="0">
            <x v="124"/>
          </reference>
          <reference field="7" count="1" selected="0">
            <x v="1"/>
          </reference>
          <reference field="19" count="1" selected="0">
            <x v="67"/>
          </reference>
          <reference field="21" count="1" selected="0">
            <x v="57"/>
          </reference>
        </references>
      </pivotArea>
    </format>
    <format dxfId="671">
      <pivotArea dataOnly="0" labelOnly="1" outline="0" fieldPosition="0">
        <references count="6">
          <reference field="2" count="1" selected="0">
            <x v="21"/>
          </reference>
          <reference field="4" count="1">
            <x v="3"/>
          </reference>
          <reference field="6" count="1" selected="0">
            <x v="125"/>
          </reference>
          <reference field="7" count="1" selected="0">
            <x v="2"/>
          </reference>
          <reference field="19" count="1" selected="0">
            <x v="67"/>
          </reference>
          <reference field="21" count="1" selected="0">
            <x v="57"/>
          </reference>
        </references>
      </pivotArea>
    </format>
    <format dxfId="670">
      <pivotArea dataOnly="0" labelOnly="1" outline="0" fieldPosition="0">
        <references count="6">
          <reference field="2" count="1" selected="0">
            <x v="19"/>
          </reference>
          <reference field="4" count="1">
            <x v="0"/>
          </reference>
          <reference field="6" count="1" selected="0">
            <x v="126"/>
          </reference>
          <reference field="7" count="1" selected="0">
            <x v="1"/>
          </reference>
          <reference field="19" count="1" selected="0">
            <x v="22"/>
          </reference>
          <reference field="21" count="1" selected="0">
            <x v="16"/>
          </reference>
        </references>
      </pivotArea>
    </format>
    <format dxfId="669">
      <pivotArea dataOnly="0" labelOnly="1" outline="0" fieldPosition="0">
        <references count="6">
          <reference field="2" count="1" selected="0">
            <x v="23"/>
          </reference>
          <reference field="4" count="1">
            <x v="3"/>
          </reference>
          <reference field="6" count="1" selected="0">
            <x v="127"/>
          </reference>
          <reference field="7" count="1" selected="0">
            <x v="1"/>
          </reference>
          <reference field="19" count="1" selected="0">
            <x v="67"/>
          </reference>
          <reference field="21" count="1" selected="0">
            <x v="57"/>
          </reference>
        </references>
      </pivotArea>
    </format>
    <format dxfId="668">
      <pivotArea dataOnly="0" labelOnly="1" outline="0" fieldPosition="0">
        <references count="6">
          <reference field="2" count="1" selected="0">
            <x v="14"/>
          </reference>
          <reference field="4" count="1">
            <x v="3"/>
          </reference>
          <reference field="6" count="1" selected="0">
            <x v="128"/>
          </reference>
          <reference field="7" count="1" selected="0">
            <x v="1"/>
          </reference>
          <reference field="19" count="1" selected="0">
            <x v="67"/>
          </reference>
          <reference field="21" count="1" selected="0">
            <x v="57"/>
          </reference>
        </references>
      </pivotArea>
    </format>
    <format dxfId="667">
      <pivotArea dataOnly="0" labelOnly="1" outline="0" fieldPosition="0">
        <references count="6">
          <reference field="2" count="1" selected="0">
            <x v="14"/>
          </reference>
          <reference field="4" count="1">
            <x v="3"/>
          </reference>
          <reference field="6" count="1" selected="0">
            <x v="129"/>
          </reference>
          <reference field="7" count="1" selected="0">
            <x v="1"/>
          </reference>
          <reference field="19" count="1" selected="0">
            <x v="67"/>
          </reference>
          <reference field="21" count="1" selected="0">
            <x v="57"/>
          </reference>
        </references>
      </pivotArea>
    </format>
    <format dxfId="666">
      <pivotArea dataOnly="0" labelOnly="1" outline="0" fieldPosition="0">
        <references count="6">
          <reference field="2" count="1" selected="0">
            <x v="3"/>
          </reference>
          <reference field="4" count="1">
            <x v="3"/>
          </reference>
          <reference field="6" count="1" selected="0">
            <x v="130"/>
          </reference>
          <reference field="7" count="1" selected="0">
            <x v="1"/>
          </reference>
          <reference field="19" count="1" selected="0">
            <x v="67"/>
          </reference>
          <reference field="21" count="1" selected="0">
            <x v="57"/>
          </reference>
        </references>
      </pivotArea>
    </format>
    <format dxfId="665">
      <pivotArea dataOnly="0" labelOnly="1" outline="0" fieldPosition="0">
        <references count="6">
          <reference field="2" count="1" selected="0">
            <x v="15"/>
          </reference>
          <reference field="4" count="1">
            <x v="0"/>
          </reference>
          <reference field="6" count="1" selected="0">
            <x v="131"/>
          </reference>
          <reference field="7" count="1" selected="0">
            <x v="1"/>
          </reference>
          <reference field="19" count="1" selected="0">
            <x v="38"/>
          </reference>
          <reference field="21" count="1" selected="0">
            <x v="13"/>
          </reference>
        </references>
      </pivotArea>
    </format>
    <format dxfId="664">
      <pivotArea dataOnly="0" labelOnly="1" outline="0" fieldPosition="0">
        <references count="6">
          <reference field="2" count="1" selected="0">
            <x v="21"/>
          </reference>
          <reference field="4" count="1">
            <x v="2"/>
          </reference>
          <reference field="6" count="1" selected="0">
            <x v="132"/>
          </reference>
          <reference field="7" count="1" selected="0">
            <x v="2"/>
          </reference>
          <reference field="19" count="1" selected="0">
            <x v="65"/>
          </reference>
          <reference field="21" count="1" selected="0">
            <x v="56"/>
          </reference>
        </references>
      </pivotArea>
    </format>
    <format dxfId="663">
      <pivotArea dataOnly="0" labelOnly="1" outline="0" fieldPosition="0">
        <references count="6">
          <reference field="2" count="1" selected="0">
            <x v="19"/>
          </reference>
          <reference field="4" count="1">
            <x v="3"/>
          </reference>
          <reference field="6" count="1" selected="0">
            <x v="133"/>
          </reference>
          <reference field="7" count="1" selected="0">
            <x v="1"/>
          </reference>
          <reference field="19" count="1" selected="0">
            <x v="67"/>
          </reference>
          <reference field="21" count="1" selected="0">
            <x v="57"/>
          </reference>
        </references>
      </pivotArea>
    </format>
    <format dxfId="662">
      <pivotArea dataOnly="0" labelOnly="1" outline="0" fieldPosition="0">
        <references count="6">
          <reference field="2" count="1" selected="0">
            <x v="7"/>
          </reference>
          <reference field="4" count="1">
            <x v="3"/>
          </reference>
          <reference field="6" count="1" selected="0">
            <x v="134"/>
          </reference>
          <reference field="7" count="1" selected="0">
            <x v="1"/>
          </reference>
          <reference field="19" count="1" selected="0">
            <x v="67"/>
          </reference>
          <reference field="21" count="1" selected="0">
            <x v="57"/>
          </reference>
        </references>
      </pivotArea>
    </format>
    <format dxfId="661">
      <pivotArea dataOnly="0" labelOnly="1" outline="0" fieldPosition="0">
        <references count="6">
          <reference field="2" count="1" selected="0">
            <x v="11"/>
          </reference>
          <reference field="4" count="1">
            <x v="3"/>
          </reference>
          <reference field="6" count="1" selected="0">
            <x v="135"/>
          </reference>
          <reference field="7" count="1" selected="0">
            <x v="2"/>
          </reference>
          <reference field="19" count="1" selected="0">
            <x v="67"/>
          </reference>
          <reference field="21" count="1" selected="0">
            <x v="57"/>
          </reference>
        </references>
      </pivotArea>
    </format>
    <format dxfId="660">
      <pivotArea dataOnly="0" labelOnly="1" outline="0" fieldPosition="0">
        <references count="6">
          <reference field="2" count="1" selected="0">
            <x v="11"/>
          </reference>
          <reference field="4" count="1">
            <x v="3"/>
          </reference>
          <reference field="6" count="1" selected="0">
            <x v="136"/>
          </reference>
          <reference field="7" count="1" selected="0">
            <x v="2"/>
          </reference>
          <reference field="19" count="1" selected="0">
            <x v="67"/>
          </reference>
          <reference field="21" count="1" selected="0">
            <x v="57"/>
          </reference>
        </references>
      </pivotArea>
    </format>
    <format dxfId="659">
      <pivotArea dataOnly="0" labelOnly="1" outline="0" fieldPosition="0">
        <references count="6">
          <reference field="2" count="1" selected="0">
            <x v="11"/>
          </reference>
          <reference field="4" count="1">
            <x v="3"/>
          </reference>
          <reference field="6" count="1" selected="0">
            <x v="137"/>
          </reference>
          <reference field="7" count="1" selected="0">
            <x v="1"/>
          </reference>
          <reference field="19" count="1" selected="0">
            <x v="67"/>
          </reference>
          <reference field="21" count="1" selected="0">
            <x v="57"/>
          </reference>
        </references>
      </pivotArea>
    </format>
    <format dxfId="658">
      <pivotArea dataOnly="0" labelOnly="1" outline="0" fieldPosition="0">
        <references count="6">
          <reference field="2" count="1" selected="0">
            <x v="11"/>
          </reference>
          <reference field="4" count="1">
            <x v="3"/>
          </reference>
          <reference field="6" count="1" selected="0">
            <x v="137"/>
          </reference>
          <reference field="7" count="1" selected="0">
            <x v="2"/>
          </reference>
          <reference field="19" count="1" selected="0">
            <x v="67"/>
          </reference>
          <reference field="21" count="1" selected="0">
            <x v="57"/>
          </reference>
        </references>
      </pivotArea>
    </format>
    <format dxfId="657">
      <pivotArea dataOnly="0" labelOnly="1" outline="0" fieldPosition="0">
        <references count="6">
          <reference field="2" count="1" selected="0">
            <x v="21"/>
          </reference>
          <reference field="4" count="1">
            <x v="0"/>
          </reference>
          <reference field="6" count="1" selected="0">
            <x v="138"/>
          </reference>
          <reference field="7" count="1" selected="0">
            <x v="1"/>
          </reference>
          <reference field="19" count="1" selected="0">
            <x v="9"/>
          </reference>
          <reference field="21" count="1" selected="0">
            <x v="43"/>
          </reference>
        </references>
      </pivotArea>
    </format>
    <format dxfId="656">
      <pivotArea dataOnly="0" labelOnly="1" outline="0" fieldPosition="0">
        <references count="6">
          <reference field="2" count="1" selected="0">
            <x v="21"/>
          </reference>
          <reference field="4" count="1">
            <x v="0"/>
          </reference>
          <reference field="6" count="1" selected="0">
            <x v="138"/>
          </reference>
          <reference field="7" count="1" selected="0">
            <x v="1"/>
          </reference>
          <reference field="19" count="1" selected="0">
            <x v="13"/>
          </reference>
          <reference field="21" count="1" selected="0">
            <x v="43"/>
          </reference>
        </references>
      </pivotArea>
    </format>
    <format dxfId="655">
      <pivotArea dataOnly="0" labelOnly="1" outline="0" fieldPosition="0">
        <references count="6">
          <reference field="2" count="1" selected="0">
            <x v="26"/>
          </reference>
          <reference field="4" count="1">
            <x v="3"/>
          </reference>
          <reference field="6" count="1" selected="0">
            <x v="139"/>
          </reference>
          <reference field="7" count="1" selected="0">
            <x v="2"/>
          </reference>
          <reference field="19" count="1" selected="0">
            <x v="67"/>
          </reference>
          <reference field="21" count="1" selected="0">
            <x v="57"/>
          </reference>
        </references>
      </pivotArea>
    </format>
    <format dxfId="654">
      <pivotArea dataOnly="0" labelOnly="1" outline="0" fieldPosition="0">
        <references count="1">
          <reference field="4294967294" count="2">
            <x v="0"/>
            <x v="1"/>
          </reference>
        </references>
      </pivotArea>
    </format>
    <format dxfId="653">
      <pivotArea type="all" dataOnly="0" outline="0" fieldPosition="0"/>
    </format>
    <format dxfId="652">
      <pivotArea outline="0" collapsedLevelsAreSubtotals="1" fieldPosition="0"/>
    </format>
    <format dxfId="651">
      <pivotArea field="6" type="button" dataOnly="0" labelOnly="1" outline="0" axis="axisRow" fieldPosition="0"/>
    </format>
    <format dxfId="650">
      <pivotArea field="2" type="button" dataOnly="0" labelOnly="1" outline="0" axis="axisRow" fieldPosition="2"/>
    </format>
    <format dxfId="649">
      <pivotArea field="7" type="button" dataOnly="0" labelOnly="1" outline="0" axis="axisRow" fieldPosition="3"/>
    </format>
    <format dxfId="648">
      <pivotArea field="19" type="button" dataOnly="0" labelOnly="1" outline="0" axis="axisRow" fieldPosition="4"/>
    </format>
    <format dxfId="647">
      <pivotArea field="21" type="button" dataOnly="0" labelOnly="1" outline="0" axis="axisRow" fieldPosition="5"/>
    </format>
    <format dxfId="646">
      <pivotArea field="4" type="button" dataOnly="0" labelOnly="1" outline="0" axis="axisRow" fieldPosition="6"/>
    </format>
    <format dxfId="645">
      <pivotArea dataOnly="0" labelOnly="1" outline="0" fieldPosition="0">
        <references count="1">
          <reference field="6"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644">
      <pivotArea dataOnly="0" labelOnly="1" outline="0" fieldPosition="0">
        <references count="1">
          <reference field="6"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643">
      <pivotArea dataOnly="0" labelOnly="1" outline="0" fieldPosition="0">
        <references count="1">
          <reference field="6" count="4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reference>
        </references>
      </pivotArea>
    </format>
    <format dxfId="642">
      <pivotArea dataOnly="0" labelOnly="1" outline="0" fieldPosition="0">
        <references count="2">
          <reference field="2" count="1">
            <x v="14"/>
          </reference>
          <reference field="6" count="1" selected="0">
            <x v="0"/>
          </reference>
        </references>
      </pivotArea>
    </format>
    <format dxfId="641">
      <pivotArea dataOnly="0" labelOnly="1" outline="0" fieldPosition="0">
        <references count="2">
          <reference field="2" count="1">
            <x v="22"/>
          </reference>
          <reference field="6" count="1" selected="0">
            <x v="1"/>
          </reference>
        </references>
      </pivotArea>
    </format>
    <format dxfId="640">
      <pivotArea dataOnly="0" labelOnly="1" outline="0" fieldPosition="0">
        <references count="2">
          <reference field="2" count="1">
            <x v="1"/>
          </reference>
          <reference field="6" count="1" selected="0">
            <x v="2"/>
          </reference>
        </references>
      </pivotArea>
    </format>
    <format dxfId="639">
      <pivotArea dataOnly="0" labelOnly="1" outline="0" fieldPosition="0">
        <references count="2">
          <reference field="2" count="1">
            <x v="18"/>
          </reference>
          <reference field="6" count="1" selected="0">
            <x v="3"/>
          </reference>
        </references>
      </pivotArea>
    </format>
    <format dxfId="638">
      <pivotArea dataOnly="0" labelOnly="1" outline="0" fieldPosition="0">
        <references count="2">
          <reference field="2" count="1">
            <x v="1"/>
          </reference>
          <reference field="6" count="1" selected="0">
            <x v="4"/>
          </reference>
        </references>
      </pivotArea>
    </format>
    <format dxfId="637">
      <pivotArea dataOnly="0" labelOnly="1" outline="0" fieldPosition="0">
        <references count="2">
          <reference field="2" count="1">
            <x v="18"/>
          </reference>
          <reference field="6" count="1" selected="0">
            <x v="5"/>
          </reference>
        </references>
      </pivotArea>
    </format>
    <format dxfId="636">
      <pivotArea dataOnly="0" labelOnly="1" outline="0" fieldPosition="0">
        <references count="2">
          <reference field="2" count="1">
            <x v="1"/>
          </reference>
          <reference field="6" count="1" selected="0">
            <x v="6"/>
          </reference>
        </references>
      </pivotArea>
    </format>
    <format dxfId="635">
      <pivotArea dataOnly="0" labelOnly="1" outline="0" fieldPosition="0">
        <references count="2">
          <reference field="2" count="1">
            <x v="19"/>
          </reference>
          <reference field="6" count="1" selected="0">
            <x v="7"/>
          </reference>
        </references>
      </pivotArea>
    </format>
    <format dxfId="634">
      <pivotArea dataOnly="0" labelOnly="1" outline="0" fieldPosition="0">
        <references count="2">
          <reference field="2" count="1">
            <x v="1"/>
          </reference>
          <reference field="6" count="1" selected="0">
            <x v="8"/>
          </reference>
        </references>
      </pivotArea>
    </format>
    <format dxfId="633">
      <pivotArea dataOnly="0" labelOnly="1" outline="0" fieldPosition="0">
        <references count="2">
          <reference field="2" count="1">
            <x v="18"/>
          </reference>
          <reference field="6" count="1" selected="0">
            <x v="9"/>
          </reference>
        </references>
      </pivotArea>
    </format>
    <format dxfId="632">
      <pivotArea dataOnly="0" labelOnly="1" outline="0" fieldPosition="0">
        <references count="2">
          <reference field="2" count="1">
            <x v="1"/>
          </reference>
          <reference field="6" count="1" selected="0">
            <x v="10"/>
          </reference>
        </references>
      </pivotArea>
    </format>
    <format dxfId="631">
      <pivotArea dataOnly="0" labelOnly="1" outline="0" fieldPosition="0">
        <references count="2">
          <reference field="2" count="1">
            <x v="22"/>
          </reference>
          <reference field="6" count="1" selected="0">
            <x v="11"/>
          </reference>
        </references>
      </pivotArea>
    </format>
    <format dxfId="630">
      <pivotArea dataOnly="0" labelOnly="1" outline="0" fieldPosition="0">
        <references count="2">
          <reference field="2" count="1">
            <x v="7"/>
          </reference>
          <reference field="6" count="1" selected="0">
            <x v="12"/>
          </reference>
        </references>
      </pivotArea>
    </format>
    <format dxfId="629">
      <pivotArea dataOnly="0" labelOnly="1" outline="0" fieldPosition="0">
        <references count="2">
          <reference field="2" count="1">
            <x v="22"/>
          </reference>
          <reference field="6" count="1" selected="0">
            <x v="13"/>
          </reference>
        </references>
      </pivotArea>
    </format>
    <format dxfId="628">
      <pivotArea dataOnly="0" labelOnly="1" outline="0" fieldPosition="0">
        <references count="2">
          <reference field="2" count="1">
            <x v="1"/>
          </reference>
          <reference field="6" count="1" selected="0">
            <x v="14"/>
          </reference>
        </references>
      </pivotArea>
    </format>
    <format dxfId="627">
      <pivotArea dataOnly="0" labelOnly="1" outline="0" fieldPosition="0">
        <references count="2">
          <reference field="2" count="1">
            <x v="22"/>
          </reference>
          <reference field="6" count="1" selected="0">
            <x v="15"/>
          </reference>
        </references>
      </pivotArea>
    </format>
    <format dxfId="626">
      <pivotArea dataOnly="0" labelOnly="1" outline="0" fieldPosition="0">
        <references count="2">
          <reference field="2" count="1">
            <x v="11"/>
          </reference>
          <reference field="6" count="1" selected="0">
            <x v="16"/>
          </reference>
        </references>
      </pivotArea>
    </format>
    <format dxfId="625">
      <pivotArea dataOnly="0" labelOnly="1" outline="0" fieldPosition="0">
        <references count="2">
          <reference field="2" count="1">
            <x v="7"/>
          </reference>
          <reference field="6" count="1" selected="0">
            <x v="17"/>
          </reference>
        </references>
      </pivotArea>
    </format>
    <format dxfId="624">
      <pivotArea dataOnly="0" labelOnly="1" outline="0" fieldPosition="0">
        <references count="2">
          <reference field="2" count="1">
            <x v="5"/>
          </reference>
          <reference field="6" count="1" selected="0">
            <x v="18"/>
          </reference>
        </references>
      </pivotArea>
    </format>
    <format dxfId="623">
      <pivotArea dataOnly="0" labelOnly="1" outline="0" fieldPosition="0">
        <references count="2">
          <reference field="2" count="1">
            <x v="14"/>
          </reference>
          <reference field="6" count="1" selected="0">
            <x v="21"/>
          </reference>
        </references>
      </pivotArea>
    </format>
    <format dxfId="622">
      <pivotArea dataOnly="0" labelOnly="1" outline="0" fieldPosition="0">
        <references count="2">
          <reference field="2" count="1">
            <x v="10"/>
          </reference>
          <reference field="6" count="1" selected="0">
            <x v="24"/>
          </reference>
        </references>
      </pivotArea>
    </format>
    <format dxfId="621">
      <pivotArea dataOnly="0" labelOnly="1" outline="0" fieldPosition="0">
        <references count="2">
          <reference field="2" count="1">
            <x v="19"/>
          </reference>
          <reference field="6" count="1" selected="0">
            <x v="26"/>
          </reference>
        </references>
      </pivotArea>
    </format>
    <format dxfId="620">
      <pivotArea dataOnly="0" labelOnly="1" outline="0" fieldPosition="0">
        <references count="2">
          <reference field="2" count="1">
            <x v="10"/>
          </reference>
          <reference field="6" count="1" selected="0">
            <x v="27"/>
          </reference>
        </references>
      </pivotArea>
    </format>
    <format dxfId="619">
      <pivotArea dataOnly="0" labelOnly="1" outline="0" fieldPosition="0">
        <references count="2">
          <reference field="2" count="1">
            <x v="13"/>
          </reference>
          <reference field="6" count="1" selected="0">
            <x v="28"/>
          </reference>
        </references>
      </pivotArea>
    </format>
    <format dxfId="618">
      <pivotArea dataOnly="0" labelOnly="1" outline="0" fieldPosition="0">
        <references count="2">
          <reference field="2" count="1">
            <x v="0"/>
          </reference>
          <reference field="6" count="1" selected="0">
            <x v="31"/>
          </reference>
        </references>
      </pivotArea>
    </format>
    <format dxfId="617">
      <pivotArea dataOnly="0" labelOnly="1" outline="0" fieldPosition="0">
        <references count="2">
          <reference field="2" count="1">
            <x v="11"/>
          </reference>
          <reference field="6" count="1" selected="0">
            <x v="32"/>
          </reference>
        </references>
      </pivotArea>
    </format>
    <format dxfId="616">
      <pivotArea dataOnly="0" labelOnly="1" outline="0" fieldPosition="0">
        <references count="2">
          <reference field="2" count="1">
            <x v="10"/>
          </reference>
          <reference field="6" count="1" selected="0">
            <x v="33"/>
          </reference>
        </references>
      </pivotArea>
    </format>
    <format dxfId="615">
      <pivotArea dataOnly="0" labelOnly="1" outline="0" fieldPosition="0">
        <references count="2">
          <reference field="2" count="1">
            <x v="23"/>
          </reference>
          <reference field="6" count="1" selected="0">
            <x v="34"/>
          </reference>
        </references>
      </pivotArea>
    </format>
    <format dxfId="614">
      <pivotArea dataOnly="0" labelOnly="1" outline="0" fieldPosition="0">
        <references count="2">
          <reference field="2" count="1">
            <x v="4"/>
          </reference>
          <reference field="6" count="1" selected="0">
            <x v="35"/>
          </reference>
        </references>
      </pivotArea>
    </format>
    <format dxfId="613">
      <pivotArea dataOnly="0" labelOnly="1" outline="0" fieldPosition="0">
        <references count="2">
          <reference field="2" count="1">
            <x v="10"/>
          </reference>
          <reference field="6" count="1" selected="0">
            <x v="36"/>
          </reference>
        </references>
      </pivotArea>
    </format>
    <format dxfId="612">
      <pivotArea dataOnly="0" labelOnly="1" outline="0" fieldPosition="0">
        <references count="2">
          <reference field="2" count="1">
            <x v="22"/>
          </reference>
          <reference field="6" count="1" selected="0">
            <x v="37"/>
          </reference>
        </references>
      </pivotArea>
    </format>
    <format dxfId="611">
      <pivotArea dataOnly="0" labelOnly="1" outline="0" fieldPosition="0">
        <references count="2">
          <reference field="2" count="1">
            <x v="20"/>
          </reference>
          <reference field="6" count="1" selected="0">
            <x v="38"/>
          </reference>
        </references>
      </pivotArea>
    </format>
    <format dxfId="610">
      <pivotArea dataOnly="0" labelOnly="1" outline="0" fieldPosition="0">
        <references count="2">
          <reference field="2" count="1">
            <x v="14"/>
          </reference>
          <reference field="6" count="1" selected="0">
            <x v="39"/>
          </reference>
        </references>
      </pivotArea>
    </format>
    <format dxfId="609">
      <pivotArea dataOnly="0" labelOnly="1" outline="0" fieldPosition="0">
        <references count="2">
          <reference field="2" count="1">
            <x v="4"/>
          </reference>
          <reference field="6" count="1" selected="0">
            <x v="40"/>
          </reference>
        </references>
      </pivotArea>
    </format>
    <format dxfId="608">
      <pivotArea dataOnly="0" labelOnly="1" outline="0" fieldPosition="0">
        <references count="2">
          <reference field="2" count="1">
            <x v="3"/>
          </reference>
          <reference field="6" count="1" selected="0">
            <x v="41"/>
          </reference>
        </references>
      </pivotArea>
    </format>
    <format dxfId="607">
      <pivotArea dataOnly="0" labelOnly="1" outline="0" fieldPosition="0">
        <references count="2">
          <reference field="2" count="1">
            <x v="0"/>
          </reference>
          <reference field="6" count="1" selected="0">
            <x v="42"/>
          </reference>
        </references>
      </pivotArea>
    </format>
    <format dxfId="606">
      <pivotArea dataOnly="0" labelOnly="1" outline="0" fieldPosition="0">
        <references count="2">
          <reference field="2" count="1">
            <x v="10"/>
          </reference>
          <reference field="6" count="1" selected="0">
            <x v="43"/>
          </reference>
        </references>
      </pivotArea>
    </format>
    <format dxfId="605">
      <pivotArea dataOnly="0" labelOnly="1" outline="0" fieldPosition="0">
        <references count="2">
          <reference field="2" count="1">
            <x v="15"/>
          </reference>
          <reference field="6" count="1" selected="0">
            <x v="44"/>
          </reference>
        </references>
      </pivotArea>
    </format>
    <format dxfId="604">
      <pivotArea dataOnly="0" labelOnly="1" outline="0" fieldPosition="0">
        <references count="2">
          <reference field="2" count="1">
            <x v="4"/>
          </reference>
          <reference field="6" count="1" selected="0">
            <x v="45"/>
          </reference>
        </references>
      </pivotArea>
    </format>
    <format dxfId="603">
      <pivotArea dataOnly="0" labelOnly="1" outline="0" fieldPosition="0">
        <references count="2">
          <reference field="2" count="1">
            <x v="20"/>
          </reference>
          <reference field="6" count="1" selected="0">
            <x v="46"/>
          </reference>
        </references>
      </pivotArea>
    </format>
    <format dxfId="602">
      <pivotArea dataOnly="0" labelOnly="1" outline="0" fieldPosition="0">
        <references count="2">
          <reference field="2" count="1">
            <x v="23"/>
          </reference>
          <reference field="6" count="1" selected="0">
            <x v="47"/>
          </reference>
        </references>
      </pivotArea>
    </format>
    <format dxfId="601">
      <pivotArea dataOnly="0" labelOnly="1" outline="0" fieldPosition="0">
        <references count="2">
          <reference field="2" count="1">
            <x v="14"/>
          </reference>
          <reference field="6" count="1" selected="0">
            <x v="48"/>
          </reference>
        </references>
      </pivotArea>
    </format>
    <format dxfId="600">
      <pivotArea dataOnly="0" labelOnly="1" outline="0" fieldPosition="0">
        <references count="2">
          <reference field="2" count="1">
            <x v="1"/>
          </reference>
          <reference field="6" count="1" selected="0">
            <x v="49"/>
          </reference>
        </references>
      </pivotArea>
    </format>
    <format dxfId="599">
      <pivotArea dataOnly="0" labelOnly="1" outline="0" fieldPosition="0">
        <references count="2">
          <reference field="2" count="1">
            <x v="21"/>
          </reference>
          <reference field="6" count="1" selected="0">
            <x v="50"/>
          </reference>
        </references>
      </pivotArea>
    </format>
    <format dxfId="598">
      <pivotArea dataOnly="0" labelOnly="1" outline="0" fieldPosition="0">
        <references count="2">
          <reference field="2" count="1">
            <x v="3"/>
          </reference>
          <reference field="6" count="1" selected="0">
            <x v="51"/>
          </reference>
        </references>
      </pivotArea>
    </format>
    <format dxfId="597">
      <pivotArea dataOnly="0" labelOnly="1" outline="0" fieldPosition="0">
        <references count="2">
          <reference field="2" count="1">
            <x v="14"/>
          </reference>
          <reference field="6" count="1" selected="0">
            <x v="52"/>
          </reference>
        </references>
      </pivotArea>
    </format>
    <format dxfId="596">
      <pivotArea dataOnly="0" labelOnly="1" outline="0" fieldPosition="0">
        <references count="2">
          <reference field="2" count="1">
            <x v="3"/>
          </reference>
          <reference field="6" count="1" selected="0">
            <x v="54"/>
          </reference>
        </references>
      </pivotArea>
    </format>
    <format dxfId="595">
      <pivotArea dataOnly="0" labelOnly="1" outline="0" fieldPosition="0">
        <references count="2">
          <reference field="2" count="1">
            <x v="7"/>
          </reference>
          <reference field="6" count="1" selected="0">
            <x v="55"/>
          </reference>
        </references>
      </pivotArea>
    </format>
    <format dxfId="594">
      <pivotArea dataOnly="0" labelOnly="1" outline="0" fieldPosition="0">
        <references count="2">
          <reference field="2" count="1">
            <x v="10"/>
          </reference>
          <reference field="6" count="1" selected="0">
            <x v="56"/>
          </reference>
        </references>
      </pivotArea>
    </format>
    <format dxfId="593">
      <pivotArea dataOnly="0" labelOnly="1" outline="0" fieldPosition="0">
        <references count="2">
          <reference field="2" count="1">
            <x v="12"/>
          </reference>
          <reference field="6" count="1" selected="0">
            <x v="57"/>
          </reference>
        </references>
      </pivotArea>
    </format>
    <format dxfId="592">
      <pivotArea dataOnly="0" labelOnly="1" outline="0" fieldPosition="0">
        <references count="2">
          <reference field="2" count="1">
            <x v="21"/>
          </reference>
          <reference field="6" count="1" selected="0">
            <x v="58"/>
          </reference>
        </references>
      </pivotArea>
    </format>
    <format dxfId="591">
      <pivotArea dataOnly="0" labelOnly="1" outline="0" fieldPosition="0">
        <references count="2">
          <reference field="2" count="1">
            <x v="12"/>
          </reference>
          <reference field="6" count="1" selected="0">
            <x v="59"/>
          </reference>
        </references>
      </pivotArea>
    </format>
    <format dxfId="590">
      <pivotArea dataOnly="0" labelOnly="1" outline="0" fieldPosition="0">
        <references count="2">
          <reference field="2" count="1">
            <x v="14"/>
          </reference>
          <reference field="6" count="1" selected="0">
            <x v="60"/>
          </reference>
        </references>
      </pivotArea>
    </format>
    <format dxfId="589">
      <pivotArea dataOnly="0" labelOnly="1" outline="0" fieldPosition="0">
        <references count="2">
          <reference field="2" count="1">
            <x v="22"/>
          </reference>
          <reference field="6" count="1" selected="0">
            <x v="62"/>
          </reference>
        </references>
      </pivotArea>
    </format>
    <format dxfId="588">
      <pivotArea dataOnly="0" labelOnly="1" outline="0" fieldPosition="0">
        <references count="2">
          <reference field="2" count="1">
            <x v="10"/>
          </reference>
          <reference field="6" count="1" selected="0">
            <x v="63"/>
          </reference>
        </references>
      </pivotArea>
    </format>
    <format dxfId="587">
      <pivotArea dataOnly="0" labelOnly="1" outline="0" fieldPosition="0">
        <references count="2">
          <reference field="2" count="1">
            <x v="22"/>
          </reference>
          <reference field="6" count="1" selected="0">
            <x v="64"/>
          </reference>
        </references>
      </pivotArea>
    </format>
    <format dxfId="586">
      <pivotArea dataOnly="0" labelOnly="1" outline="0" fieldPosition="0">
        <references count="2">
          <reference field="2" count="1">
            <x v="5"/>
          </reference>
          <reference field="6" count="1" selected="0">
            <x v="65"/>
          </reference>
        </references>
      </pivotArea>
    </format>
    <format dxfId="585">
      <pivotArea dataOnly="0" labelOnly="1" outline="0" fieldPosition="0">
        <references count="2">
          <reference field="2" count="1">
            <x v="18"/>
          </reference>
          <reference field="6" count="1" selected="0">
            <x v="66"/>
          </reference>
        </references>
      </pivotArea>
    </format>
    <format dxfId="584">
      <pivotArea dataOnly="0" labelOnly="1" outline="0" fieldPosition="0">
        <references count="2">
          <reference field="2" count="1">
            <x v="12"/>
          </reference>
          <reference field="6" count="1" selected="0">
            <x v="68"/>
          </reference>
        </references>
      </pivotArea>
    </format>
    <format dxfId="583">
      <pivotArea dataOnly="0" labelOnly="1" outline="0" fieldPosition="0">
        <references count="2">
          <reference field="2" count="1">
            <x v="10"/>
          </reference>
          <reference field="6" count="1" selected="0">
            <x v="70"/>
          </reference>
        </references>
      </pivotArea>
    </format>
    <format dxfId="582">
      <pivotArea dataOnly="0" labelOnly="1" outline="0" fieldPosition="0">
        <references count="2">
          <reference field="2" count="1">
            <x v="21"/>
          </reference>
          <reference field="6" count="1" selected="0">
            <x v="72"/>
          </reference>
        </references>
      </pivotArea>
    </format>
    <format dxfId="581">
      <pivotArea dataOnly="0" labelOnly="1" outline="0" fieldPosition="0">
        <references count="2">
          <reference field="2" count="1">
            <x v="1"/>
          </reference>
          <reference field="6" count="1" selected="0">
            <x v="73"/>
          </reference>
        </references>
      </pivotArea>
    </format>
    <format dxfId="580">
      <pivotArea dataOnly="0" labelOnly="1" outline="0" fieldPosition="0">
        <references count="2">
          <reference field="2" count="1">
            <x v="10"/>
          </reference>
          <reference field="6" count="1" selected="0">
            <x v="78"/>
          </reference>
        </references>
      </pivotArea>
    </format>
    <format dxfId="579">
      <pivotArea dataOnly="0" labelOnly="1" outline="0" fieldPosition="0">
        <references count="2">
          <reference field="2" count="1">
            <x v="3"/>
          </reference>
          <reference field="6" count="1" selected="0">
            <x v="79"/>
          </reference>
        </references>
      </pivotArea>
    </format>
    <format dxfId="578">
      <pivotArea dataOnly="0" labelOnly="1" outline="0" fieldPosition="0">
        <references count="2">
          <reference field="2" count="1">
            <x v="24"/>
          </reference>
          <reference field="6" count="1" selected="0">
            <x v="81"/>
          </reference>
        </references>
      </pivotArea>
    </format>
    <format dxfId="577">
      <pivotArea dataOnly="0" labelOnly="1" outline="0" fieldPosition="0">
        <references count="2">
          <reference field="2" count="1">
            <x v="11"/>
          </reference>
          <reference field="6" count="1" selected="0">
            <x v="82"/>
          </reference>
        </references>
      </pivotArea>
    </format>
    <format dxfId="576">
      <pivotArea dataOnly="0" labelOnly="1" outline="0" fieldPosition="0">
        <references count="2">
          <reference field="2" count="1">
            <x v="10"/>
          </reference>
          <reference field="6" count="1" selected="0">
            <x v="86"/>
          </reference>
        </references>
      </pivotArea>
    </format>
    <format dxfId="575">
      <pivotArea dataOnly="0" labelOnly="1" outline="0" fieldPosition="0">
        <references count="2">
          <reference field="2" count="1">
            <x v="4"/>
          </reference>
          <reference field="6" count="1" selected="0">
            <x v="87"/>
          </reference>
        </references>
      </pivotArea>
    </format>
    <format dxfId="574">
      <pivotArea dataOnly="0" labelOnly="1" outline="0" fieldPosition="0">
        <references count="2">
          <reference field="2" count="1">
            <x v="14"/>
          </reference>
          <reference field="6" count="1" selected="0">
            <x v="88"/>
          </reference>
        </references>
      </pivotArea>
    </format>
    <format dxfId="573">
      <pivotArea dataOnly="0" labelOnly="1" outline="0" fieldPosition="0">
        <references count="2">
          <reference field="2" count="1">
            <x v="23"/>
          </reference>
          <reference field="6" count="1" selected="0">
            <x v="89"/>
          </reference>
        </references>
      </pivotArea>
    </format>
    <format dxfId="572">
      <pivotArea dataOnly="0" labelOnly="1" outline="0" fieldPosition="0">
        <references count="2">
          <reference field="2" count="1">
            <x v="14"/>
          </reference>
          <reference field="6" count="1" selected="0">
            <x v="92"/>
          </reference>
        </references>
      </pivotArea>
    </format>
    <format dxfId="571">
      <pivotArea dataOnly="0" labelOnly="1" outline="0" fieldPosition="0">
        <references count="2">
          <reference field="2" count="1">
            <x v="3"/>
          </reference>
          <reference field="6" count="1" selected="0">
            <x v="93"/>
          </reference>
        </references>
      </pivotArea>
    </format>
    <format dxfId="570">
      <pivotArea dataOnly="0" labelOnly="1" outline="0" fieldPosition="0">
        <references count="2">
          <reference field="2" count="1">
            <x v="25"/>
          </reference>
          <reference field="6" count="1" selected="0">
            <x v="94"/>
          </reference>
        </references>
      </pivotArea>
    </format>
    <format dxfId="569">
      <pivotArea dataOnly="0" labelOnly="1" outline="0" fieldPosition="0">
        <references count="2">
          <reference field="2" count="1">
            <x v="2"/>
          </reference>
          <reference field="6" count="1" selected="0">
            <x v="95"/>
          </reference>
        </references>
      </pivotArea>
    </format>
    <format dxfId="568">
      <pivotArea dataOnly="0" labelOnly="1" outline="0" fieldPosition="0">
        <references count="2">
          <reference field="2" count="1">
            <x v="7"/>
          </reference>
          <reference field="6" count="1" selected="0">
            <x v="96"/>
          </reference>
        </references>
      </pivotArea>
    </format>
    <format dxfId="567">
      <pivotArea dataOnly="0" labelOnly="1" outline="0" fieldPosition="0">
        <references count="2">
          <reference field="2" count="1">
            <x v="24"/>
          </reference>
          <reference field="6" count="1" selected="0">
            <x v="97"/>
          </reference>
        </references>
      </pivotArea>
    </format>
    <format dxfId="566">
      <pivotArea dataOnly="0" labelOnly="1" outline="0" fieldPosition="0">
        <references count="2">
          <reference field="2" count="1">
            <x v="17"/>
          </reference>
          <reference field="6" count="1" selected="0">
            <x v="98"/>
          </reference>
        </references>
      </pivotArea>
    </format>
    <format dxfId="565">
      <pivotArea dataOnly="0" labelOnly="1" outline="0" fieldPosition="0">
        <references count="2">
          <reference field="2" count="1">
            <x v="9"/>
          </reference>
          <reference field="6" count="1" selected="0">
            <x v="99"/>
          </reference>
        </references>
      </pivotArea>
    </format>
    <format dxfId="564">
      <pivotArea dataOnly="0" labelOnly="1" outline="0" fieldPosition="0">
        <references count="2">
          <reference field="2" count="1">
            <x v="23"/>
          </reference>
          <reference field="6" count="1" selected="0">
            <x v="100"/>
          </reference>
        </references>
      </pivotArea>
    </format>
    <format dxfId="563">
      <pivotArea dataOnly="0" labelOnly="1" outline="0" fieldPosition="0">
        <references count="2">
          <reference field="2" count="1">
            <x v="21"/>
          </reference>
          <reference field="6" count="1" selected="0">
            <x v="101"/>
          </reference>
        </references>
      </pivotArea>
    </format>
    <format dxfId="562">
      <pivotArea dataOnly="0" labelOnly="1" outline="0" fieldPosition="0">
        <references count="2">
          <reference field="2" count="1">
            <x v="14"/>
          </reference>
          <reference field="6" count="1" selected="0">
            <x v="102"/>
          </reference>
        </references>
      </pivotArea>
    </format>
    <format dxfId="561">
      <pivotArea dataOnly="0" labelOnly="1" outline="0" fieldPosition="0">
        <references count="2">
          <reference field="2" count="1">
            <x v="8"/>
          </reference>
          <reference field="6" count="1" selected="0">
            <x v="103"/>
          </reference>
        </references>
      </pivotArea>
    </format>
    <format dxfId="560">
      <pivotArea dataOnly="0" labelOnly="1" outline="0" fieldPosition="0">
        <references count="2">
          <reference field="2" count="1">
            <x v="7"/>
          </reference>
          <reference field="6" count="1" selected="0">
            <x v="107"/>
          </reference>
        </references>
      </pivotArea>
    </format>
    <format dxfId="559">
      <pivotArea dataOnly="0" labelOnly="1" outline="0" fieldPosition="0">
        <references count="2">
          <reference field="2" count="1">
            <x v="23"/>
          </reference>
          <reference field="6" count="1" selected="0">
            <x v="108"/>
          </reference>
        </references>
      </pivotArea>
    </format>
    <format dxfId="558">
      <pivotArea dataOnly="0" labelOnly="1" outline="0" fieldPosition="0">
        <references count="2">
          <reference field="2" count="1">
            <x v="9"/>
          </reference>
          <reference field="6" count="1" selected="0">
            <x v="109"/>
          </reference>
        </references>
      </pivotArea>
    </format>
    <format dxfId="557">
      <pivotArea dataOnly="0" labelOnly="1" outline="0" fieldPosition="0">
        <references count="2">
          <reference field="2" count="1">
            <x v="11"/>
          </reference>
          <reference field="6" count="1" selected="0">
            <x v="110"/>
          </reference>
        </references>
      </pivotArea>
    </format>
    <format dxfId="556">
      <pivotArea dataOnly="0" labelOnly="1" outline="0" fieldPosition="0">
        <references count="2">
          <reference field="2" count="1">
            <x v="9"/>
          </reference>
          <reference field="6" count="1" selected="0">
            <x v="111"/>
          </reference>
        </references>
      </pivotArea>
    </format>
    <format dxfId="555">
      <pivotArea dataOnly="0" labelOnly="1" outline="0" fieldPosition="0">
        <references count="2">
          <reference field="2" count="1">
            <x v="7"/>
          </reference>
          <reference field="6" count="1" selected="0">
            <x v="113"/>
          </reference>
        </references>
      </pivotArea>
    </format>
    <format dxfId="554">
      <pivotArea dataOnly="0" labelOnly="1" outline="0" fieldPosition="0">
        <references count="2">
          <reference field="2" count="1">
            <x v="3"/>
          </reference>
          <reference field="6" count="1" selected="0">
            <x v="114"/>
          </reference>
        </references>
      </pivotArea>
    </format>
    <format dxfId="553">
      <pivotArea dataOnly="0" labelOnly="1" outline="0" fieldPosition="0">
        <references count="2">
          <reference field="2" count="1">
            <x v="2"/>
          </reference>
          <reference field="6" count="1" selected="0">
            <x v="115"/>
          </reference>
        </references>
      </pivotArea>
    </format>
    <format dxfId="552">
      <pivotArea dataOnly="0" labelOnly="1" outline="0" fieldPosition="0">
        <references count="2">
          <reference field="2" count="1">
            <x v="14"/>
          </reference>
          <reference field="6" count="1" selected="0">
            <x v="116"/>
          </reference>
        </references>
      </pivotArea>
    </format>
    <format dxfId="551">
      <pivotArea dataOnly="0" labelOnly="1" outline="0" fieldPosition="0">
        <references count="2">
          <reference field="2" count="1">
            <x v="12"/>
          </reference>
          <reference field="6" count="1" selected="0">
            <x v="117"/>
          </reference>
        </references>
      </pivotArea>
    </format>
    <format dxfId="550">
      <pivotArea dataOnly="0" labelOnly="1" outline="0" fieldPosition="0">
        <references count="2">
          <reference field="2" count="1">
            <x v="5"/>
          </reference>
          <reference field="6" count="1" selected="0">
            <x v="118"/>
          </reference>
        </references>
      </pivotArea>
    </format>
    <format dxfId="549">
      <pivotArea dataOnly="0" labelOnly="1" outline="0" fieldPosition="0">
        <references count="2">
          <reference field="2" count="1">
            <x v="23"/>
          </reference>
          <reference field="6" count="1" selected="0">
            <x v="119"/>
          </reference>
        </references>
      </pivotArea>
    </format>
    <format dxfId="548">
      <pivotArea dataOnly="0" labelOnly="1" outline="0" fieldPosition="0">
        <references count="2">
          <reference field="2" count="1">
            <x v="6"/>
          </reference>
          <reference field="6" count="1" selected="0">
            <x v="120"/>
          </reference>
        </references>
      </pivotArea>
    </format>
    <format dxfId="547">
      <pivotArea dataOnly="0" labelOnly="1" outline="0" fieldPosition="0">
        <references count="2">
          <reference field="2" count="1">
            <x v="16"/>
          </reference>
          <reference field="6" count="1" selected="0">
            <x v="121"/>
          </reference>
        </references>
      </pivotArea>
    </format>
    <format dxfId="546">
      <pivotArea dataOnly="0" labelOnly="1" outline="0" fieldPosition="0">
        <references count="2">
          <reference field="2" count="1">
            <x v="14"/>
          </reference>
          <reference field="6" count="1" selected="0">
            <x v="123"/>
          </reference>
        </references>
      </pivotArea>
    </format>
    <format dxfId="545">
      <pivotArea dataOnly="0" labelOnly="1" outline="0" fieldPosition="0">
        <references count="2">
          <reference field="2" count="1">
            <x v="7"/>
          </reference>
          <reference field="6" count="1" selected="0">
            <x v="124"/>
          </reference>
        </references>
      </pivotArea>
    </format>
    <format dxfId="544">
      <pivotArea dataOnly="0" labelOnly="1" outline="0" fieldPosition="0">
        <references count="2">
          <reference field="2" count="1">
            <x v="21"/>
          </reference>
          <reference field="6" count="1" selected="0">
            <x v="125"/>
          </reference>
        </references>
      </pivotArea>
    </format>
    <format dxfId="543">
      <pivotArea dataOnly="0" labelOnly="1" outline="0" fieldPosition="0">
        <references count="2">
          <reference field="2" count="1">
            <x v="19"/>
          </reference>
          <reference field="6" count="1" selected="0">
            <x v="126"/>
          </reference>
        </references>
      </pivotArea>
    </format>
    <format dxfId="542">
      <pivotArea dataOnly="0" labelOnly="1" outline="0" fieldPosition="0">
        <references count="2">
          <reference field="2" count="1">
            <x v="23"/>
          </reference>
          <reference field="6" count="1" selected="0">
            <x v="127"/>
          </reference>
        </references>
      </pivotArea>
    </format>
    <format dxfId="541">
      <pivotArea dataOnly="0" labelOnly="1" outline="0" fieldPosition="0">
        <references count="2">
          <reference field="2" count="1">
            <x v="14"/>
          </reference>
          <reference field="6" count="1" selected="0">
            <x v="128"/>
          </reference>
        </references>
      </pivotArea>
    </format>
    <format dxfId="540">
      <pivotArea dataOnly="0" labelOnly="1" outline="0" fieldPosition="0">
        <references count="2">
          <reference field="2" count="1">
            <x v="3"/>
          </reference>
          <reference field="6" count="1" selected="0">
            <x v="130"/>
          </reference>
        </references>
      </pivotArea>
    </format>
    <format dxfId="539">
      <pivotArea dataOnly="0" labelOnly="1" outline="0" fieldPosition="0">
        <references count="2">
          <reference field="2" count="1">
            <x v="15"/>
          </reference>
          <reference field="6" count="1" selected="0">
            <x v="131"/>
          </reference>
        </references>
      </pivotArea>
    </format>
    <format dxfId="538">
      <pivotArea dataOnly="0" labelOnly="1" outline="0" fieldPosition="0">
        <references count="2">
          <reference field="2" count="1">
            <x v="21"/>
          </reference>
          <reference field="6" count="1" selected="0">
            <x v="132"/>
          </reference>
        </references>
      </pivotArea>
    </format>
    <format dxfId="537">
      <pivotArea dataOnly="0" labelOnly="1" outline="0" fieldPosition="0">
        <references count="2">
          <reference field="2" count="1">
            <x v="19"/>
          </reference>
          <reference field="6" count="1" selected="0">
            <x v="133"/>
          </reference>
        </references>
      </pivotArea>
    </format>
    <format dxfId="536">
      <pivotArea dataOnly="0" labelOnly="1" outline="0" fieldPosition="0">
        <references count="2">
          <reference field="2" count="1">
            <x v="7"/>
          </reference>
          <reference field="6" count="1" selected="0">
            <x v="134"/>
          </reference>
        </references>
      </pivotArea>
    </format>
    <format dxfId="535">
      <pivotArea dataOnly="0" labelOnly="1" outline="0" fieldPosition="0">
        <references count="2">
          <reference field="2" count="1">
            <x v="11"/>
          </reference>
          <reference field="6" count="1" selected="0">
            <x v="135"/>
          </reference>
        </references>
      </pivotArea>
    </format>
    <format dxfId="534">
      <pivotArea dataOnly="0" labelOnly="1" outline="0" fieldPosition="0">
        <references count="2">
          <reference field="2" count="1">
            <x v="21"/>
          </reference>
          <reference field="6" count="1" selected="0">
            <x v="138"/>
          </reference>
        </references>
      </pivotArea>
    </format>
    <format dxfId="533">
      <pivotArea dataOnly="0" labelOnly="1" outline="0" fieldPosition="0">
        <references count="2">
          <reference field="2" count="1">
            <x v="26"/>
          </reference>
          <reference field="6" count="1" selected="0">
            <x v="139"/>
          </reference>
        </references>
      </pivotArea>
    </format>
    <format dxfId="532">
      <pivotArea dataOnly="0" labelOnly="1" outline="0" fieldPosition="0">
        <references count="3">
          <reference field="2" count="1" selected="0">
            <x v="14"/>
          </reference>
          <reference field="6" count="1" selected="0">
            <x v="0"/>
          </reference>
          <reference field="7" count="1">
            <x v="2"/>
          </reference>
        </references>
      </pivotArea>
    </format>
    <format dxfId="531">
      <pivotArea dataOnly="0" labelOnly="1" outline="0" fieldPosition="0">
        <references count="3">
          <reference field="2" count="1" selected="0">
            <x v="22"/>
          </reference>
          <reference field="6" count="1" selected="0">
            <x v="1"/>
          </reference>
          <reference field="7" count="1">
            <x v="1"/>
          </reference>
        </references>
      </pivotArea>
    </format>
    <format dxfId="530">
      <pivotArea dataOnly="0" labelOnly="1" outline="0" fieldPosition="0">
        <references count="3">
          <reference field="2" count="1" selected="0">
            <x v="1"/>
          </reference>
          <reference field="6" count="1" selected="0">
            <x v="4"/>
          </reference>
          <reference field="7" count="1">
            <x v="0"/>
          </reference>
        </references>
      </pivotArea>
    </format>
    <format dxfId="529">
      <pivotArea dataOnly="0" labelOnly="1" outline="0" fieldPosition="0">
        <references count="3">
          <reference field="2" count="1" selected="0">
            <x v="18"/>
          </reference>
          <reference field="6" count="1" selected="0">
            <x v="5"/>
          </reference>
          <reference field="7" count="1">
            <x v="1"/>
          </reference>
        </references>
      </pivotArea>
    </format>
    <format dxfId="528">
      <pivotArea dataOnly="0" labelOnly="1" outline="0" fieldPosition="0">
        <references count="3">
          <reference field="2" count="1" selected="0">
            <x v="14"/>
          </reference>
          <reference field="6" count="1" selected="0">
            <x v="21"/>
          </reference>
          <reference field="7" count="1">
            <x v="2"/>
          </reference>
        </references>
      </pivotArea>
    </format>
    <format dxfId="527">
      <pivotArea dataOnly="0" labelOnly="1" outline="0" fieldPosition="0">
        <references count="3">
          <reference field="2" count="1" selected="0">
            <x v="14"/>
          </reference>
          <reference field="6" count="1" selected="0">
            <x v="22"/>
          </reference>
          <reference field="7" count="1">
            <x v="1"/>
          </reference>
        </references>
      </pivotArea>
    </format>
    <format dxfId="526">
      <pivotArea dataOnly="0" labelOnly="1" outline="0" fieldPosition="0">
        <references count="3">
          <reference field="2" count="1" selected="0">
            <x v="4"/>
          </reference>
          <reference field="6" count="1" selected="0">
            <x v="35"/>
          </reference>
          <reference field="7" count="1">
            <x v="2"/>
          </reference>
        </references>
      </pivotArea>
    </format>
    <format dxfId="525">
      <pivotArea dataOnly="0" labelOnly="1" outline="0" fieldPosition="0">
        <references count="3">
          <reference field="2" count="1" selected="0">
            <x v="22"/>
          </reference>
          <reference field="6" count="1" selected="0">
            <x v="37"/>
          </reference>
          <reference field="7" count="1">
            <x v="1"/>
          </reference>
        </references>
      </pivotArea>
    </format>
    <format dxfId="524">
      <pivotArea dataOnly="0" labelOnly="1" outline="0" fieldPosition="0">
        <references count="3">
          <reference field="2" count="1" selected="0">
            <x v="20"/>
          </reference>
          <reference field="6" count="1" selected="0">
            <x v="38"/>
          </reference>
          <reference field="7" count="1">
            <x v="2"/>
          </reference>
        </references>
      </pivotArea>
    </format>
    <format dxfId="523">
      <pivotArea dataOnly="0" labelOnly="1" outline="0" fieldPosition="0">
        <references count="3">
          <reference field="2" count="1" selected="0">
            <x v="14"/>
          </reference>
          <reference field="6" count="1" selected="0">
            <x v="48"/>
          </reference>
          <reference field="7" count="1">
            <x v="1"/>
          </reference>
        </references>
      </pivotArea>
    </format>
    <format dxfId="522">
      <pivotArea dataOnly="0" labelOnly="1" outline="0" fieldPosition="0">
        <references count="3">
          <reference field="2" count="1" selected="0">
            <x v="21"/>
          </reference>
          <reference field="6" count="1" selected="0">
            <x v="50"/>
          </reference>
          <reference field="7" count="1">
            <x v="2"/>
          </reference>
        </references>
      </pivotArea>
    </format>
    <format dxfId="521">
      <pivotArea dataOnly="0" labelOnly="1" outline="0" fieldPosition="0">
        <references count="3">
          <reference field="2" count="1" selected="0">
            <x v="3"/>
          </reference>
          <reference field="6" count="1" selected="0">
            <x v="51"/>
          </reference>
          <reference field="7" count="1">
            <x v="1"/>
          </reference>
        </references>
      </pivotArea>
    </format>
    <format dxfId="520">
      <pivotArea dataOnly="0" labelOnly="1" outline="0" fieldPosition="0">
        <references count="3">
          <reference field="2" count="1" selected="0">
            <x v="21"/>
          </reference>
          <reference field="6" count="1" selected="0">
            <x v="58"/>
          </reference>
          <reference field="7" count="1">
            <x v="2"/>
          </reference>
        </references>
      </pivotArea>
    </format>
    <format dxfId="519">
      <pivotArea dataOnly="0" labelOnly="1" outline="0" fieldPosition="0">
        <references count="3">
          <reference field="2" count="1" selected="0">
            <x v="12"/>
          </reference>
          <reference field="6" count="1" selected="0">
            <x v="59"/>
          </reference>
          <reference field="7" count="1">
            <x v="1"/>
          </reference>
        </references>
      </pivotArea>
    </format>
    <format dxfId="518">
      <pivotArea dataOnly="0" labelOnly="1" outline="0" fieldPosition="0">
        <references count="3">
          <reference field="2" count="1" selected="0">
            <x v="14"/>
          </reference>
          <reference field="6" count="1" selected="0">
            <x v="60"/>
          </reference>
          <reference field="7" count="1">
            <x v="2"/>
          </reference>
        </references>
      </pivotArea>
    </format>
    <format dxfId="517">
      <pivotArea dataOnly="0" labelOnly="1" outline="0" fieldPosition="0">
        <references count="3">
          <reference field="2" count="1" selected="0">
            <x v="22"/>
          </reference>
          <reference field="6" count="1" selected="0">
            <x v="62"/>
          </reference>
          <reference field="7" count="1">
            <x v="1"/>
          </reference>
        </references>
      </pivotArea>
    </format>
    <format dxfId="516">
      <pivotArea dataOnly="0" labelOnly="1" outline="0" fieldPosition="0">
        <references count="3">
          <reference field="2" count="1" selected="0">
            <x v="18"/>
          </reference>
          <reference field="6" count="1" selected="0">
            <x v="66"/>
          </reference>
          <reference field="7" count="1">
            <x v="2"/>
          </reference>
        </references>
      </pivotArea>
    </format>
    <format dxfId="515">
      <pivotArea dataOnly="0" labelOnly="1" outline="0" fieldPosition="0">
        <references count="3">
          <reference field="2" count="1" selected="0">
            <x v="12"/>
          </reference>
          <reference field="6" count="1" selected="0">
            <x v="68"/>
          </reference>
          <reference field="7" count="1">
            <x v="1"/>
          </reference>
        </references>
      </pivotArea>
    </format>
    <format dxfId="514">
      <pivotArea dataOnly="0" labelOnly="1" outline="0" fieldPosition="0">
        <references count="3">
          <reference field="2" count="1" selected="0">
            <x v="12"/>
          </reference>
          <reference field="6" count="1" selected="0">
            <x v="69"/>
          </reference>
          <reference field="7" count="1">
            <x v="2"/>
          </reference>
        </references>
      </pivotArea>
    </format>
    <format dxfId="513">
      <pivotArea dataOnly="0" labelOnly="1" outline="0" fieldPosition="0">
        <references count="3">
          <reference field="2" count="1" selected="0">
            <x v="10"/>
          </reference>
          <reference field="6" count="1" selected="0">
            <x v="70"/>
          </reference>
          <reference field="7" count="1">
            <x v="1"/>
          </reference>
        </references>
      </pivotArea>
    </format>
    <format dxfId="512">
      <pivotArea dataOnly="0" labelOnly="1" outline="0" fieldPosition="0">
        <references count="3">
          <reference field="2" count="1" selected="0">
            <x v="1"/>
          </reference>
          <reference field="6" count="1" selected="0">
            <x v="73"/>
          </reference>
          <reference field="7" count="1">
            <x v="2"/>
          </reference>
        </references>
      </pivotArea>
    </format>
    <format dxfId="511">
      <pivotArea dataOnly="0" labelOnly="1" outline="0" fieldPosition="0">
        <references count="3">
          <reference field="2" count="1" selected="0">
            <x v="1"/>
          </reference>
          <reference field="6" count="1" selected="0">
            <x v="75"/>
          </reference>
          <reference field="7" count="1">
            <x v="1"/>
          </reference>
        </references>
      </pivotArea>
    </format>
    <format dxfId="510">
      <pivotArea dataOnly="0" labelOnly="1" outline="0" fieldPosition="0">
        <references count="3">
          <reference field="2" count="1" selected="0">
            <x v="1"/>
          </reference>
          <reference field="6" count="1" selected="0">
            <x v="77"/>
          </reference>
          <reference field="7" count="1">
            <x v="2"/>
          </reference>
        </references>
      </pivotArea>
    </format>
    <format dxfId="509">
      <pivotArea dataOnly="0" labelOnly="1" outline="0" fieldPosition="0">
        <references count="3">
          <reference field="2" count="1" selected="0">
            <x v="10"/>
          </reference>
          <reference field="6" count="1" selected="0">
            <x v="78"/>
          </reference>
          <reference field="7" count="1">
            <x v="1"/>
          </reference>
        </references>
      </pivotArea>
    </format>
    <format dxfId="508">
      <pivotArea dataOnly="0" labelOnly="1" outline="0" fieldPosition="0">
        <references count="3">
          <reference field="2" count="1" selected="0">
            <x v="23"/>
          </reference>
          <reference field="6" count="1" selected="0">
            <x v="90"/>
          </reference>
          <reference field="7" count="1">
            <x v="2"/>
          </reference>
        </references>
      </pivotArea>
    </format>
    <format dxfId="507">
      <pivotArea dataOnly="0" labelOnly="1" outline="0" fieldPosition="0">
        <references count="3">
          <reference field="2" count="1" selected="0">
            <x v="23"/>
          </reference>
          <reference field="6" count="1" selected="0">
            <x v="91"/>
          </reference>
          <reference field="7" count="1">
            <x v="1"/>
          </reference>
        </references>
      </pivotArea>
    </format>
    <format dxfId="506">
      <pivotArea dataOnly="0" labelOnly="1" outline="0" fieldPosition="0">
        <references count="3">
          <reference field="2" count="1" selected="0">
            <x v="14"/>
          </reference>
          <reference field="6" count="1" selected="0">
            <x v="92"/>
          </reference>
          <reference field="7" count="1">
            <x v="2"/>
          </reference>
        </references>
      </pivotArea>
    </format>
    <format dxfId="505">
      <pivotArea dataOnly="0" labelOnly="1" outline="0" fieldPosition="0">
        <references count="3">
          <reference field="2" count="1" selected="0">
            <x v="3"/>
          </reference>
          <reference field="6" count="1" selected="0">
            <x v="93"/>
          </reference>
          <reference field="7" count="1">
            <x v="1"/>
          </reference>
        </references>
      </pivotArea>
    </format>
    <format dxfId="504">
      <pivotArea dataOnly="0" labelOnly="1" outline="0" fieldPosition="0">
        <references count="3">
          <reference field="2" count="1" selected="0">
            <x v="25"/>
          </reference>
          <reference field="6" count="1" selected="0">
            <x v="94"/>
          </reference>
          <reference field="7" count="1">
            <x v="2"/>
          </reference>
        </references>
      </pivotArea>
    </format>
    <format dxfId="503">
      <pivotArea dataOnly="0" labelOnly="1" outline="0" fieldPosition="0">
        <references count="3">
          <reference field="2" count="1" selected="0">
            <x v="2"/>
          </reference>
          <reference field="6" count="1" selected="0">
            <x v="95"/>
          </reference>
          <reference field="7" count="1">
            <x v="1"/>
          </reference>
        </references>
      </pivotArea>
    </format>
    <format dxfId="502">
      <pivotArea dataOnly="0" labelOnly="1" outline="0" fieldPosition="0">
        <references count="3">
          <reference field="2" count="1" selected="0">
            <x v="21"/>
          </reference>
          <reference field="6" count="1" selected="0">
            <x v="125"/>
          </reference>
          <reference field="7" count="1">
            <x v="2"/>
          </reference>
        </references>
      </pivotArea>
    </format>
    <format dxfId="501">
      <pivotArea dataOnly="0" labelOnly="1" outline="0" fieldPosition="0">
        <references count="3">
          <reference field="2" count="1" selected="0">
            <x v="19"/>
          </reference>
          <reference field="6" count="1" selected="0">
            <x v="126"/>
          </reference>
          <reference field="7" count="1">
            <x v="1"/>
          </reference>
        </references>
      </pivotArea>
    </format>
    <format dxfId="500">
      <pivotArea dataOnly="0" labelOnly="1" outline="0" fieldPosition="0">
        <references count="3">
          <reference field="2" count="1" selected="0">
            <x v="21"/>
          </reference>
          <reference field="6" count="1" selected="0">
            <x v="132"/>
          </reference>
          <reference field="7" count="1">
            <x v="2"/>
          </reference>
        </references>
      </pivotArea>
    </format>
    <format dxfId="499">
      <pivotArea dataOnly="0" labelOnly="1" outline="0" fieldPosition="0">
        <references count="3">
          <reference field="2" count="1" selected="0">
            <x v="19"/>
          </reference>
          <reference field="6" count="1" selected="0">
            <x v="133"/>
          </reference>
          <reference field="7" count="1">
            <x v="1"/>
          </reference>
        </references>
      </pivotArea>
    </format>
    <format dxfId="498">
      <pivotArea dataOnly="0" labelOnly="1" outline="0" fieldPosition="0">
        <references count="3">
          <reference field="2" count="1" selected="0">
            <x v="11"/>
          </reference>
          <reference field="6" count="1" selected="0">
            <x v="135"/>
          </reference>
          <reference field="7" count="1">
            <x v="2"/>
          </reference>
        </references>
      </pivotArea>
    </format>
    <format dxfId="497">
      <pivotArea dataOnly="0" labelOnly="1" outline="0" fieldPosition="0">
        <references count="3">
          <reference field="2" count="1" selected="0">
            <x v="11"/>
          </reference>
          <reference field="6" count="1" selected="0">
            <x v="137"/>
          </reference>
          <reference field="7" count="2">
            <x v="1"/>
            <x v="2"/>
          </reference>
        </references>
      </pivotArea>
    </format>
    <format dxfId="496">
      <pivotArea dataOnly="0" labelOnly="1" outline="0" fieldPosition="0">
        <references count="3">
          <reference field="2" count="1" selected="0">
            <x v="21"/>
          </reference>
          <reference field="6" count="1" selected="0">
            <x v="138"/>
          </reference>
          <reference field="7" count="1">
            <x v="1"/>
          </reference>
        </references>
      </pivotArea>
    </format>
    <format dxfId="495">
      <pivotArea dataOnly="0" labelOnly="1" outline="0" fieldPosition="0">
        <references count="3">
          <reference field="2" count="1" selected="0">
            <x v="26"/>
          </reference>
          <reference field="6" count="1" selected="0">
            <x v="139"/>
          </reference>
          <reference field="7" count="1">
            <x v="2"/>
          </reference>
        </references>
      </pivotArea>
    </format>
    <format dxfId="494">
      <pivotArea dataOnly="0" labelOnly="1" outline="0" fieldPosition="0">
        <references count="4">
          <reference field="2" count="1" selected="0">
            <x v="14"/>
          </reference>
          <reference field="6" count="1" selected="0">
            <x v="0"/>
          </reference>
          <reference field="7" count="1" selected="0">
            <x v="2"/>
          </reference>
          <reference field="19" count="1">
            <x v="67"/>
          </reference>
        </references>
      </pivotArea>
    </format>
    <format dxfId="493">
      <pivotArea dataOnly="0" labelOnly="1" outline="0" fieldPosition="0">
        <references count="4">
          <reference field="2" count="1" selected="0">
            <x v="22"/>
          </reference>
          <reference field="6" count="1" selected="0">
            <x v="1"/>
          </reference>
          <reference field="7" count="1" selected="0">
            <x v="1"/>
          </reference>
          <reference field="19" count="3">
            <x v="15"/>
            <x v="16"/>
            <x v="17"/>
          </reference>
        </references>
      </pivotArea>
    </format>
    <format dxfId="492">
      <pivotArea dataOnly="0" labelOnly="1" outline="0" fieldPosition="0">
        <references count="4">
          <reference field="2" count="1" selected="0">
            <x v="1"/>
          </reference>
          <reference field="6" count="1" selected="0">
            <x v="2"/>
          </reference>
          <reference field="7" count="1" selected="0">
            <x v="1"/>
          </reference>
          <reference field="19" count="1">
            <x v="5"/>
          </reference>
        </references>
      </pivotArea>
    </format>
    <format dxfId="491">
      <pivotArea dataOnly="0" labelOnly="1" outline="0" fieldPosition="0">
        <references count="4">
          <reference field="2" count="1" selected="0">
            <x v="18"/>
          </reference>
          <reference field="6" count="1" selected="0">
            <x v="3"/>
          </reference>
          <reference field="7" count="1" selected="0">
            <x v="1"/>
          </reference>
          <reference field="19" count="1">
            <x v="1"/>
          </reference>
        </references>
      </pivotArea>
    </format>
    <format dxfId="490">
      <pivotArea dataOnly="0" labelOnly="1" outline="0" fieldPosition="0">
        <references count="4">
          <reference field="2" count="1" selected="0">
            <x v="18"/>
          </reference>
          <reference field="6" count="1" selected="0">
            <x v="5"/>
          </reference>
          <reference field="7" count="1" selected="0">
            <x v="1"/>
          </reference>
          <reference field="19" count="1">
            <x v="10"/>
          </reference>
        </references>
      </pivotArea>
    </format>
    <format dxfId="489">
      <pivotArea dataOnly="0" labelOnly="1" outline="0" fieldPosition="0">
        <references count="4">
          <reference field="2" count="1" selected="0">
            <x v="1"/>
          </reference>
          <reference field="6" count="1" selected="0">
            <x v="6"/>
          </reference>
          <reference field="7" count="1" selected="0">
            <x v="1"/>
          </reference>
          <reference field="19" count="1">
            <x v="14"/>
          </reference>
        </references>
      </pivotArea>
    </format>
    <format dxfId="488">
      <pivotArea dataOnly="0" labelOnly="1" outline="0" fieldPosition="0">
        <references count="4">
          <reference field="2" count="1" selected="0">
            <x v="19"/>
          </reference>
          <reference field="6" count="1" selected="0">
            <x v="7"/>
          </reference>
          <reference field="7" count="1" selected="0">
            <x v="1"/>
          </reference>
          <reference field="19" count="1">
            <x v="67"/>
          </reference>
        </references>
      </pivotArea>
    </format>
    <format dxfId="487">
      <pivotArea dataOnly="0" labelOnly="1" outline="0" fieldPosition="0">
        <references count="4">
          <reference field="2" count="1" selected="0">
            <x v="18"/>
          </reference>
          <reference field="6" count="1" selected="0">
            <x v="9"/>
          </reference>
          <reference field="7" count="1" selected="0">
            <x v="1"/>
          </reference>
          <reference field="19" count="1">
            <x v="48"/>
          </reference>
        </references>
      </pivotArea>
    </format>
    <format dxfId="486">
      <pivotArea dataOnly="0" labelOnly="1" outline="0" fieldPosition="0">
        <references count="4">
          <reference field="2" count="1" selected="0">
            <x v="1"/>
          </reference>
          <reference field="6" count="1" selected="0">
            <x v="10"/>
          </reference>
          <reference field="7" count="1" selected="0">
            <x v="1"/>
          </reference>
          <reference field="19" count="2">
            <x v="14"/>
            <x v="18"/>
          </reference>
        </references>
      </pivotArea>
    </format>
    <format dxfId="485">
      <pivotArea dataOnly="0" labelOnly="1" outline="0" fieldPosition="0">
        <references count="4">
          <reference field="2" count="1" selected="0">
            <x v="22"/>
          </reference>
          <reference field="6" count="1" selected="0">
            <x v="11"/>
          </reference>
          <reference field="7" count="1" selected="0">
            <x v="1"/>
          </reference>
          <reference field="19" count="2">
            <x v="17"/>
            <x v="64"/>
          </reference>
        </references>
      </pivotArea>
    </format>
    <format dxfId="484">
      <pivotArea dataOnly="0" labelOnly="1" outline="0" fieldPosition="0">
        <references count="4">
          <reference field="2" count="1" selected="0">
            <x v="7"/>
          </reference>
          <reference field="6" count="1" selected="0">
            <x v="12"/>
          </reference>
          <reference field="7" count="1" selected="0">
            <x v="1"/>
          </reference>
          <reference field="19" count="1">
            <x v="42"/>
          </reference>
        </references>
      </pivotArea>
    </format>
    <format dxfId="483">
      <pivotArea dataOnly="0" labelOnly="1" outline="0" fieldPosition="0">
        <references count="4">
          <reference field="2" count="1" selected="0">
            <x v="22"/>
          </reference>
          <reference field="6" count="1" selected="0">
            <x v="13"/>
          </reference>
          <reference field="7" count="1" selected="0">
            <x v="1"/>
          </reference>
          <reference field="19" count="1">
            <x v="39"/>
          </reference>
        </references>
      </pivotArea>
    </format>
    <format dxfId="482">
      <pivotArea dataOnly="0" labelOnly="1" outline="0" fieldPosition="0">
        <references count="4">
          <reference field="2" count="1" selected="0">
            <x v="1"/>
          </reference>
          <reference field="6" count="1" selected="0">
            <x v="14"/>
          </reference>
          <reference field="7" count="1" selected="0">
            <x v="1"/>
          </reference>
          <reference field="19" count="1">
            <x v="67"/>
          </reference>
        </references>
      </pivotArea>
    </format>
    <format dxfId="481">
      <pivotArea dataOnly="0" labelOnly="1" outline="0" fieldPosition="0">
        <references count="4">
          <reference field="2" count="1" selected="0">
            <x v="22"/>
          </reference>
          <reference field="6" count="1" selected="0">
            <x v="15"/>
          </reference>
          <reference field="7" count="1" selected="0">
            <x v="1"/>
          </reference>
          <reference field="19" count="1">
            <x v="0"/>
          </reference>
        </references>
      </pivotArea>
    </format>
    <format dxfId="480">
      <pivotArea dataOnly="0" labelOnly="1" outline="0" fieldPosition="0">
        <references count="4">
          <reference field="2" count="1" selected="0">
            <x v="11"/>
          </reference>
          <reference field="6" count="1" selected="0">
            <x v="16"/>
          </reference>
          <reference field="7" count="1" selected="0">
            <x v="1"/>
          </reference>
          <reference field="19" count="1">
            <x v="67"/>
          </reference>
        </references>
      </pivotArea>
    </format>
    <format dxfId="479">
      <pivotArea dataOnly="0" labelOnly="1" outline="0" fieldPosition="0">
        <references count="4">
          <reference field="2" count="1" selected="0">
            <x v="5"/>
          </reference>
          <reference field="6" count="1" selected="0">
            <x v="19"/>
          </reference>
          <reference field="7" count="1" selected="0">
            <x v="1"/>
          </reference>
          <reference field="19" count="1">
            <x v="20"/>
          </reference>
        </references>
      </pivotArea>
    </format>
    <format dxfId="478">
      <pivotArea dataOnly="0" labelOnly="1" outline="0" fieldPosition="0">
        <references count="4">
          <reference field="2" count="1" selected="0">
            <x v="5"/>
          </reference>
          <reference field="6" count="1" selected="0">
            <x v="20"/>
          </reference>
          <reference field="7" count="1" selected="0">
            <x v="1"/>
          </reference>
          <reference field="19" count="1">
            <x v="67"/>
          </reference>
        </references>
      </pivotArea>
    </format>
    <format dxfId="477">
      <pivotArea dataOnly="0" labelOnly="1" outline="0" fieldPosition="0">
        <references count="4">
          <reference field="2" count="1" selected="0">
            <x v="14"/>
          </reference>
          <reference field="6" count="1" selected="0">
            <x v="22"/>
          </reference>
          <reference field="7" count="1" selected="0">
            <x v="1"/>
          </reference>
          <reference field="19" count="1">
            <x v="21"/>
          </reference>
        </references>
      </pivotArea>
    </format>
    <format dxfId="476">
      <pivotArea dataOnly="0" labelOnly="1" outline="0" fieldPosition="0">
        <references count="4">
          <reference field="2" count="1" selected="0">
            <x v="14"/>
          </reference>
          <reference field="6" count="1" selected="0">
            <x v="23"/>
          </reference>
          <reference field="7" count="1" selected="0">
            <x v="1"/>
          </reference>
          <reference field="19" count="1">
            <x v="67"/>
          </reference>
        </references>
      </pivotArea>
    </format>
    <format dxfId="475">
      <pivotArea dataOnly="0" labelOnly="1" outline="0" fieldPosition="0">
        <references count="4">
          <reference field="2" count="1" selected="0">
            <x v="13"/>
          </reference>
          <reference field="6" count="1" selected="0">
            <x v="29"/>
          </reference>
          <reference field="7" count="1" selected="0">
            <x v="1"/>
          </reference>
          <reference field="19" count="1">
            <x v="24"/>
          </reference>
        </references>
      </pivotArea>
    </format>
    <format dxfId="474">
      <pivotArea dataOnly="0" labelOnly="1" outline="0" fieldPosition="0">
        <references count="4">
          <reference field="2" count="1" selected="0">
            <x v="13"/>
          </reference>
          <reference field="6" count="1" selected="0">
            <x v="30"/>
          </reference>
          <reference field="7" count="1" selected="0">
            <x v="1"/>
          </reference>
          <reference field="19" count="1">
            <x v="67"/>
          </reference>
        </references>
      </pivotArea>
    </format>
    <format dxfId="473">
      <pivotArea dataOnly="0" labelOnly="1" outline="0" fieldPosition="0">
        <references count="4">
          <reference field="2" count="1" selected="0">
            <x v="22"/>
          </reference>
          <reference field="6" count="1" selected="0">
            <x v="37"/>
          </reference>
          <reference field="7" count="1" selected="0">
            <x v="1"/>
          </reference>
          <reference field="19" count="1">
            <x v="8"/>
          </reference>
        </references>
      </pivotArea>
    </format>
    <format dxfId="472">
      <pivotArea dataOnly="0" labelOnly="1" outline="0" fieldPosition="0">
        <references count="4">
          <reference field="2" count="1" selected="0">
            <x v="20"/>
          </reference>
          <reference field="6" count="1" selected="0">
            <x v="38"/>
          </reference>
          <reference field="7" count="1" selected="0">
            <x v="2"/>
          </reference>
          <reference field="19" count="1">
            <x v="67"/>
          </reference>
        </references>
      </pivotArea>
    </format>
    <format dxfId="471">
      <pivotArea dataOnly="0" labelOnly="1" outline="0" fieldPosition="0">
        <references count="4">
          <reference field="2" count="1" selected="0">
            <x v="14"/>
          </reference>
          <reference field="6" count="1" selected="0">
            <x v="48"/>
          </reference>
          <reference field="7" count="1" selected="0">
            <x v="1"/>
          </reference>
          <reference field="19" count="1">
            <x v="44"/>
          </reference>
        </references>
      </pivotArea>
    </format>
    <format dxfId="470">
      <pivotArea dataOnly="0" labelOnly="1" outline="0" fieldPosition="0">
        <references count="4">
          <reference field="2" count="1" selected="0">
            <x v="1"/>
          </reference>
          <reference field="6" count="1" selected="0">
            <x v="49"/>
          </reference>
          <reference field="7" count="1" selected="0">
            <x v="1"/>
          </reference>
          <reference field="19" count="1">
            <x v="19"/>
          </reference>
        </references>
      </pivotArea>
    </format>
    <format dxfId="469">
      <pivotArea dataOnly="0" labelOnly="1" outline="0" fieldPosition="0">
        <references count="4">
          <reference field="2" count="1" selected="0">
            <x v="21"/>
          </reference>
          <reference field="6" count="1" selected="0">
            <x v="50"/>
          </reference>
          <reference field="7" count="1" selected="0">
            <x v="2"/>
          </reference>
          <reference field="19" count="1">
            <x v="67"/>
          </reference>
        </references>
      </pivotArea>
    </format>
    <format dxfId="468">
      <pivotArea dataOnly="0" labelOnly="1" outline="0" fieldPosition="0">
        <references count="4">
          <reference field="2" count="1" selected="0">
            <x v="14"/>
          </reference>
          <reference field="6" count="1" selected="0">
            <x v="52"/>
          </reference>
          <reference field="7" count="1" selected="0">
            <x v="1"/>
          </reference>
          <reference field="19" count="1">
            <x v="42"/>
          </reference>
        </references>
      </pivotArea>
    </format>
    <format dxfId="467">
      <pivotArea dataOnly="0" labelOnly="1" outline="0" fieldPosition="0">
        <references count="4">
          <reference field="2" count="1" selected="0">
            <x v="14"/>
          </reference>
          <reference field="6" count="1" selected="0">
            <x v="53"/>
          </reference>
          <reference field="7" count="1" selected="0">
            <x v="1"/>
          </reference>
          <reference field="19" count="2">
            <x v="4"/>
            <x v="43"/>
          </reference>
        </references>
      </pivotArea>
    </format>
    <format dxfId="466">
      <pivotArea dataOnly="0" labelOnly="1" outline="0" fieldPosition="0">
        <references count="4">
          <reference field="2" count="1" selected="0">
            <x v="3"/>
          </reference>
          <reference field="6" count="1" selected="0">
            <x v="54"/>
          </reference>
          <reference field="7" count="1" selected="0">
            <x v="1"/>
          </reference>
          <reference field="19" count="1">
            <x v="10"/>
          </reference>
        </references>
      </pivotArea>
    </format>
    <format dxfId="465">
      <pivotArea dataOnly="0" labelOnly="1" outline="0" fieldPosition="0">
        <references count="4">
          <reference field="2" count="1" selected="0">
            <x v="7"/>
          </reference>
          <reference field="6" count="1" selected="0">
            <x v="55"/>
          </reference>
          <reference field="7" count="1" selected="0">
            <x v="1"/>
          </reference>
          <reference field="19" count="1">
            <x v="11"/>
          </reference>
        </references>
      </pivotArea>
    </format>
    <format dxfId="464">
      <pivotArea dataOnly="0" labelOnly="1" outline="0" fieldPosition="0">
        <references count="4">
          <reference field="2" count="1" selected="0">
            <x v="10"/>
          </reference>
          <reference field="6" count="1" selected="0">
            <x v="56"/>
          </reference>
          <reference field="7" count="1" selected="0">
            <x v="1"/>
          </reference>
          <reference field="19" count="1">
            <x v="12"/>
          </reference>
        </references>
      </pivotArea>
    </format>
    <format dxfId="463">
      <pivotArea dataOnly="0" labelOnly="1" outline="0" fieldPosition="0">
        <references count="4">
          <reference field="2" count="1" selected="0">
            <x v="12"/>
          </reference>
          <reference field="6" count="1" selected="0">
            <x v="57"/>
          </reference>
          <reference field="7" count="1" selected="0">
            <x v="1"/>
          </reference>
          <reference field="19" count="1">
            <x v="42"/>
          </reference>
        </references>
      </pivotArea>
    </format>
    <format dxfId="462">
      <pivotArea dataOnly="0" labelOnly="1" outline="0" fieldPosition="0">
        <references count="4">
          <reference field="2" count="1" selected="0">
            <x v="21"/>
          </reference>
          <reference field="6" count="1" selected="0">
            <x v="58"/>
          </reference>
          <reference field="7" count="1" selected="0">
            <x v="2"/>
          </reference>
          <reference field="19" count="1">
            <x v="67"/>
          </reference>
        </references>
      </pivotArea>
    </format>
    <format dxfId="461">
      <pivotArea dataOnly="0" labelOnly="1" outline="0" fieldPosition="0">
        <references count="4">
          <reference field="2" count="1" selected="0">
            <x v="12"/>
          </reference>
          <reference field="6" count="1" selected="0">
            <x v="59"/>
          </reference>
          <reference field="7" count="1" selected="0">
            <x v="1"/>
          </reference>
          <reference field="19" count="1">
            <x v="42"/>
          </reference>
        </references>
      </pivotArea>
    </format>
    <format dxfId="460">
      <pivotArea dataOnly="0" labelOnly="1" outline="0" fieldPosition="0">
        <references count="4">
          <reference field="2" count="1" selected="0">
            <x v="14"/>
          </reference>
          <reference field="6" count="1" selected="0">
            <x v="60"/>
          </reference>
          <reference field="7" count="1" selected="0">
            <x v="2"/>
          </reference>
          <reference field="19" count="1">
            <x v="67"/>
          </reference>
        </references>
      </pivotArea>
    </format>
    <format dxfId="459">
      <pivotArea dataOnly="0" labelOnly="1" outline="0" fieldPosition="0">
        <references count="4">
          <reference field="2" count="1" selected="0">
            <x v="22"/>
          </reference>
          <reference field="6" count="1" selected="0">
            <x v="62"/>
          </reference>
          <reference field="7" count="1" selected="0">
            <x v="1"/>
          </reference>
          <reference field="19" count="1">
            <x v="63"/>
          </reference>
        </references>
      </pivotArea>
    </format>
    <format dxfId="458">
      <pivotArea dataOnly="0" labelOnly="1" outline="0" fieldPosition="0">
        <references count="4">
          <reference field="2" count="1" selected="0">
            <x v="10"/>
          </reference>
          <reference field="6" count="1" selected="0">
            <x v="63"/>
          </reference>
          <reference field="7" count="1" selected="0">
            <x v="1"/>
          </reference>
          <reference field="19" count="1">
            <x v="35"/>
          </reference>
        </references>
      </pivotArea>
    </format>
    <format dxfId="457">
      <pivotArea dataOnly="0" labelOnly="1" outline="0" fieldPosition="0">
        <references count="4">
          <reference field="2" count="1" selected="0">
            <x v="22"/>
          </reference>
          <reference field="6" count="1" selected="0">
            <x v="64"/>
          </reference>
          <reference field="7" count="1" selected="0">
            <x v="1"/>
          </reference>
          <reference field="19" count="1">
            <x v="7"/>
          </reference>
        </references>
      </pivotArea>
    </format>
    <format dxfId="456">
      <pivotArea dataOnly="0" labelOnly="1" outline="0" fieldPosition="0">
        <references count="4">
          <reference field="2" count="1" selected="0">
            <x v="5"/>
          </reference>
          <reference field="6" count="1" selected="0">
            <x v="65"/>
          </reference>
          <reference field="7" count="1" selected="0">
            <x v="1"/>
          </reference>
          <reference field="19" count="1">
            <x v="40"/>
          </reference>
        </references>
      </pivotArea>
    </format>
    <format dxfId="455">
      <pivotArea dataOnly="0" labelOnly="1" outline="0" fieldPosition="0">
        <references count="4">
          <reference field="2" count="1" selected="0">
            <x v="18"/>
          </reference>
          <reference field="6" count="1" selected="0">
            <x v="66"/>
          </reference>
          <reference field="7" count="1" selected="0">
            <x v="2"/>
          </reference>
          <reference field="19" count="1">
            <x v="67"/>
          </reference>
        </references>
      </pivotArea>
    </format>
    <format dxfId="454">
      <pivotArea dataOnly="0" labelOnly="1" outline="0" fieldPosition="0">
        <references count="4">
          <reference field="2" count="1" selected="0">
            <x v="12"/>
          </reference>
          <reference field="6" count="1" selected="0">
            <x v="68"/>
          </reference>
          <reference field="7" count="1" selected="0">
            <x v="1"/>
          </reference>
          <reference field="19" count="1">
            <x v="41"/>
          </reference>
        </references>
      </pivotArea>
    </format>
    <format dxfId="453">
      <pivotArea dataOnly="0" labelOnly="1" outline="0" fieldPosition="0">
        <references count="4">
          <reference field="2" count="1" selected="0">
            <x v="12"/>
          </reference>
          <reference field="6" count="1" selected="0">
            <x v="69"/>
          </reference>
          <reference field="7" count="1" selected="0">
            <x v="2"/>
          </reference>
          <reference field="19" count="1">
            <x v="67"/>
          </reference>
        </references>
      </pivotArea>
    </format>
    <format dxfId="452">
      <pivotArea dataOnly="0" labelOnly="1" outline="0" fieldPosition="0">
        <references count="4">
          <reference field="2" count="1" selected="0">
            <x v="10"/>
          </reference>
          <reference field="6" count="1" selected="0">
            <x v="70"/>
          </reference>
          <reference field="7" count="1" selected="0">
            <x v="1"/>
          </reference>
          <reference field="19" count="1">
            <x v="44"/>
          </reference>
        </references>
      </pivotArea>
    </format>
    <format dxfId="451">
      <pivotArea dataOnly="0" labelOnly="1" outline="0" fieldPosition="0">
        <references count="4">
          <reference field="2" count="1" selected="0">
            <x v="10"/>
          </reference>
          <reference field="6" count="1" selected="0">
            <x v="71"/>
          </reference>
          <reference field="7" count="1" selected="0">
            <x v="1"/>
          </reference>
          <reference field="19" count="1">
            <x v="43"/>
          </reference>
        </references>
      </pivotArea>
    </format>
    <format dxfId="450">
      <pivotArea dataOnly="0" labelOnly="1" outline="0" fieldPosition="0">
        <references count="4">
          <reference field="2" count="1" selected="0">
            <x v="21"/>
          </reference>
          <reference field="6" count="1" selected="0">
            <x v="72"/>
          </reference>
          <reference field="7" count="1" selected="0">
            <x v="1"/>
          </reference>
          <reference field="19" count="2">
            <x v="60"/>
            <x v="67"/>
          </reference>
        </references>
      </pivotArea>
    </format>
    <format dxfId="449">
      <pivotArea dataOnly="0" labelOnly="1" outline="0" fieldPosition="0">
        <references count="4">
          <reference field="2" count="1" selected="0">
            <x v="1"/>
          </reference>
          <reference field="6" count="1" selected="0">
            <x v="74"/>
          </reference>
          <reference field="7" count="1" selected="0">
            <x v="2"/>
          </reference>
          <reference field="19" count="1">
            <x v="60"/>
          </reference>
        </references>
      </pivotArea>
    </format>
    <format dxfId="448">
      <pivotArea dataOnly="0" labelOnly="1" outline="0" fieldPosition="0">
        <references count="4">
          <reference field="2" count="1" selected="0">
            <x v="1"/>
          </reference>
          <reference field="6" count="1" selected="0">
            <x v="75"/>
          </reference>
          <reference field="7" count="1" selected="0">
            <x v="1"/>
          </reference>
          <reference field="19" count="1">
            <x v="36"/>
          </reference>
        </references>
      </pivotArea>
    </format>
    <format dxfId="447">
      <pivotArea dataOnly="0" labelOnly="1" outline="0" fieldPosition="0">
        <references count="4">
          <reference field="2" count="1" selected="0">
            <x v="1"/>
          </reference>
          <reference field="6" count="1" selected="0">
            <x v="76"/>
          </reference>
          <reference field="7" count="1" selected="0">
            <x v="1"/>
          </reference>
          <reference field="19" count="1">
            <x v="25"/>
          </reference>
        </references>
      </pivotArea>
    </format>
    <format dxfId="446">
      <pivotArea dataOnly="0" labelOnly="1" outline="0" fieldPosition="0">
        <references count="4">
          <reference field="2" count="1" selected="0">
            <x v="1"/>
          </reference>
          <reference field="6" count="1" selected="0">
            <x v="77"/>
          </reference>
          <reference field="7" count="1" selected="0">
            <x v="2"/>
          </reference>
          <reference field="19" count="1">
            <x v="67"/>
          </reference>
        </references>
      </pivotArea>
    </format>
    <format dxfId="445">
      <pivotArea dataOnly="0" labelOnly="1" outline="0" fieldPosition="0">
        <references count="4">
          <reference field="2" count="1" selected="0">
            <x v="10"/>
          </reference>
          <reference field="6" count="1" selected="0">
            <x v="78"/>
          </reference>
          <reference field="7" count="1" selected="0">
            <x v="1"/>
          </reference>
          <reference field="19" count="1">
            <x v="3"/>
          </reference>
        </references>
      </pivotArea>
    </format>
    <format dxfId="444">
      <pivotArea dataOnly="0" labelOnly="1" outline="0" fieldPosition="0">
        <references count="4">
          <reference field="2" count="1" selected="0">
            <x v="3"/>
          </reference>
          <reference field="6" count="1" selected="0">
            <x v="79"/>
          </reference>
          <reference field="7" count="1" selected="0">
            <x v="1"/>
          </reference>
          <reference field="19" count="1">
            <x v="66"/>
          </reference>
        </references>
      </pivotArea>
    </format>
    <format dxfId="443">
      <pivotArea dataOnly="0" labelOnly="1" outline="0" fieldPosition="0">
        <references count="4">
          <reference field="2" count="1" selected="0">
            <x v="3"/>
          </reference>
          <reference field="6" count="1" selected="0">
            <x v="80"/>
          </reference>
          <reference field="7" count="1" selected="0">
            <x v="1"/>
          </reference>
          <reference field="19" count="1">
            <x v="38"/>
          </reference>
        </references>
      </pivotArea>
    </format>
    <format dxfId="442">
      <pivotArea dataOnly="0" labelOnly="1" outline="0" fieldPosition="0">
        <references count="4">
          <reference field="2" count="1" selected="0">
            <x v="24"/>
          </reference>
          <reference field="6" count="1" selected="0">
            <x v="81"/>
          </reference>
          <reference field="7" count="1" selected="0">
            <x v="1"/>
          </reference>
          <reference field="19" count="1">
            <x v="67"/>
          </reference>
        </references>
      </pivotArea>
    </format>
    <format dxfId="441">
      <pivotArea dataOnly="0" labelOnly="1" outline="0" fieldPosition="0">
        <references count="4">
          <reference field="2" count="1" selected="0">
            <x v="11"/>
          </reference>
          <reference field="6" count="1" selected="0">
            <x v="82"/>
          </reference>
          <reference field="7" count="1" selected="0">
            <x v="1"/>
          </reference>
          <reference field="19" count="7">
            <x v="53"/>
            <x v="54"/>
            <x v="55"/>
            <x v="56"/>
            <x v="57"/>
            <x v="58"/>
            <x v="59"/>
          </reference>
        </references>
      </pivotArea>
    </format>
    <format dxfId="440">
      <pivotArea dataOnly="0" labelOnly="1" outline="0" fieldPosition="0">
        <references count="4">
          <reference field="2" count="1" selected="0">
            <x v="11"/>
          </reference>
          <reference field="6" count="1" selected="0">
            <x v="83"/>
          </reference>
          <reference field="7" count="1" selected="0">
            <x v="1"/>
          </reference>
          <reference field="19" count="1">
            <x v="67"/>
          </reference>
        </references>
      </pivotArea>
    </format>
    <format dxfId="439">
      <pivotArea dataOnly="0" labelOnly="1" outline="0" fieldPosition="0">
        <references count="4">
          <reference field="2" count="1" selected="0">
            <x v="11"/>
          </reference>
          <reference field="6" count="1" selected="0">
            <x v="84"/>
          </reference>
          <reference field="7" count="1" selected="0">
            <x v="1"/>
          </reference>
          <reference field="19" count="1">
            <x v="49"/>
          </reference>
        </references>
      </pivotArea>
    </format>
    <format dxfId="438">
      <pivotArea dataOnly="0" labelOnly="1" outline="0" fieldPosition="0">
        <references count="4">
          <reference field="2" count="1" selected="0">
            <x v="11"/>
          </reference>
          <reference field="6" count="1" selected="0">
            <x v="85"/>
          </reference>
          <reference field="7" count="1" selected="0">
            <x v="1"/>
          </reference>
          <reference field="19" count="1">
            <x v="61"/>
          </reference>
        </references>
      </pivotArea>
    </format>
    <format dxfId="437">
      <pivotArea dataOnly="0" labelOnly="1" outline="0" fieldPosition="0">
        <references count="4">
          <reference field="2" count="1" selected="0">
            <x v="10"/>
          </reference>
          <reference field="6" count="1" selected="0">
            <x v="86"/>
          </reference>
          <reference field="7" count="1" selected="0">
            <x v="1"/>
          </reference>
          <reference field="19" count="1">
            <x v="49"/>
          </reference>
        </references>
      </pivotArea>
    </format>
    <format dxfId="436">
      <pivotArea dataOnly="0" labelOnly="1" outline="0" fieldPosition="0">
        <references count="4">
          <reference field="2" count="1" selected="0">
            <x v="4"/>
          </reference>
          <reference field="6" count="1" selected="0">
            <x v="87"/>
          </reference>
          <reference field="7" count="1" selected="0">
            <x v="1"/>
          </reference>
          <reference field="19" count="2">
            <x v="34"/>
            <x v="67"/>
          </reference>
        </references>
      </pivotArea>
    </format>
    <format dxfId="435">
      <pivotArea dataOnly="0" labelOnly="1" outline="0" fieldPosition="0">
        <references count="4">
          <reference field="2" count="1" selected="0">
            <x v="14"/>
          </reference>
          <reference field="6" count="1" selected="0">
            <x v="88"/>
          </reference>
          <reference field="7" count="1" selected="0">
            <x v="1"/>
          </reference>
          <reference field="19" count="1">
            <x v="51"/>
          </reference>
        </references>
      </pivotArea>
    </format>
    <format dxfId="434">
      <pivotArea dataOnly="0" labelOnly="1" outline="0" fieldPosition="0">
        <references count="4">
          <reference field="2" count="1" selected="0">
            <x v="23"/>
          </reference>
          <reference field="6" count="1" selected="0">
            <x v="89"/>
          </reference>
          <reference field="7" count="1" selected="0">
            <x v="1"/>
          </reference>
          <reference field="19" count="1">
            <x v="20"/>
          </reference>
        </references>
      </pivotArea>
    </format>
    <format dxfId="433">
      <pivotArea dataOnly="0" labelOnly="1" outline="0" fieldPosition="0">
        <references count="4">
          <reference field="2" count="1" selected="0">
            <x v="23"/>
          </reference>
          <reference field="6" count="1" selected="0">
            <x v="90"/>
          </reference>
          <reference field="7" count="1" selected="0">
            <x v="2"/>
          </reference>
          <reference field="19" count="1">
            <x v="67"/>
          </reference>
        </references>
      </pivotArea>
    </format>
    <format dxfId="432">
      <pivotArea dataOnly="0" labelOnly="1" outline="0" fieldPosition="0">
        <references count="4">
          <reference field="2" count="1" selected="0">
            <x v="23"/>
          </reference>
          <reference field="6" count="1" selected="0">
            <x v="91"/>
          </reference>
          <reference field="7" count="1" selected="0">
            <x v="1"/>
          </reference>
          <reference field="19" count="1">
            <x v="52"/>
          </reference>
        </references>
      </pivotArea>
    </format>
    <format dxfId="431">
      <pivotArea dataOnly="0" labelOnly="1" outline="0" fieldPosition="0">
        <references count="4">
          <reference field="2" count="1" selected="0">
            <x v="14"/>
          </reference>
          <reference field="6" count="1" selected="0">
            <x v="92"/>
          </reference>
          <reference field="7" count="1" selected="0">
            <x v="2"/>
          </reference>
          <reference field="19" count="1">
            <x v="67"/>
          </reference>
        </references>
      </pivotArea>
    </format>
    <format dxfId="430">
      <pivotArea dataOnly="0" labelOnly="1" outline="0" fieldPosition="0">
        <references count="4">
          <reference field="2" count="1" selected="0">
            <x v="3"/>
          </reference>
          <reference field="6" count="1" selected="0">
            <x v="93"/>
          </reference>
          <reference field="7" count="1" selected="0">
            <x v="1"/>
          </reference>
          <reference field="19" count="1">
            <x v="6"/>
          </reference>
        </references>
      </pivotArea>
    </format>
    <format dxfId="429">
      <pivotArea dataOnly="0" labelOnly="1" outline="0" fieldPosition="0">
        <references count="4">
          <reference field="2" count="1" selected="0">
            <x v="25"/>
          </reference>
          <reference field="6" count="1" selected="0">
            <x v="94"/>
          </reference>
          <reference field="7" count="1" selected="0">
            <x v="2"/>
          </reference>
          <reference field="19" count="1">
            <x v="67"/>
          </reference>
        </references>
      </pivotArea>
    </format>
    <format dxfId="428">
      <pivotArea dataOnly="0" labelOnly="1" outline="0" fieldPosition="0">
        <references count="4">
          <reference field="2" count="1" selected="0">
            <x v="2"/>
          </reference>
          <reference field="6" count="1" selected="0">
            <x v="95"/>
          </reference>
          <reference field="7" count="1" selected="0">
            <x v="1"/>
          </reference>
          <reference field="19" count="7">
            <x v="27"/>
            <x v="28"/>
            <x v="29"/>
            <x v="30"/>
            <x v="31"/>
            <x v="32"/>
            <x v="33"/>
          </reference>
        </references>
      </pivotArea>
    </format>
    <format dxfId="427">
      <pivotArea dataOnly="0" labelOnly="1" outline="0" fieldPosition="0">
        <references count="4">
          <reference field="2" count="1" selected="0">
            <x v="7"/>
          </reference>
          <reference field="6" count="1" selected="0">
            <x v="96"/>
          </reference>
          <reference field="7" count="1" selected="0">
            <x v="1"/>
          </reference>
          <reference field="19" count="1">
            <x v="47"/>
          </reference>
        </references>
      </pivotArea>
    </format>
    <format dxfId="426">
      <pivotArea dataOnly="0" labelOnly="1" outline="0" fieldPosition="0">
        <references count="4">
          <reference field="2" count="1" selected="0">
            <x v="24"/>
          </reference>
          <reference field="6" count="1" selected="0">
            <x v="97"/>
          </reference>
          <reference field="7" count="1" selected="0">
            <x v="1"/>
          </reference>
          <reference field="19" count="1">
            <x v="51"/>
          </reference>
        </references>
      </pivotArea>
    </format>
    <format dxfId="425">
      <pivotArea dataOnly="0" labelOnly="1" outline="0" fieldPosition="0">
        <references count="4">
          <reference field="2" count="1" selected="0">
            <x v="17"/>
          </reference>
          <reference field="6" count="1" selected="0">
            <x v="98"/>
          </reference>
          <reference field="7" count="1" selected="0">
            <x v="1"/>
          </reference>
          <reference field="19" count="1">
            <x v="20"/>
          </reference>
        </references>
      </pivotArea>
    </format>
    <format dxfId="424">
      <pivotArea dataOnly="0" labelOnly="1" outline="0" fieldPosition="0">
        <references count="4">
          <reference field="2" count="1" selected="0">
            <x v="9"/>
          </reference>
          <reference field="6" count="1" selected="0">
            <x v="99"/>
          </reference>
          <reference field="7" count="1" selected="0">
            <x v="1"/>
          </reference>
          <reference field="19" count="1">
            <x v="62"/>
          </reference>
        </references>
      </pivotArea>
    </format>
    <format dxfId="423">
      <pivotArea dataOnly="0" labelOnly="1" outline="0" fieldPosition="0">
        <references count="4">
          <reference field="2" count="1" selected="0">
            <x v="23"/>
          </reference>
          <reference field="6" count="1" selected="0">
            <x v="100"/>
          </reference>
          <reference field="7" count="1" selected="0">
            <x v="1"/>
          </reference>
          <reference field="19" count="1">
            <x v="50"/>
          </reference>
        </references>
      </pivotArea>
    </format>
    <format dxfId="422">
      <pivotArea dataOnly="0" labelOnly="1" outline="0" fieldPosition="0">
        <references count="4">
          <reference field="2" count="1" selected="0">
            <x v="21"/>
          </reference>
          <reference field="6" count="1" selected="0">
            <x v="101"/>
          </reference>
          <reference field="7" count="1" selected="0">
            <x v="1"/>
          </reference>
          <reference field="19" count="1">
            <x v="67"/>
          </reference>
        </references>
      </pivotArea>
    </format>
    <format dxfId="421">
      <pivotArea dataOnly="0" labelOnly="1" outline="0" fieldPosition="0">
        <references count="4">
          <reference field="2" count="1" selected="0">
            <x v="14"/>
          </reference>
          <reference field="6" count="1" selected="0">
            <x v="102"/>
          </reference>
          <reference field="7" count="1" selected="0">
            <x v="1"/>
          </reference>
          <reference field="19" count="1">
            <x v="23"/>
          </reference>
        </references>
      </pivotArea>
    </format>
    <format dxfId="420">
      <pivotArea dataOnly="0" labelOnly="1" outline="0" fieldPosition="0">
        <references count="4">
          <reference field="2" count="1" selected="0">
            <x v="8"/>
          </reference>
          <reference field="6" count="1" selected="0">
            <x v="103"/>
          </reference>
          <reference field="7" count="1" selected="0">
            <x v="1"/>
          </reference>
          <reference field="19" count="1">
            <x v="46"/>
          </reference>
        </references>
      </pivotArea>
    </format>
    <format dxfId="419">
      <pivotArea dataOnly="0" labelOnly="1" outline="0" fieldPosition="0">
        <references count="4">
          <reference field="2" count="1" selected="0">
            <x v="8"/>
          </reference>
          <reference field="6" count="1" selected="0">
            <x v="104"/>
          </reference>
          <reference field="7" count="1" selected="0">
            <x v="1"/>
          </reference>
          <reference field="19" count="1">
            <x v="45"/>
          </reference>
        </references>
      </pivotArea>
    </format>
    <format dxfId="418">
      <pivotArea dataOnly="0" labelOnly="1" outline="0" fieldPosition="0">
        <references count="4">
          <reference field="2" count="1" selected="0">
            <x v="8"/>
          </reference>
          <reference field="6" count="1" selected="0">
            <x v="105"/>
          </reference>
          <reference field="7" count="1" selected="0">
            <x v="1"/>
          </reference>
          <reference field="19" count="1">
            <x v="67"/>
          </reference>
        </references>
      </pivotArea>
    </format>
    <format dxfId="417">
      <pivotArea dataOnly="0" labelOnly="1" outline="0" fieldPosition="0">
        <references count="4">
          <reference field="2" count="1" selected="0">
            <x v="23"/>
          </reference>
          <reference field="6" count="1" selected="0">
            <x v="108"/>
          </reference>
          <reference field="7" count="1" selected="0">
            <x v="1"/>
          </reference>
          <reference field="19" count="1">
            <x v="20"/>
          </reference>
        </references>
      </pivotArea>
    </format>
    <format dxfId="416">
      <pivotArea dataOnly="0" labelOnly="1" outline="0" fieldPosition="0">
        <references count="4">
          <reference field="2" count="1" selected="0">
            <x v="9"/>
          </reference>
          <reference field="6" count="1" selected="0">
            <x v="109"/>
          </reference>
          <reference field="7" count="1" selected="0">
            <x v="1"/>
          </reference>
          <reference field="19" count="1">
            <x v="67"/>
          </reference>
        </references>
      </pivotArea>
    </format>
    <format dxfId="415">
      <pivotArea dataOnly="0" labelOnly="1" outline="0" fieldPosition="0">
        <references count="4">
          <reference field="2" count="1" selected="0">
            <x v="11"/>
          </reference>
          <reference field="6" count="1" selected="0">
            <x v="110"/>
          </reference>
          <reference field="7" count="1" selected="0">
            <x v="1"/>
          </reference>
          <reference field="19" count="1">
            <x v="38"/>
          </reference>
        </references>
      </pivotArea>
    </format>
    <format dxfId="414">
      <pivotArea dataOnly="0" labelOnly="1" outline="0" fieldPosition="0">
        <references count="4">
          <reference field="2" count="1" selected="0">
            <x v="9"/>
          </reference>
          <reference field="6" count="1" selected="0">
            <x v="111"/>
          </reference>
          <reference field="7" count="1" selected="0">
            <x v="1"/>
          </reference>
          <reference field="19" count="1">
            <x v="67"/>
          </reference>
        </references>
      </pivotArea>
    </format>
    <format dxfId="413">
      <pivotArea dataOnly="0" labelOnly="1" outline="0" fieldPosition="0">
        <references count="4">
          <reference field="2" count="1" selected="0">
            <x v="3"/>
          </reference>
          <reference field="6" count="1" selected="0">
            <x v="114"/>
          </reference>
          <reference field="7" count="1" selected="0">
            <x v="1"/>
          </reference>
          <reference field="19" count="1">
            <x v="47"/>
          </reference>
        </references>
      </pivotArea>
    </format>
    <format dxfId="412">
      <pivotArea dataOnly="0" labelOnly="1" outline="0" fieldPosition="0">
        <references count="4">
          <reference field="2" count="1" selected="0">
            <x v="2"/>
          </reference>
          <reference field="6" count="1" selected="0">
            <x v="115"/>
          </reference>
          <reference field="7" count="1" selected="0">
            <x v="1"/>
          </reference>
          <reference field="19" count="1">
            <x v="67"/>
          </reference>
        </references>
      </pivotArea>
    </format>
    <format dxfId="411">
      <pivotArea dataOnly="0" labelOnly="1" outline="0" fieldPosition="0">
        <references count="4">
          <reference field="2" count="1" selected="0">
            <x v="14"/>
          </reference>
          <reference field="6" count="1" selected="0">
            <x v="116"/>
          </reference>
          <reference field="7" count="1" selected="0">
            <x v="1"/>
          </reference>
          <reference field="19" count="1">
            <x v="26"/>
          </reference>
        </references>
      </pivotArea>
    </format>
    <format dxfId="410">
      <pivotArea dataOnly="0" labelOnly="1" outline="0" fieldPosition="0">
        <references count="4">
          <reference field="2" count="1" selected="0">
            <x v="12"/>
          </reference>
          <reference field="6" count="1" selected="0">
            <x v="117"/>
          </reference>
          <reference field="7" count="1" selected="0">
            <x v="1"/>
          </reference>
          <reference field="19" count="1">
            <x v="67"/>
          </reference>
        </references>
      </pivotArea>
    </format>
    <format dxfId="409">
      <pivotArea dataOnly="0" labelOnly="1" outline="0" fieldPosition="0">
        <references count="4">
          <reference field="2" count="1" selected="0">
            <x v="5"/>
          </reference>
          <reference field="6" count="1" selected="0">
            <x v="118"/>
          </reference>
          <reference field="7" count="1" selected="0">
            <x v="1"/>
          </reference>
          <reference field="19" count="1">
            <x v="37"/>
          </reference>
        </references>
      </pivotArea>
    </format>
    <format dxfId="408">
      <pivotArea dataOnly="0" labelOnly="1" outline="0" fieldPosition="0">
        <references count="4">
          <reference field="2" count="1" selected="0">
            <x v="23"/>
          </reference>
          <reference field="6" count="1" selected="0">
            <x v="119"/>
          </reference>
          <reference field="7" count="1" selected="0">
            <x v="1"/>
          </reference>
          <reference field="19" count="1">
            <x v="67"/>
          </reference>
        </references>
      </pivotArea>
    </format>
    <format dxfId="407">
      <pivotArea dataOnly="0" labelOnly="1" outline="0" fieldPosition="0">
        <references count="4">
          <reference field="2" count="1" selected="0">
            <x v="16"/>
          </reference>
          <reference field="6" count="1" selected="0">
            <x v="121"/>
          </reference>
          <reference field="7" count="1" selected="0">
            <x v="1"/>
          </reference>
          <reference field="19" count="2">
            <x v="2"/>
            <x v="67"/>
          </reference>
        </references>
      </pivotArea>
    </format>
    <format dxfId="406">
      <pivotArea dataOnly="0" labelOnly="1" outline="0" fieldPosition="0">
        <references count="4">
          <reference field="2" count="1" selected="0">
            <x v="19"/>
          </reference>
          <reference field="6" count="1" selected="0">
            <x v="126"/>
          </reference>
          <reference field="7" count="1" selected="0">
            <x v="1"/>
          </reference>
          <reference field="19" count="1">
            <x v="22"/>
          </reference>
        </references>
      </pivotArea>
    </format>
    <format dxfId="405">
      <pivotArea dataOnly="0" labelOnly="1" outline="0" fieldPosition="0">
        <references count="4">
          <reference field="2" count="1" selected="0">
            <x v="23"/>
          </reference>
          <reference field="6" count="1" selected="0">
            <x v="127"/>
          </reference>
          <reference field="7" count="1" selected="0">
            <x v="1"/>
          </reference>
          <reference field="19" count="1">
            <x v="67"/>
          </reference>
        </references>
      </pivotArea>
    </format>
    <format dxfId="404">
      <pivotArea dataOnly="0" labelOnly="1" outline="0" fieldPosition="0">
        <references count="4">
          <reference field="2" count="1" selected="0">
            <x v="15"/>
          </reference>
          <reference field="6" count="1" selected="0">
            <x v="131"/>
          </reference>
          <reference field="7" count="1" selected="0">
            <x v="1"/>
          </reference>
          <reference field="19" count="1">
            <x v="38"/>
          </reference>
        </references>
      </pivotArea>
    </format>
    <format dxfId="403">
      <pivotArea dataOnly="0" labelOnly="1" outline="0" fieldPosition="0">
        <references count="4">
          <reference field="2" count="1" selected="0">
            <x v="21"/>
          </reference>
          <reference field="6" count="1" selected="0">
            <x v="132"/>
          </reference>
          <reference field="7" count="1" selected="0">
            <x v="2"/>
          </reference>
          <reference field="19" count="1">
            <x v="65"/>
          </reference>
        </references>
      </pivotArea>
    </format>
    <format dxfId="402">
      <pivotArea dataOnly="0" labelOnly="1" outline="0" fieldPosition="0">
        <references count="4">
          <reference field="2" count="1" selected="0">
            <x v="19"/>
          </reference>
          <reference field="6" count="1" selected="0">
            <x v="133"/>
          </reference>
          <reference field="7" count="1" selected="0">
            <x v="1"/>
          </reference>
          <reference field="19" count="1">
            <x v="67"/>
          </reference>
        </references>
      </pivotArea>
    </format>
    <format dxfId="401">
      <pivotArea dataOnly="0" labelOnly="1" outline="0" fieldPosition="0">
        <references count="4">
          <reference field="2" count="1" selected="0">
            <x v="21"/>
          </reference>
          <reference field="6" count="1" selected="0">
            <x v="138"/>
          </reference>
          <reference field="7" count="1" selected="0">
            <x v="1"/>
          </reference>
          <reference field="19" count="2">
            <x v="9"/>
            <x v="13"/>
          </reference>
        </references>
      </pivotArea>
    </format>
    <format dxfId="400">
      <pivotArea dataOnly="0" labelOnly="1" outline="0" fieldPosition="0">
        <references count="4">
          <reference field="2" count="1" selected="0">
            <x v="26"/>
          </reference>
          <reference field="6" count="1" selected="0">
            <x v="139"/>
          </reference>
          <reference field="7" count="1" selected="0">
            <x v="2"/>
          </reference>
          <reference field="19" count="1">
            <x v="67"/>
          </reference>
        </references>
      </pivotArea>
    </format>
    <format dxfId="399">
      <pivotArea dataOnly="0" labelOnly="1" outline="0" fieldPosition="0">
        <references count="5">
          <reference field="2" count="1" selected="0">
            <x v="14"/>
          </reference>
          <reference field="6" count="1" selected="0">
            <x v="0"/>
          </reference>
          <reference field="7" count="1" selected="0">
            <x v="2"/>
          </reference>
          <reference field="19" count="1" selected="0">
            <x v="67"/>
          </reference>
          <reference field="21" count="1">
            <x v="57"/>
          </reference>
        </references>
      </pivotArea>
    </format>
    <format dxfId="398">
      <pivotArea dataOnly="0" labelOnly="1" outline="0" fieldPosition="0">
        <references count="5">
          <reference field="2" count="1" selected="0">
            <x v="22"/>
          </reference>
          <reference field="6" count="1" selected="0">
            <x v="1"/>
          </reference>
          <reference field="7" count="1" selected="0">
            <x v="1"/>
          </reference>
          <reference field="19" count="1" selected="0">
            <x v="15"/>
          </reference>
          <reference field="21" count="1">
            <x v="44"/>
          </reference>
        </references>
      </pivotArea>
    </format>
    <format dxfId="397">
      <pivotArea dataOnly="0" labelOnly="1" outline="0" fieldPosition="0">
        <references count="5">
          <reference field="2" count="1" selected="0">
            <x v="1"/>
          </reference>
          <reference field="6" count="1" selected="0">
            <x v="2"/>
          </reference>
          <reference field="7" count="1" selected="0">
            <x v="1"/>
          </reference>
          <reference field="19" count="1" selected="0">
            <x v="5"/>
          </reference>
          <reference field="21" count="1">
            <x v="53"/>
          </reference>
        </references>
      </pivotArea>
    </format>
    <format dxfId="396">
      <pivotArea dataOnly="0" labelOnly="1" outline="0" fieldPosition="0">
        <references count="5">
          <reference field="2" count="1" selected="0">
            <x v="18"/>
          </reference>
          <reference field="6" count="1" selected="0">
            <x v="3"/>
          </reference>
          <reference field="7" count="1" selected="0">
            <x v="1"/>
          </reference>
          <reference field="19" count="1" selected="0">
            <x v="1"/>
          </reference>
          <reference field="21" count="1">
            <x v="2"/>
          </reference>
        </references>
      </pivotArea>
    </format>
    <format dxfId="395">
      <pivotArea dataOnly="0" labelOnly="1" outline="0" fieldPosition="0">
        <references count="5">
          <reference field="2" count="1" selected="0">
            <x v="1"/>
          </reference>
          <reference field="6" count="1" selected="0">
            <x v="4"/>
          </reference>
          <reference field="7" count="1" selected="0">
            <x v="0"/>
          </reference>
          <reference field="19" count="1" selected="0">
            <x v="1"/>
          </reference>
          <reference field="21" count="1">
            <x v="1"/>
          </reference>
        </references>
      </pivotArea>
    </format>
    <format dxfId="394">
      <pivotArea dataOnly="0" labelOnly="1" outline="0" fieldPosition="0">
        <references count="5">
          <reference field="2" count="1" selected="0">
            <x v="18"/>
          </reference>
          <reference field="6" count="1" selected="0">
            <x v="5"/>
          </reference>
          <reference field="7" count="1" selected="0">
            <x v="1"/>
          </reference>
          <reference field="19" count="1" selected="0">
            <x v="10"/>
          </reference>
          <reference field="21" count="1">
            <x v="43"/>
          </reference>
        </references>
      </pivotArea>
    </format>
    <format dxfId="393">
      <pivotArea dataOnly="0" labelOnly="1" outline="0" fieldPosition="0">
        <references count="5">
          <reference field="2" count="1" selected="0">
            <x v="1"/>
          </reference>
          <reference field="6" count="1" selected="0">
            <x v="6"/>
          </reference>
          <reference field="7" count="1" selected="0">
            <x v="1"/>
          </reference>
          <reference field="19" count="1" selected="0">
            <x v="14"/>
          </reference>
          <reference field="21" count="1">
            <x v="7"/>
          </reference>
        </references>
      </pivotArea>
    </format>
    <format dxfId="392">
      <pivotArea dataOnly="0" labelOnly="1" outline="0" fieldPosition="0">
        <references count="5">
          <reference field="2" count="1" selected="0">
            <x v="19"/>
          </reference>
          <reference field="6" count="1" selected="0">
            <x v="7"/>
          </reference>
          <reference field="7" count="1" selected="0">
            <x v="1"/>
          </reference>
          <reference field="19" count="1" selected="0">
            <x v="67"/>
          </reference>
          <reference field="21" count="1">
            <x v="57"/>
          </reference>
        </references>
      </pivotArea>
    </format>
    <format dxfId="391">
      <pivotArea dataOnly="0" labelOnly="1" outline="0" fieldPosition="0">
        <references count="5">
          <reference field="2" count="1" selected="0">
            <x v="18"/>
          </reference>
          <reference field="6" count="1" selected="0">
            <x v="9"/>
          </reference>
          <reference field="7" count="1" selected="0">
            <x v="1"/>
          </reference>
          <reference field="19" count="1" selected="0">
            <x v="48"/>
          </reference>
          <reference field="21" count="1">
            <x v="52"/>
          </reference>
        </references>
      </pivotArea>
    </format>
    <format dxfId="390">
      <pivotArea dataOnly="0" labelOnly="1" outline="0" fieldPosition="0">
        <references count="5">
          <reference field="2" count="1" selected="0">
            <x v="1"/>
          </reference>
          <reference field="6" count="1" selected="0">
            <x v="10"/>
          </reference>
          <reference field="7" count="1" selected="0">
            <x v="1"/>
          </reference>
          <reference field="19" count="1" selected="0">
            <x v="14"/>
          </reference>
          <reference field="21" count="1">
            <x v="11"/>
          </reference>
        </references>
      </pivotArea>
    </format>
    <format dxfId="389">
      <pivotArea dataOnly="0" labelOnly="1" outline="0" fieldPosition="0">
        <references count="5">
          <reference field="2" count="1" selected="0">
            <x v="22"/>
          </reference>
          <reference field="6" count="1" selected="0">
            <x v="11"/>
          </reference>
          <reference field="7" count="1" selected="0">
            <x v="1"/>
          </reference>
          <reference field="19" count="1" selected="0">
            <x v="17"/>
          </reference>
          <reference field="21" count="1">
            <x v="10"/>
          </reference>
        </references>
      </pivotArea>
    </format>
    <format dxfId="388">
      <pivotArea dataOnly="0" labelOnly="1" outline="0" fieldPosition="0">
        <references count="5">
          <reference field="2" count="1" selected="0">
            <x v="7"/>
          </reference>
          <reference field="6" count="1" selected="0">
            <x v="12"/>
          </reference>
          <reference field="7" count="1" selected="0">
            <x v="1"/>
          </reference>
          <reference field="19" count="1" selected="0">
            <x v="42"/>
          </reference>
          <reference field="21" count="1">
            <x v="48"/>
          </reference>
        </references>
      </pivotArea>
    </format>
    <format dxfId="387">
      <pivotArea dataOnly="0" labelOnly="1" outline="0" fieldPosition="0">
        <references count="5">
          <reference field="2" count="1" selected="0">
            <x v="22"/>
          </reference>
          <reference field="6" count="1" selected="0">
            <x v="13"/>
          </reference>
          <reference field="7" count="1" selected="0">
            <x v="1"/>
          </reference>
          <reference field="19" count="1" selected="0">
            <x v="39"/>
          </reference>
          <reference field="21" count="1">
            <x v="42"/>
          </reference>
        </references>
      </pivotArea>
    </format>
    <format dxfId="386">
      <pivotArea dataOnly="0" labelOnly="1" outline="0" fieldPosition="0">
        <references count="5">
          <reference field="2" count="1" selected="0">
            <x v="1"/>
          </reference>
          <reference field="6" count="1" selected="0">
            <x v="14"/>
          </reference>
          <reference field="7" count="1" selected="0">
            <x v="1"/>
          </reference>
          <reference field="19" count="1" selected="0">
            <x v="67"/>
          </reference>
          <reference field="21" count="1">
            <x v="57"/>
          </reference>
        </references>
      </pivotArea>
    </format>
    <format dxfId="385">
      <pivotArea dataOnly="0" labelOnly="1" outline="0" fieldPosition="0">
        <references count="5">
          <reference field="2" count="1" selected="0">
            <x v="22"/>
          </reference>
          <reference field="6" count="1" selected="0">
            <x v="15"/>
          </reference>
          <reference field="7" count="1" selected="0">
            <x v="1"/>
          </reference>
          <reference field="19" count="1" selected="0">
            <x v="0"/>
          </reference>
          <reference field="21" count="1">
            <x v="0"/>
          </reference>
        </references>
      </pivotArea>
    </format>
    <format dxfId="384">
      <pivotArea dataOnly="0" labelOnly="1" outline="0" fieldPosition="0">
        <references count="5">
          <reference field="2" count="1" selected="0">
            <x v="11"/>
          </reference>
          <reference field="6" count="1" selected="0">
            <x v="16"/>
          </reference>
          <reference field="7" count="1" selected="0">
            <x v="1"/>
          </reference>
          <reference field="19" count="1" selected="0">
            <x v="67"/>
          </reference>
          <reference field="21" count="1">
            <x v="57"/>
          </reference>
        </references>
      </pivotArea>
    </format>
    <format dxfId="383">
      <pivotArea dataOnly="0" labelOnly="1" outline="0" fieldPosition="0">
        <references count="5">
          <reference field="2" count="1" selected="0">
            <x v="5"/>
          </reference>
          <reference field="6" count="1" selected="0">
            <x v="19"/>
          </reference>
          <reference field="7" count="1" selected="0">
            <x v="1"/>
          </reference>
          <reference field="19" count="1" selected="0">
            <x v="20"/>
          </reference>
          <reference field="21" count="1">
            <x v="13"/>
          </reference>
        </references>
      </pivotArea>
    </format>
    <format dxfId="382">
      <pivotArea dataOnly="0" labelOnly="1" outline="0" fieldPosition="0">
        <references count="5">
          <reference field="2" count="1" selected="0">
            <x v="5"/>
          </reference>
          <reference field="6" count="1" selected="0">
            <x v="20"/>
          </reference>
          <reference field="7" count="1" selected="0">
            <x v="1"/>
          </reference>
          <reference field="19" count="1" selected="0">
            <x v="67"/>
          </reference>
          <reference field="21" count="1">
            <x v="57"/>
          </reference>
        </references>
      </pivotArea>
    </format>
    <format dxfId="381">
      <pivotArea dataOnly="0" labelOnly="1" outline="0" fieldPosition="0">
        <references count="5">
          <reference field="2" count="1" selected="0">
            <x v="14"/>
          </reference>
          <reference field="6" count="1" selected="0">
            <x v="22"/>
          </reference>
          <reference field="7" count="1" selected="0">
            <x v="1"/>
          </reference>
          <reference field="19" count="1" selected="0">
            <x v="21"/>
          </reference>
          <reference field="21" count="1">
            <x v="15"/>
          </reference>
        </references>
      </pivotArea>
    </format>
    <format dxfId="380">
      <pivotArea dataOnly="0" labelOnly="1" outline="0" fieldPosition="0">
        <references count="5">
          <reference field="2" count="1" selected="0">
            <x v="14"/>
          </reference>
          <reference field="6" count="1" selected="0">
            <x v="23"/>
          </reference>
          <reference field="7" count="1" selected="0">
            <x v="1"/>
          </reference>
          <reference field="19" count="1" selected="0">
            <x v="67"/>
          </reference>
          <reference field="21" count="1">
            <x v="57"/>
          </reference>
        </references>
      </pivotArea>
    </format>
    <format dxfId="379">
      <pivotArea dataOnly="0" labelOnly="1" outline="0" fieldPosition="0">
        <references count="5">
          <reference field="2" count="1" selected="0">
            <x v="13"/>
          </reference>
          <reference field="6" count="1" selected="0">
            <x v="29"/>
          </reference>
          <reference field="7" count="1" selected="0">
            <x v="1"/>
          </reference>
          <reference field="19" count="1" selected="0">
            <x v="24"/>
          </reference>
          <reference field="21" count="1">
            <x v="17"/>
          </reference>
        </references>
      </pivotArea>
    </format>
    <format dxfId="378">
      <pivotArea dataOnly="0" labelOnly="1" outline="0" fieldPosition="0">
        <references count="5">
          <reference field="2" count="1" selected="0">
            <x v="13"/>
          </reference>
          <reference field="6" count="1" selected="0">
            <x v="30"/>
          </reference>
          <reference field="7" count="1" selected="0">
            <x v="1"/>
          </reference>
          <reference field="19" count="1" selected="0">
            <x v="67"/>
          </reference>
          <reference field="21" count="1">
            <x v="57"/>
          </reference>
        </references>
      </pivotArea>
    </format>
    <format dxfId="377">
      <pivotArea dataOnly="0" labelOnly="1" outline="0" fieldPosition="0">
        <references count="5">
          <reference field="2" count="1" selected="0">
            <x v="22"/>
          </reference>
          <reference field="6" count="1" selected="0">
            <x v="37"/>
          </reference>
          <reference field="7" count="1" selected="0">
            <x v="1"/>
          </reference>
          <reference field="19" count="1" selected="0">
            <x v="8"/>
          </reference>
          <reference field="21" count="1">
            <x v="43"/>
          </reference>
        </references>
      </pivotArea>
    </format>
    <format dxfId="376">
      <pivotArea dataOnly="0" labelOnly="1" outline="0" fieldPosition="0">
        <references count="5">
          <reference field="2" count="1" selected="0">
            <x v="20"/>
          </reference>
          <reference field="6" count="1" selected="0">
            <x v="38"/>
          </reference>
          <reference field="7" count="1" selected="0">
            <x v="2"/>
          </reference>
          <reference field="19" count="1" selected="0">
            <x v="67"/>
          </reference>
          <reference field="21" count="1">
            <x v="57"/>
          </reference>
        </references>
      </pivotArea>
    </format>
    <format dxfId="375">
      <pivotArea dataOnly="0" labelOnly="1" outline="0" fieldPosition="0">
        <references count="5">
          <reference field="2" count="1" selected="0">
            <x v="14"/>
          </reference>
          <reference field="6" count="1" selected="0">
            <x v="48"/>
          </reference>
          <reference field="7" count="1" selected="0">
            <x v="1"/>
          </reference>
          <reference field="19" count="1" selected="0">
            <x v="44"/>
          </reference>
          <reference field="21" count="1">
            <x v="9"/>
          </reference>
        </references>
      </pivotArea>
    </format>
    <format dxfId="374">
      <pivotArea dataOnly="0" labelOnly="1" outline="0" fieldPosition="0">
        <references count="5">
          <reference field="2" count="1" selected="0">
            <x v="1"/>
          </reference>
          <reference field="6" count="1" selected="0">
            <x v="49"/>
          </reference>
          <reference field="7" count="1" selected="0">
            <x v="1"/>
          </reference>
          <reference field="19" count="1" selected="0">
            <x v="19"/>
          </reference>
          <reference field="21" count="1">
            <x v="12"/>
          </reference>
        </references>
      </pivotArea>
    </format>
    <format dxfId="373">
      <pivotArea dataOnly="0" labelOnly="1" outline="0" fieldPosition="0">
        <references count="5">
          <reference field="2" count="1" selected="0">
            <x v="21"/>
          </reference>
          <reference field="6" count="1" selected="0">
            <x v="50"/>
          </reference>
          <reference field="7" count="1" selected="0">
            <x v="2"/>
          </reference>
          <reference field="19" count="1" selected="0">
            <x v="67"/>
          </reference>
          <reference field="21" count="1">
            <x v="57"/>
          </reference>
        </references>
      </pivotArea>
    </format>
    <format dxfId="372">
      <pivotArea dataOnly="0" labelOnly="1" outline="0" fieldPosition="0">
        <references count="5">
          <reference field="2" count="1" selected="0">
            <x v="14"/>
          </reference>
          <reference field="6" count="1" selected="0">
            <x v="52"/>
          </reference>
          <reference field="7" count="1" selected="0">
            <x v="1"/>
          </reference>
          <reference field="19" count="1" selected="0">
            <x v="42"/>
          </reference>
          <reference field="21" count="1">
            <x v="47"/>
          </reference>
        </references>
      </pivotArea>
    </format>
    <format dxfId="371">
      <pivotArea dataOnly="0" labelOnly="1" outline="0" fieldPosition="0">
        <references count="5">
          <reference field="2" count="1" selected="0">
            <x v="14"/>
          </reference>
          <reference field="6" count="1" selected="0">
            <x v="53"/>
          </reference>
          <reference field="7" count="1" selected="0">
            <x v="1"/>
          </reference>
          <reference field="19" count="1" selected="0">
            <x v="4"/>
          </reference>
          <reference field="21" count="1">
            <x v="5"/>
          </reference>
        </references>
      </pivotArea>
    </format>
    <format dxfId="370">
      <pivotArea dataOnly="0" labelOnly="1" outline="0" fieldPosition="0">
        <references count="5">
          <reference field="2" count="1" selected="0">
            <x v="3"/>
          </reference>
          <reference field="6" count="1" selected="0">
            <x v="54"/>
          </reference>
          <reference field="7" count="1" selected="0">
            <x v="1"/>
          </reference>
          <reference field="19" count="1" selected="0">
            <x v="10"/>
          </reference>
          <reference field="21" count="1">
            <x v="44"/>
          </reference>
        </references>
      </pivotArea>
    </format>
    <format dxfId="369">
      <pivotArea dataOnly="0" labelOnly="1" outline="0" fieldPosition="0">
        <references count="5">
          <reference field="2" count="1" selected="0">
            <x v="7"/>
          </reference>
          <reference field="6" count="1" selected="0">
            <x v="55"/>
          </reference>
          <reference field="7" count="1" selected="0">
            <x v="1"/>
          </reference>
          <reference field="19" count="1" selected="0">
            <x v="11"/>
          </reference>
          <reference field="21" count="1">
            <x v="41"/>
          </reference>
        </references>
      </pivotArea>
    </format>
    <format dxfId="368">
      <pivotArea dataOnly="0" labelOnly="1" outline="0" fieldPosition="0">
        <references count="5">
          <reference field="2" count="1" selected="0">
            <x v="10"/>
          </reference>
          <reference field="6" count="1" selected="0">
            <x v="56"/>
          </reference>
          <reference field="7" count="1" selected="0">
            <x v="1"/>
          </reference>
          <reference field="19" count="1" selected="0">
            <x v="12"/>
          </reference>
          <reference field="21" count="1">
            <x v="49"/>
          </reference>
        </references>
      </pivotArea>
    </format>
    <format dxfId="367">
      <pivotArea dataOnly="0" labelOnly="1" outline="0" fieldPosition="0">
        <references count="5">
          <reference field="2" count="1" selected="0">
            <x v="12"/>
          </reference>
          <reference field="6" count="1" selected="0">
            <x v="57"/>
          </reference>
          <reference field="7" count="1" selected="0">
            <x v="1"/>
          </reference>
          <reference field="19" count="1" selected="0">
            <x v="42"/>
          </reference>
          <reference field="21" count="1">
            <x v="46"/>
          </reference>
        </references>
      </pivotArea>
    </format>
    <format dxfId="366">
      <pivotArea dataOnly="0" labelOnly="1" outline="0" fieldPosition="0">
        <references count="5">
          <reference field="2" count="1" selected="0">
            <x v="21"/>
          </reference>
          <reference field="6" count="1" selected="0">
            <x v="58"/>
          </reference>
          <reference field="7" count="1" selected="0">
            <x v="2"/>
          </reference>
          <reference field="19" count="1" selected="0">
            <x v="67"/>
          </reference>
          <reference field="21" count="1">
            <x v="57"/>
          </reference>
        </references>
      </pivotArea>
    </format>
    <format dxfId="365">
      <pivotArea dataOnly="0" labelOnly="1" outline="0" fieldPosition="0">
        <references count="5">
          <reference field="2" count="1" selected="0">
            <x v="12"/>
          </reference>
          <reference field="6" count="1" selected="0">
            <x v="59"/>
          </reference>
          <reference field="7" count="1" selected="0">
            <x v="1"/>
          </reference>
          <reference field="19" count="1" selected="0">
            <x v="42"/>
          </reference>
          <reference field="21" count="1">
            <x v="47"/>
          </reference>
        </references>
      </pivotArea>
    </format>
    <format dxfId="364">
      <pivotArea dataOnly="0" labelOnly="1" outline="0" fieldPosition="0">
        <references count="5">
          <reference field="2" count="1" selected="0">
            <x v="14"/>
          </reference>
          <reference field="6" count="1" selected="0">
            <x v="60"/>
          </reference>
          <reference field="7" count="1" selected="0">
            <x v="2"/>
          </reference>
          <reference field="19" count="1" selected="0">
            <x v="67"/>
          </reference>
          <reference field="21" count="1">
            <x v="57"/>
          </reference>
        </references>
      </pivotArea>
    </format>
    <format dxfId="363">
      <pivotArea dataOnly="0" labelOnly="1" outline="0" fieldPosition="0">
        <references count="5">
          <reference field="2" count="1" selected="0">
            <x v="22"/>
          </reference>
          <reference field="6" count="1" selected="0">
            <x v="62"/>
          </reference>
          <reference field="7" count="1" selected="0">
            <x v="1"/>
          </reference>
          <reference field="19" count="1" selected="0">
            <x v="63"/>
          </reference>
          <reference field="21" count="1">
            <x v="50"/>
          </reference>
        </references>
      </pivotArea>
    </format>
    <format dxfId="362">
      <pivotArea dataOnly="0" labelOnly="1" outline="0" fieldPosition="0">
        <references count="5">
          <reference field="2" count="1" selected="0">
            <x v="10"/>
          </reference>
          <reference field="6" count="1" selected="0">
            <x v="63"/>
          </reference>
          <reference field="7" count="1" selected="0">
            <x v="1"/>
          </reference>
          <reference field="19" count="1" selected="0">
            <x v="35"/>
          </reference>
          <reference field="21" count="1">
            <x v="36"/>
          </reference>
        </references>
      </pivotArea>
    </format>
    <format dxfId="361">
      <pivotArea dataOnly="0" labelOnly="1" outline="0" fieldPosition="0">
        <references count="5">
          <reference field="2" count="1" selected="0">
            <x v="22"/>
          </reference>
          <reference field="6" count="1" selected="0">
            <x v="64"/>
          </reference>
          <reference field="7" count="1" selected="0">
            <x v="1"/>
          </reference>
          <reference field="19" count="1" selected="0">
            <x v="7"/>
          </reference>
          <reference field="21" count="1">
            <x v="4"/>
          </reference>
        </references>
      </pivotArea>
    </format>
    <format dxfId="360">
      <pivotArea dataOnly="0" labelOnly="1" outline="0" fieldPosition="0">
        <references count="5">
          <reference field="2" count="1" selected="0">
            <x v="5"/>
          </reference>
          <reference field="6" count="1" selected="0">
            <x v="65"/>
          </reference>
          <reference field="7" count="1" selected="0">
            <x v="1"/>
          </reference>
          <reference field="19" count="1" selected="0">
            <x v="40"/>
          </reference>
          <reference field="21" count="1">
            <x v="45"/>
          </reference>
        </references>
      </pivotArea>
    </format>
    <format dxfId="359">
      <pivotArea dataOnly="0" labelOnly="1" outline="0" fieldPosition="0">
        <references count="5">
          <reference field="2" count="1" selected="0">
            <x v="18"/>
          </reference>
          <reference field="6" count="1" selected="0">
            <x v="66"/>
          </reference>
          <reference field="7" count="1" selected="0">
            <x v="2"/>
          </reference>
          <reference field="19" count="1" selected="0">
            <x v="67"/>
          </reference>
          <reference field="21" count="1">
            <x v="57"/>
          </reference>
        </references>
      </pivotArea>
    </format>
    <format dxfId="358">
      <pivotArea dataOnly="0" labelOnly="1" outline="0" fieldPosition="0">
        <references count="5">
          <reference field="2" count="1" selected="0">
            <x v="12"/>
          </reference>
          <reference field="6" count="1" selected="0">
            <x v="68"/>
          </reference>
          <reference field="7" count="1" selected="0">
            <x v="1"/>
          </reference>
          <reference field="19" count="1" selected="0">
            <x v="41"/>
          </reference>
          <reference field="21" count="1">
            <x v="54"/>
          </reference>
        </references>
      </pivotArea>
    </format>
    <format dxfId="357">
      <pivotArea dataOnly="0" labelOnly="1" outline="0" fieldPosition="0">
        <references count="5">
          <reference field="2" count="1" selected="0">
            <x v="12"/>
          </reference>
          <reference field="6" count="1" selected="0">
            <x v="69"/>
          </reference>
          <reference field="7" count="1" selected="0">
            <x v="2"/>
          </reference>
          <reference field="19" count="1" selected="0">
            <x v="67"/>
          </reference>
          <reference field="21" count="1">
            <x v="57"/>
          </reference>
        </references>
      </pivotArea>
    </format>
    <format dxfId="356">
      <pivotArea dataOnly="0" labelOnly="1" outline="0" fieldPosition="0">
        <references count="5">
          <reference field="2" count="1" selected="0">
            <x v="10"/>
          </reference>
          <reference field="6" count="1" selected="0">
            <x v="70"/>
          </reference>
          <reference field="7" count="1" selected="0">
            <x v="1"/>
          </reference>
          <reference field="19" count="1" selected="0">
            <x v="44"/>
          </reference>
          <reference field="21" count="1">
            <x v="48"/>
          </reference>
        </references>
      </pivotArea>
    </format>
    <format dxfId="355">
      <pivotArea dataOnly="0" labelOnly="1" outline="0" fieldPosition="0">
        <references count="5">
          <reference field="2" count="1" selected="0">
            <x v="10"/>
          </reference>
          <reference field="6" count="1" selected="0">
            <x v="71"/>
          </reference>
          <reference field="7" count="1" selected="0">
            <x v="1"/>
          </reference>
          <reference field="19" count="1" selected="0">
            <x v="43"/>
          </reference>
          <reference field="21" count="1">
            <x v="47"/>
          </reference>
        </references>
      </pivotArea>
    </format>
    <format dxfId="354">
      <pivotArea dataOnly="0" labelOnly="1" outline="0" fieldPosition="0">
        <references count="5">
          <reference field="2" count="1" selected="0">
            <x v="21"/>
          </reference>
          <reference field="6" count="1" selected="0">
            <x v="72"/>
          </reference>
          <reference field="7" count="1" selected="0">
            <x v="1"/>
          </reference>
          <reference field="19" count="1" selected="0">
            <x v="60"/>
          </reference>
          <reference field="21" count="1">
            <x v="36"/>
          </reference>
        </references>
      </pivotArea>
    </format>
    <format dxfId="353">
      <pivotArea dataOnly="0" labelOnly="1" outline="0" fieldPosition="0">
        <references count="5">
          <reference field="2" count="1" selected="0">
            <x v="1"/>
          </reference>
          <reference field="6" count="1" selected="0">
            <x v="73"/>
          </reference>
          <reference field="7" count="1" selected="0">
            <x v="2"/>
          </reference>
          <reference field="19" count="1" selected="0">
            <x v="67"/>
          </reference>
          <reference field="21" count="1">
            <x v="57"/>
          </reference>
        </references>
      </pivotArea>
    </format>
    <format dxfId="352">
      <pivotArea dataOnly="0" labelOnly="1" outline="0" fieldPosition="0">
        <references count="5">
          <reference field="2" count="1" selected="0">
            <x v="1"/>
          </reference>
          <reference field="6" count="1" selected="0">
            <x v="74"/>
          </reference>
          <reference field="7" count="1" selected="0">
            <x v="2"/>
          </reference>
          <reference field="19" count="1" selected="0">
            <x v="60"/>
          </reference>
          <reference field="21" count="1">
            <x v="20"/>
          </reference>
        </references>
      </pivotArea>
    </format>
    <format dxfId="351">
      <pivotArea dataOnly="0" labelOnly="1" outline="0" fieldPosition="0">
        <references count="5">
          <reference field="2" count="1" selected="0">
            <x v="1"/>
          </reference>
          <reference field="6" count="1" selected="0">
            <x v="75"/>
          </reference>
          <reference field="7" count="1" selected="0">
            <x v="1"/>
          </reference>
          <reference field="19" count="1" selected="0">
            <x v="36"/>
          </reference>
          <reference field="21" count="1">
            <x v="13"/>
          </reference>
        </references>
      </pivotArea>
    </format>
    <format dxfId="350">
      <pivotArea dataOnly="0" labelOnly="1" outline="0" fieldPosition="0">
        <references count="5">
          <reference field="2" count="1" selected="0">
            <x v="1"/>
          </reference>
          <reference field="6" count="1" selected="0">
            <x v="76"/>
          </reference>
          <reference field="7" count="1" selected="0">
            <x v="1"/>
          </reference>
          <reference field="19" count="1" selected="0">
            <x v="25"/>
          </reference>
          <reference field="21" count="1">
            <x v="37"/>
          </reference>
        </references>
      </pivotArea>
    </format>
    <format dxfId="349">
      <pivotArea dataOnly="0" labelOnly="1" outline="0" fieldPosition="0">
        <references count="5">
          <reference field="2" count="1" selected="0">
            <x v="1"/>
          </reference>
          <reference field="6" count="1" selected="0">
            <x v="77"/>
          </reference>
          <reference field="7" count="1" selected="0">
            <x v="2"/>
          </reference>
          <reference field="19" count="1" selected="0">
            <x v="67"/>
          </reference>
          <reference field="21" count="1">
            <x v="57"/>
          </reference>
        </references>
      </pivotArea>
    </format>
    <format dxfId="348">
      <pivotArea dataOnly="0" labelOnly="1" outline="0" fieldPosition="0">
        <references count="5">
          <reference field="2" count="1" selected="0">
            <x v="10"/>
          </reference>
          <reference field="6" count="1" selected="0">
            <x v="78"/>
          </reference>
          <reference field="7" count="1" selected="0">
            <x v="1"/>
          </reference>
          <reference field="19" count="1" selected="0">
            <x v="3"/>
          </reference>
          <reference field="21" count="1">
            <x v="6"/>
          </reference>
        </references>
      </pivotArea>
    </format>
    <format dxfId="347">
      <pivotArea dataOnly="0" labelOnly="1" outline="0" fieldPosition="0">
        <references count="5">
          <reference field="2" count="1" selected="0">
            <x v="3"/>
          </reference>
          <reference field="6" count="1" selected="0">
            <x v="79"/>
          </reference>
          <reference field="7" count="1" selected="0">
            <x v="1"/>
          </reference>
          <reference field="19" count="1" selected="0">
            <x v="66"/>
          </reference>
          <reference field="21" count="1">
            <x v="56"/>
          </reference>
        </references>
      </pivotArea>
    </format>
    <format dxfId="346">
      <pivotArea dataOnly="0" labelOnly="1" outline="0" fieldPosition="0">
        <references count="5">
          <reference field="2" count="1" selected="0">
            <x v="3"/>
          </reference>
          <reference field="6" count="1" selected="0">
            <x v="80"/>
          </reference>
          <reference field="7" count="1" selected="0">
            <x v="1"/>
          </reference>
          <reference field="19" count="1" selected="0">
            <x v="38"/>
          </reference>
          <reference field="21" count="1">
            <x v="38"/>
          </reference>
        </references>
      </pivotArea>
    </format>
    <format dxfId="345">
      <pivotArea dataOnly="0" labelOnly="1" outline="0" fieldPosition="0">
        <references count="5">
          <reference field="2" count="1" selected="0">
            <x v="24"/>
          </reference>
          <reference field="6" count="1" selected="0">
            <x v="81"/>
          </reference>
          <reference field="7" count="1" selected="0">
            <x v="1"/>
          </reference>
          <reference field="19" count="1" selected="0">
            <x v="67"/>
          </reference>
          <reference field="21" count="1">
            <x v="57"/>
          </reference>
        </references>
      </pivotArea>
    </format>
    <format dxfId="344">
      <pivotArea dataOnly="0" labelOnly="1" outline="0" fieldPosition="0">
        <references count="5">
          <reference field="2" count="1" selected="0">
            <x v="11"/>
          </reference>
          <reference field="6" count="1" selected="0">
            <x v="82"/>
          </reference>
          <reference field="7" count="1" selected="0">
            <x v="1"/>
          </reference>
          <reference field="19" count="1" selected="0">
            <x v="53"/>
          </reference>
          <reference field="21" count="1">
            <x v="21"/>
          </reference>
        </references>
      </pivotArea>
    </format>
    <format dxfId="343">
      <pivotArea dataOnly="0" labelOnly="1" outline="0" fieldPosition="0">
        <references count="5">
          <reference field="2" count="1" selected="0">
            <x v="11"/>
          </reference>
          <reference field="6" count="1" selected="0">
            <x v="82"/>
          </reference>
          <reference field="7" count="1" selected="0">
            <x v="1"/>
          </reference>
          <reference field="19" count="1" selected="0">
            <x v="54"/>
          </reference>
          <reference field="21" count="1">
            <x v="22"/>
          </reference>
        </references>
      </pivotArea>
    </format>
    <format dxfId="342">
      <pivotArea dataOnly="0" labelOnly="1" outline="0" fieldPosition="0">
        <references count="5">
          <reference field="2" count="1" selected="0">
            <x v="11"/>
          </reference>
          <reference field="6" count="1" selected="0">
            <x v="82"/>
          </reference>
          <reference field="7" count="1" selected="0">
            <x v="1"/>
          </reference>
          <reference field="19" count="1" selected="0">
            <x v="55"/>
          </reference>
          <reference field="21" count="1">
            <x v="23"/>
          </reference>
        </references>
      </pivotArea>
    </format>
    <format dxfId="341">
      <pivotArea dataOnly="0" labelOnly="1" outline="0" fieldPosition="0">
        <references count="5">
          <reference field="2" count="1" selected="0">
            <x v="11"/>
          </reference>
          <reference field="6" count="1" selected="0">
            <x v="82"/>
          </reference>
          <reference field="7" count="1" selected="0">
            <x v="1"/>
          </reference>
          <reference field="19" count="1" selected="0">
            <x v="56"/>
          </reference>
          <reference field="21" count="1">
            <x v="24"/>
          </reference>
        </references>
      </pivotArea>
    </format>
    <format dxfId="340">
      <pivotArea dataOnly="0" labelOnly="1" outline="0" fieldPosition="0">
        <references count="5">
          <reference field="2" count="1" selected="0">
            <x v="11"/>
          </reference>
          <reference field="6" count="1" selected="0">
            <x v="82"/>
          </reference>
          <reference field="7" count="1" selected="0">
            <x v="1"/>
          </reference>
          <reference field="19" count="1" selected="0">
            <x v="57"/>
          </reference>
          <reference field="21" count="1">
            <x v="25"/>
          </reference>
        </references>
      </pivotArea>
    </format>
    <format dxfId="339">
      <pivotArea dataOnly="0" labelOnly="1" outline="0" fieldPosition="0">
        <references count="5">
          <reference field="2" count="1" selected="0">
            <x v="11"/>
          </reference>
          <reference field="6" count="1" selected="0">
            <x v="82"/>
          </reference>
          <reference field="7" count="1" selected="0">
            <x v="1"/>
          </reference>
          <reference field="19" count="1" selected="0">
            <x v="58"/>
          </reference>
          <reference field="21" count="1">
            <x v="26"/>
          </reference>
        </references>
      </pivotArea>
    </format>
    <format dxfId="338">
      <pivotArea dataOnly="0" labelOnly="1" outline="0" fieldPosition="0">
        <references count="5">
          <reference field="2" count="1" selected="0">
            <x v="11"/>
          </reference>
          <reference field="6" count="1" selected="0">
            <x v="82"/>
          </reference>
          <reference field="7" count="1" selected="0">
            <x v="1"/>
          </reference>
          <reference field="19" count="1" selected="0">
            <x v="59"/>
          </reference>
          <reference field="21" count="1">
            <x v="27"/>
          </reference>
        </references>
      </pivotArea>
    </format>
    <format dxfId="337">
      <pivotArea dataOnly="0" labelOnly="1" outline="0" fieldPosition="0">
        <references count="5">
          <reference field="2" count="1" selected="0">
            <x v="11"/>
          </reference>
          <reference field="6" count="1" selected="0">
            <x v="83"/>
          </reference>
          <reference field="7" count="1" selected="0">
            <x v="1"/>
          </reference>
          <reference field="19" count="1" selected="0">
            <x v="67"/>
          </reference>
          <reference field="21" count="1">
            <x v="57"/>
          </reference>
        </references>
      </pivotArea>
    </format>
    <format dxfId="336">
      <pivotArea dataOnly="0" labelOnly="1" outline="0" fieldPosition="0">
        <references count="5">
          <reference field="2" count="1" selected="0">
            <x v="11"/>
          </reference>
          <reference field="6" count="1" selected="0">
            <x v="84"/>
          </reference>
          <reference field="7" count="1" selected="0">
            <x v="1"/>
          </reference>
          <reference field="19" count="1" selected="0">
            <x v="49"/>
          </reference>
          <reference field="21" count="1">
            <x v="52"/>
          </reference>
        </references>
      </pivotArea>
    </format>
    <format dxfId="335">
      <pivotArea dataOnly="0" labelOnly="1" outline="0" fieldPosition="0">
        <references count="5">
          <reference field="2" count="1" selected="0">
            <x v="11"/>
          </reference>
          <reference field="6" count="1" selected="0">
            <x v="85"/>
          </reference>
          <reference field="7" count="1" selected="0">
            <x v="1"/>
          </reference>
          <reference field="19" count="1" selected="0">
            <x v="61"/>
          </reference>
          <reference field="21" count="1">
            <x v="54"/>
          </reference>
        </references>
      </pivotArea>
    </format>
    <format dxfId="334">
      <pivotArea dataOnly="0" labelOnly="1" outline="0" fieldPosition="0">
        <references count="5">
          <reference field="2" count="1" selected="0">
            <x v="10"/>
          </reference>
          <reference field="6" count="1" selected="0">
            <x v="86"/>
          </reference>
          <reference field="7" count="1" selected="0">
            <x v="1"/>
          </reference>
          <reference field="19" count="1" selected="0">
            <x v="49"/>
          </reference>
          <reference field="21" count="1">
            <x v="52"/>
          </reference>
        </references>
      </pivotArea>
    </format>
    <format dxfId="333">
      <pivotArea dataOnly="0" labelOnly="1" outline="0" fieldPosition="0">
        <references count="5">
          <reference field="2" count="1" selected="0">
            <x v="4"/>
          </reference>
          <reference field="6" count="1" selected="0">
            <x v="87"/>
          </reference>
          <reference field="7" count="1" selected="0">
            <x v="1"/>
          </reference>
          <reference field="19" count="1" selected="0">
            <x v="34"/>
          </reference>
          <reference field="21" count="1">
            <x v="35"/>
          </reference>
        </references>
      </pivotArea>
    </format>
    <format dxfId="332">
      <pivotArea dataOnly="0" labelOnly="1" outline="0" fieldPosition="0">
        <references count="5">
          <reference field="2" count="1" selected="0">
            <x v="4"/>
          </reference>
          <reference field="6" count="1" selected="0">
            <x v="87"/>
          </reference>
          <reference field="7" count="1" selected="0">
            <x v="1"/>
          </reference>
          <reference field="19" count="1" selected="0">
            <x v="67"/>
          </reference>
          <reference field="21" count="1">
            <x v="57"/>
          </reference>
        </references>
      </pivotArea>
    </format>
    <format dxfId="331">
      <pivotArea dataOnly="0" labelOnly="1" outline="0" fieldPosition="0">
        <references count="5">
          <reference field="2" count="1" selected="0">
            <x v="14"/>
          </reference>
          <reference field="6" count="1" selected="0">
            <x v="88"/>
          </reference>
          <reference field="7" count="1" selected="0">
            <x v="1"/>
          </reference>
          <reference field="19" count="1" selected="0">
            <x v="51"/>
          </reference>
          <reference field="21" count="1">
            <x v="52"/>
          </reference>
        </references>
      </pivotArea>
    </format>
    <format dxfId="330">
      <pivotArea dataOnly="0" labelOnly="1" outline="0" fieldPosition="0">
        <references count="5">
          <reference field="2" count="1" selected="0">
            <x v="23"/>
          </reference>
          <reference field="6" count="1" selected="0">
            <x v="89"/>
          </reference>
          <reference field="7" count="1" selected="0">
            <x v="1"/>
          </reference>
          <reference field="19" count="1" selected="0">
            <x v="20"/>
          </reference>
          <reference field="21" count="1">
            <x v="19"/>
          </reference>
        </references>
      </pivotArea>
    </format>
    <format dxfId="329">
      <pivotArea dataOnly="0" labelOnly="1" outline="0" fieldPosition="0">
        <references count="5">
          <reference field="2" count="1" selected="0">
            <x v="23"/>
          </reference>
          <reference field="6" count="1" selected="0">
            <x v="90"/>
          </reference>
          <reference field="7" count="1" selected="0">
            <x v="2"/>
          </reference>
          <reference field="19" count="1" selected="0">
            <x v="67"/>
          </reference>
          <reference field="21" count="1">
            <x v="57"/>
          </reference>
        </references>
      </pivotArea>
    </format>
    <format dxfId="328">
      <pivotArea dataOnly="0" labelOnly="1" outline="0" fieldPosition="0">
        <references count="5">
          <reference field="2" count="1" selected="0">
            <x v="23"/>
          </reference>
          <reference field="6" count="1" selected="0">
            <x v="91"/>
          </reference>
          <reference field="7" count="1" selected="0">
            <x v="1"/>
          </reference>
          <reference field="19" count="1" selected="0">
            <x v="52"/>
          </reference>
          <reference field="21" count="1">
            <x v="52"/>
          </reference>
        </references>
      </pivotArea>
    </format>
    <format dxfId="327">
      <pivotArea dataOnly="0" labelOnly="1" outline="0" fieldPosition="0">
        <references count="5">
          <reference field="2" count="1" selected="0">
            <x v="14"/>
          </reference>
          <reference field="6" count="1" selected="0">
            <x v="92"/>
          </reference>
          <reference field="7" count="1" selected="0">
            <x v="2"/>
          </reference>
          <reference field="19" count="1" selected="0">
            <x v="67"/>
          </reference>
          <reference field="21" count="1">
            <x v="57"/>
          </reference>
        </references>
      </pivotArea>
    </format>
    <format dxfId="326">
      <pivotArea dataOnly="0" labelOnly="1" outline="0" fieldPosition="0">
        <references count="5">
          <reference field="2" count="1" selected="0">
            <x v="3"/>
          </reference>
          <reference field="6" count="1" selected="0">
            <x v="93"/>
          </reference>
          <reference field="7" count="1" selected="0">
            <x v="1"/>
          </reference>
          <reference field="19" count="1" selected="0">
            <x v="6"/>
          </reference>
          <reference field="21" count="1">
            <x v="8"/>
          </reference>
        </references>
      </pivotArea>
    </format>
    <format dxfId="325">
      <pivotArea dataOnly="0" labelOnly="1" outline="0" fieldPosition="0">
        <references count="5">
          <reference field="2" count="1" selected="0">
            <x v="25"/>
          </reference>
          <reference field="6" count="1" selected="0">
            <x v="94"/>
          </reference>
          <reference field="7" count="1" selected="0">
            <x v="2"/>
          </reference>
          <reference field="19" count="1" selected="0">
            <x v="67"/>
          </reference>
          <reference field="21" count="1">
            <x v="57"/>
          </reference>
        </references>
      </pivotArea>
    </format>
    <format dxfId="324">
      <pivotArea dataOnly="0" labelOnly="1" outline="0" fieldPosition="0">
        <references count="5">
          <reference field="2" count="1" selected="0">
            <x v="2"/>
          </reference>
          <reference field="6" count="1" selected="0">
            <x v="95"/>
          </reference>
          <reference field="7" count="1" selected="0">
            <x v="1"/>
          </reference>
          <reference field="19" count="1" selected="0">
            <x v="27"/>
          </reference>
          <reference field="21" count="1">
            <x v="28"/>
          </reference>
        </references>
      </pivotArea>
    </format>
    <format dxfId="323">
      <pivotArea dataOnly="0" labelOnly="1" outline="0" fieldPosition="0">
        <references count="5">
          <reference field="2" count="1" selected="0">
            <x v="2"/>
          </reference>
          <reference field="6" count="1" selected="0">
            <x v="95"/>
          </reference>
          <reference field="7" count="1" selected="0">
            <x v="1"/>
          </reference>
          <reference field="19" count="1" selected="0">
            <x v="28"/>
          </reference>
          <reference field="21" count="1">
            <x v="29"/>
          </reference>
        </references>
      </pivotArea>
    </format>
    <format dxfId="322">
      <pivotArea dataOnly="0" labelOnly="1" outline="0" fieldPosition="0">
        <references count="5">
          <reference field="2" count="1" selected="0">
            <x v="2"/>
          </reference>
          <reference field="6" count="1" selected="0">
            <x v="95"/>
          </reference>
          <reference field="7" count="1" selected="0">
            <x v="1"/>
          </reference>
          <reference field="19" count="1" selected="0">
            <x v="29"/>
          </reference>
          <reference field="21" count="1">
            <x v="30"/>
          </reference>
        </references>
      </pivotArea>
    </format>
    <format dxfId="321">
      <pivotArea dataOnly="0" labelOnly="1" outline="0" fieldPosition="0">
        <references count="5">
          <reference field="2" count="1" selected="0">
            <x v="2"/>
          </reference>
          <reference field="6" count="1" selected="0">
            <x v="95"/>
          </reference>
          <reference field="7" count="1" selected="0">
            <x v="1"/>
          </reference>
          <reference field="19" count="1" selected="0">
            <x v="30"/>
          </reference>
          <reference field="21" count="1">
            <x v="31"/>
          </reference>
        </references>
      </pivotArea>
    </format>
    <format dxfId="320">
      <pivotArea dataOnly="0" labelOnly="1" outline="0" fieldPosition="0">
        <references count="5">
          <reference field="2" count="1" selected="0">
            <x v="2"/>
          </reference>
          <reference field="6" count="1" selected="0">
            <x v="95"/>
          </reference>
          <reference field="7" count="1" selected="0">
            <x v="1"/>
          </reference>
          <reference field="19" count="1" selected="0">
            <x v="31"/>
          </reference>
          <reference field="21" count="1">
            <x v="32"/>
          </reference>
        </references>
      </pivotArea>
    </format>
    <format dxfId="319">
      <pivotArea dataOnly="0" labelOnly="1" outline="0" fieldPosition="0">
        <references count="5">
          <reference field="2" count="1" selected="0">
            <x v="2"/>
          </reference>
          <reference field="6" count="1" selected="0">
            <x v="95"/>
          </reference>
          <reference field="7" count="1" selected="0">
            <x v="1"/>
          </reference>
          <reference field="19" count="1" selected="0">
            <x v="32"/>
          </reference>
          <reference field="21" count="1">
            <x v="33"/>
          </reference>
        </references>
      </pivotArea>
    </format>
    <format dxfId="318">
      <pivotArea dataOnly="0" labelOnly="1" outline="0" fieldPosition="0">
        <references count="5">
          <reference field="2" count="1" selected="0">
            <x v="2"/>
          </reference>
          <reference field="6" count="1" selected="0">
            <x v="95"/>
          </reference>
          <reference field="7" count="1" selected="0">
            <x v="1"/>
          </reference>
          <reference field="19" count="1" selected="0">
            <x v="33"/>
          </reference>
          <reference field="21" count="1">
            <x v="34"/>
          </reference>
        </references>
      </pivotArea>
    </format>
    <format dxfId="317">
      <pivotArea dataOnly="0" labelOnly="1" outline="0" fieldPosition="0">
        <references count="5">
          <reference field="2" count="1" selected="0">
            <x v="7"/>
          </reference>
          <reference field="6" count="1" selected="0">
            <x v="96"/>
          </reference>
          <reference field="7" count="1" selected="0">
            <x v="1"/>
          </reference>
          <reference field="19" count="1" selected="0">
            <x v="47"/>
          </reference>
          <reference field="21" count="1">
            <x v="20"/>
          </reference>
        </references>
      </pivotArea>
    </format>
    <format dxfId="316">
      <pivotArea dataOnly="0" labelOnly="1" outline="0" fieldPosition="0">
        <references count="5">
          <reference field="2" count="1" selected="0">
            <x v="24"/>
          </reference>
          <reference field="6" count="1" selected="0">
            <x v="97"/>
          </reference>
          <reference field="7" count="1" selected="0">
            <x v="1"/>
          </reference>
          <reference field="19" count="1" selected="0">
            <x v="51"/>
          </reference>
          <reference field="21" count="1">
            <x v="52"/>
          </reference>
        </references>
      </pivotArea>
    </format>
    <format dxfId="315">
      <pivotArea dataOnly="0" labelOnly="1" outline="0" fieldPosition="0">
        <references count="5">
          <reference field="2" count="1" selected="0">
            <x v="17"/>
          </reference>
          <reference field="6" count="1" selected="0">
            <x v="98"/>
          </reference>
          <reference field="7" count="1" selected="0">
            <x v="1"/>
          </reference>
          <reference field="19" count="1" selected="0">
            <x v="20"/>
          </reference>
          <reference field="21" count="1">
            <x v="13"/>
          </reference>
        </references>
      </pivotArea>
    </format>
    <format dxfId="314">
      <pivotArea dataOnly="0" labelOnly="1" outline="0" fieldPosition="0">
        <references count="5">
          <reference field="2" count="1" selected="0">
            <x v="9"/>
          </reference>
          <reference field="6" count="1" selected="0">
            <x v="99"/>
          </reference>
          <reference field="7" count="1" selected="0">
            <x v="1"/>
          </reference>
          <reference field="19" count="1" selected="0">
            <x v="62"/>
          </reference>
          <reference field="21" count="1">
            <x v="55"/>
          </reference>
        </references>
      </pivotArea>
    </format>
    <format dxfId="313">
      <pivotArea dataOnly="0" labelOnly="1" outline="0" fieldPosition="0">
        <references count="5">
          <reference field="2" count="1" selected="0">
            <x v="23"/>
          </reference>
          <reference field="6" count="1" selected="0">
            <x v="100"/>
          </reference>
          <reference field="7" count="1" selected="0">
            <x v="1"/>
          </reference>
          <reference field="19" count="1" selected="0">
            <x v="50"/>
          </reference>
          <reference field="21" count="1">
            <x v="51"/>
          </reference>
        </references>
      </pivotArea>
    </format>
    <format dxfId="312">
      <pivotArea dataOnly="0" labelOnly="1" outline="0" fieldPosition="0">
        <references count="5">
          <reference field="2" count="1" selected="0">
            <x v="21"/>
          </reference>
          <reference field="6" count="1" selected="0">
            <x v="101"/>
          </reference>
          <reference field="7" count="1" selected="0">
            <x v="1"/>
          </reference>
          <reference field="19" count="1" selected="0">
            <x v="67"/>
          </reference>
          <reference field="21" count="1">
            <x v="57"/>
          </reference>
        </references>
      </pivotArea>
    </format>
    <format dxfId="311">
      <pivotArea dataOnly="0" labelOnly="1" outline="0" fieldPosition="0">
        <references count="5">
          <reference field="2" count="1" selected="0">
            <x v="14"/>
          </reference>
          <reference field="6" count="1" selected="0">
            <x v="102"/>
          </reference>
          <reference field="7" count="1" selected="0">
            <x v="1"/>
          </reference>
          <reference field="19" count="1" selected="0">
            <x v="23"/>
          </reference>
          <reference field="21" count="1">
            <x v="14"/>
          </reference>
        </references>
      </pivotArea>
    </format>
    <format dxfId="310">
      <pivotArea dataOnly="0" labelOnly="1" outline="0" fieldPosition="0">
        <references count="5">
          <reference field="2" count="1" selected="0">
            <x v="8"/>
          </reference>
          <reference field="6" count="1" selected="0">
            <x v="103"/>
          </reference>
          <reference field="7" count="1" selected="0">
            <x v="1"/>
          </reference>
          <reference field="19" count="1" selected="0">
            <x v="46"/>
          </reference>
          <reference field="21" count="1">
            <x v="20"/>
          </reference>
        </references>
      </pivotArea>
    </format>
    <format dxfId="309">
      <pivotArea dataOnly="0" labelOnly="1" outline="0" fieldPosition="0">
        <references count="5">
          <reference field="2" count="1" selected="0">
            <x v="8"/>
          </reference>
          <reference field="6" count="1" selected="0">
            <x v="104"/>
          </reference>
          <reference field="7" count="1" selected="0">
            <x v="1"/>
          </reference>
          <reference field="19" count="1" selected="0">
            <x v="45"/>
          </reference>
          <reference field="21" count="1">
            <x v="39"/>
          </reference>
        </references>
      </pivotArea>
    </format>
    <format dxfId="308">
      <pivotArea dataOnly="0" labelOnly="1" outline="0" fieldPosition="0">
        <references count="5">
          <reference field="2" count="1" selected="0">
            <x v="8"/>
          </reference>
          <reference field="6" count="1" selected="0">
            <x v="105"/>
          </reference>
          <reference field="7" count="1" selected="0">
            <x v="1"/>
          </reference>
          <reference field="19" count="1" selected="0">
            <x v="67"/>
          </reference>
          <reference field="21" count="1">
            <x v="57"/>
          </reference>
        </references>
      </pivotArea>
    </format>
    <format dxfId="307">
      <pivotArea dataOnly="0" labelOnly="1" outline="0" fieldPosition="0">
        <references count="5">
          <reference field="2" count="1" selected="0">
            <x v="23"/>
          </reference>
          <reference field="6" count="1" selected="0">
            <x v="108"/>
          </reference>
          <reference field="7" count="1" selected="0">
            <x v="1"/>
          </reference>
          <reference field="19" count="1" selected="0">
            <x v="20"/>
          </reference>
          <reference field="21" count="1">
            <x v="14"/>
          </reference>
        </references>
      </pivotArea>
    </format>
    <format dxfId="306">
      <pivotArea dataOnly="0" labelOnly="1" outline="0" fieldPosition="0">
        <references count="5">
          <reference field="2" count="1" selected="0">
            <x v="9"/>
          </reference>
          <reference field="6" count="1" selected="0">
            <x v="109"/>
          </reference>
          <reference field="7" count="1" selected="0">
            <x v="1"/>
          </reference>
          <reference field="19" count="1" selected="0">
            <x v="67"/>
          </reference>
          <reference field="21" count="1">
            <x v="57"/>
          </reference>
        </references>
      </pivotArea>
    </format>
    <format dxfId="305">
      <pivotArea dataOnly="0" labelOnly="1" outline="0" fieldPosition="0">
        <references count="5">
          <reference field="2" count="1" selected="0">
            <x v="11"/>
          </reference>
          <reference field="6" count="1" selected="0">
            <x v="110"/>
          </reference>
          <reference field="7" count="1" selected="0">
            <x v="1"/>
          </reference>
          <reference field="19" count="1" selected="0">
            <x v="38"/>
          </reference>
          <reference field="21" count="1">
            <x v="36"/>
          </reference>
        </references>
      </pivotArea>
    </format>
    <format dxfId="304">
      <pivotArea dataOnly="0" labelOnly="1" outline="0" fieldPosition="0">
        <references count="5">
          <reference field="2" count="1" selected="0">
            <x v="9"/>
          </reference>
          <reference field="6" count="1" selected="0">
            <x v="111"/>
          </reference>
          <reference field="7" count="1" selected="0">
            <x v="1"/>
          </reference>
          <reference field="19" count="1" selected="0">
            <x v="67"/>
          </reference>
          <reference field="21" count="1">
            <x v="57"/>
          </reference>
        </references>
      </pivotArea>
    </format>
    <format dxfId="303">
      <pivotArea dataOnly="0" labelOnly="1" outline="0" fieldPosition="0">
        <references count="5">
          <reference field="2" count="1" selected="0">
            <x v="3"/>
          </reference>
          <reference field="6" count="1" selected="0">
            <x v="114"/>
          </reference>
          <reference field="7" count="1" selected="0">
            <x v="1"/>
          </reference>
          <reference field="19" count="1" selected="0">
            <x v="47"/>
          </reference>
          <reference field="21" count="1">
            <x v="18"/>
          </reference>
        </references>
      </pivotArea>
    </format>
    <format dxfId="302">
      <pivotArea dataOnly="0" labelOnly="1" outline="0" fieldPosition="0">
        <references count="5">
          <reference field="2" count="1" selected="0">
            <x v="2"/>
          </reference>
          <reference field="6" count="1" selected="0">
            <x v="115"/>
          </reference>
          <reference field="7" count="1" selected="0">
            <x v="1"/>
          </reference>
          <reference field="19" count="1" selected="0">
            <x v="67"/>
          </reference>
          <reference field="21" count="1">
            <x v="57"/>
          </reference>
        </references>
      </pivotArea>
    </format>
    <format dxfId="301">
      <pivotArea dataOnly="0" labelOnly="1" outline="0" fieldPosition="0">
        <references count="5">
          <reference field="2" count="1" selected="0">
            <x v="14"/>
          </reference>
          <reference field="6" count="1" selected="0">
            <x v="116"/>
          </reference>
          <reference field="7" count="1" selected="0">
            <x v="1"/>
          </reference>
          <reference field="19" count="1" selected="0">
            <x v="26"/>
          </reference>
          <reference field="21" count="1">
            <x v="38"/>
          </reference>
        </references>
      </pivotArea>
    </format>
    <format dxfId="300">
      <pivotArea dataOnly="0" labelOnly="1" outline="0" fieldPosition="0">
        <references count="5">
          <reference field="2" count="1" selected="0">
            <x v="12"/>
          </reference>
          <reference field="6" count="1" selected="0">
            <x v="117"/>
          </reference>
          <reference field="7" count="1" selected="0">
            <x v="1"/>
          </reference>
          <reference field="19" count="1" selected="0">
            <x v="67"/>
          </reference>
          <reference field="21" count="1">
            <x v="57"/>
          </reference>
        </references>
      </pivotArea>
    </format>
    <format dxfId="299">
      <pivotArea dataOnly="0" labelOnly="1" outline="0" fieldPosition="0">
        <references count="5">
          <reference field="2" count="1" selected="0">
            <x v="5"/>
          </reference>
          <reference field="6" count="1" selected="0">
            <x v="118"/>
          </reference>
          <reference field="7" count="1" selected="0">
            <x v="1"/>
          </reference>
          <reference field="19" count="1" selected="0">
            <x v="37"/>
          </reference>
          <reference field="21" count="1">
            <x v="40"/>
          </reference>
        </references>
      </pivotArea>
    </format>
    <format dxfId="298">
      <pivotArea dataOnly="0" labelOnly="1" outline="0" fieldPosition="0">
        <references count="5">
          <reference field="2" count="1" selected="0">
            <x v="23"/>
          </reference>
          <reference field="6" count="1" selected="0">
            <x v="119"/>
          </reference>
          <reference field="7" count="1" selected="0">
            <x v="1"/>
          </reference>
          <reference field="19" count="1" selected="0">
            <x v="67"/>
          </reference>
          <reference field="21" count="1">
            <x v="57"/>
          </reference>
        </references>
      </pivotArea>
    </format>
    <format dxfId="297">
      <pivotArea dataOnly="0" labelOnly="1" outline="0" fieldPosition="0">
        <references count="5">
          <reference field="2" count="1" selected="0">
            <x v="16"/>
          </reference>
          <reference field="6" count="1" selected="0">
            <x v="121"/>
          </reference>
          <reference field="7" count="1" selected="0">
            <x v="1"/>
          </reference>
          <reference field="19" count="1" selected="0">
            <x v="2"/>
          </reference>
          <reference field="21" count="1">
            <x v="3"/>
          </reference>
        </references>
      </pivotArea>
    </format>
    <format dxfId="296">
      <pivotArea dataOnly="0" labelOnly="1" outline="0" fieldPosition="0">
        <references count="5">
          <reference field="2" count="1" selected="0">
            <x v="16"/>
          </reference>
          <reference field="6" count="1" selected="0">
            <x v="121"/>
          </reference>
          <reference field="7" count="1" selected="0">
            <x v="1"/>
          </reference>
          <reference field="19" count="1" selected="0">
            <x v="67"/>
          </reference>
          <reference field="21" count="1">
            <x v="57"/>
          </reference>
        </references>
      </pivotArea>
    </format>
    <format dxfId="295">
      <pivotArea dataOnly="0" labelOnly="1" outline="0" fieldPosition="0">
        <references count="5">
          <reference field="2" count="1" selected="0">
            <x v="19"/>
          </reference>
          <reference field="6" count="1" selected="0">
            <x v="126"/>
          </reference>
          <reference field="7" count="1" selected="0">
            <x v="1"/>
          </reference>
          <reference field="19" count="1" selected="0">
            <x v="22"/>
          </reference>
          <reference field="21" count="1">
            <x v="16"/>
          </reference>
        </references>
      </pivotArea>
    </format>
    <format dxfId="294">
      <pivotArea dataOnly="0" labelOnly="1" outline="0" fieldPosition="0">
        <references count="5">
          <reference field="2" count="1" selected="0">
            <x v="23"/>
          </reference>
          <reference field="6" count="1" selected="0">
            <x v="127"/>
          </reference>
          <reference field="7" count="1" selected="0">
            <x v="1"/>
          </reference>
          <reference field="19" count="1" selected="0">
            <x v="67"/>
          </reference>
          <reference field="21" count="1">
            <x v="57"/>
          </reference>
        </references>
      </pivotArea>
    </format>
    <format dxfId="293">
      <pivotArea dataOnly="0" labelOnly="1" outline="0" fieldPosition="0">
        <references count="5">
          <reference field="2" count="1" selected="0">
            <x v="15"/>
          </reference>
          <reference field="6" count="1" selected="0">
            <x v="131"/>
          </reference>
          <reference field="7" count="1" selected="0">
            <x v="1"/>
          </reference>
          <reference field="19" count="1" selected="0">
            <x v="38"/>
          </reference>
          <reference field="21" count="1">
            <x v="13"/>
          </reference>
        </references>
      </pivotArea>
    </format>
    <format dxfId="292">
      <pivotArea dataOnly="0" labelOnly="1" outline="0" fieldPosition="0">
        <references count="5">
          <reference field="2" count="1" selected="0">
            <x v="21"/>
          </reference>
          <reference field="6" count="1" selected="0">
            <x v="132"/>
          </reference>
          <reference field="7" count="1" selected="0">
            <x v="2"/>
          </reference>
          <reference field="19" count="1" selected="0">
            <x v="65"/>
          </reference>
          <reference field="21" count="1">
            <x v="56"/>
          </reference>
        </references>
      </pivotArea>
    </format>
    <format dxfId="291">
      <pivotArea dataOnly="0" labelOnly="1" outline="0" fieldPosition="0">
        <references count="5">
          <reference field="2" count="1" selected="0">
            <x v="19"/>
          </reference>
          <reference field="6" count="1" selected="0">
            <x v="133"/>
          </reference>
          <reference field="7" count="1" selected="0">
            <x v="1"/>
          </reference>
          <reference field="19" count="1" selected="0">
            <x v="67"/>
          </reference>
          <reference field="21" count="1">
            <x v="57"/>
          </reference>
        </references>
      </pivotArea>
    </format>
    <format dxfId="290">
      <pivotArea dataOnly="0" labelOnly="1" outline="0" fieldPosition="0">
        <references count="5">
          <reference field="2" count="1" selected="0">
            <x v="21"/>
          </reference>
          <reference field="6" count="1" selected="0">
            <x v="138"/>
          </reference>
          <reference field="7" count="1" selected="0">
            <x v="1"/>
          </reference>
          <reference field="19" count="1" selected="0">
            <x v="9"/>
          </reference>
          <reference field="21" count="1">
            <x v="43"/>
          </reference>
        </references>
      </pivotArea>
    </format>
    <format dxfId="289">
      <pivotArea dataOnly="0" labelOnly="1" outline="0" fieldPosition="0">
        <references count="5">
          <reference field="2" count="1" selected="0">
            <x v="26"/>
          </reference>
          <reference field="6" count="1" selected="0">
            <x v="139"/>
          </reference>
          <reference field="7" count="1" selected="0">
            <x v="2"/>
          </reference>
          <reference field="19" count="1" selected="0">
            <x v="67"/>
          </reference>
          <reference field="21" count="1">
            <x v="57"/>
          </reference>
        </references>
      </pivotArea>
    </format>
    <format dxfId="288">
      <pivotArea dataOnly="0" labelOnly="1" outline="0" fieldPosition="0">
        <references count="6">
          <reference field="2" count="1" selected="0">
            <x v="14"/>
          </reference>
          <reference field="4" count="1">
            <x v="0"/>
          </reference>
          <reference field="6" count="1" selected="0">
            <x v="0"/>
          </reference>
          <reference field="7" count="1" selected="0">
            <x v="2"/>
          </reference>
          <reference field="19" count="1" selected="0">
            <x v="67"/>
          </reference>
          <reference field="21" count="1" selected="0">
            <x v="57"/>
          </reference>
        </references>
      </pivotArea>
    </format>
    <format dxfId="287">
      <pivotArea dataOnly="0" labelOnly="1" outline="0" fieldPosition="0">
        <references count="6">
          <reference field="2" count="1" selected="0">
            <x v="22"/>
          </reference>
          <reference field="4" count="1">
            <x v="1"/>
          </reference>
          <reference field="6" count="1" selected="0">
            <x v="1"/>
          </reference>
          <reference field="7" count="1" selected="0">
            <x v="1"/>
          </reference>
          <reference field="19" count="1" selected="0">
            <x v="15"/>
          </reference>
          <reference field="21" count="1" selected="0">
            <x v="44"/>
          </reference>
        </references>
      </pivotArea>
    </format>
    <format dxfId="286">
      <pivotArea dataOnly="0" labelOnly="1" outline="0" fieldPosition="0">
        <references count="6">
          <reference field="2" count="1" selected="0">
            <x v="22"/>
          </reference>
          <reference field="4" count="1">
            <x v="1"/>
          </reference>
          <reference field="6" count="1" selected="0">
            <x v="1"/>
          </reference>
          <reference field="7" count="1" selected="0">
            <x v="1"/>
          </reference>
          <reference field="19" count="1" selected="0">
            <x v="16"/>
          </reference>
          <reference field="21" count="1" selected="0">
            <x v="44"/>
          </reference>
        </references>
      </pivotArea>
    </format>
    <format dxfId="285">
      <pivotArea dataOnly="0" labelOnly="1" outline="0" fieldPosition="0">
        <references count="6">
          <reference field="2" count="1" selected="0">
            <x v="22"/>
          </reference>
          <reference field="4" count="1">
            <x v="1"/>
          </reference>
          <reference field="6" count="1" selected="0">
            <x v="1"/>
          </reference>
          <reference field="7" count="1" selected="0">
            <x v="1"/>
          </reference>
          <reference field="19" count="1" selected="0">
            <x v="17"/>
          </reference>
          <reference field="21" count="1" selected="0">
            <x v="44"/>
          </reference>
        </references>
      </pivotArea>
    </format>
    <format dxfId="284">
      <pivotArea dataOnly="0" labelOnly="1" outline="0" fieldPosition="0">
        <references count="6">
          <reference field="2" count="1" selected="0">
            <x v="1"/>
          </reference>
          <reference field="4" count="1">
            <x v="0"/>
          </reference>
          <reference field="6" count="1" selected="0">
            <x v="2"/>
          </reference>
          <reference field="7" count="1" selected="0">
            <x v="1"/>
          </reference>
          <reference field="19" count="1" selected="0">
            <x v="5"/>
          </reference>
          <reference field="21" count="1" selected="0">
            <x v="53"/>
          </reference>
        </references>
      </pivotArea>
    </format>
    <format dxfId="283">
      <pivotArea dataOnly="0" labelOnly="1" outline="0" fieldPosition="0">
        <references count="6">
          <reference field="2" count="1" selected="0">
            <x v="18"/>
          </reference>
          <reference field="4" count="1">
            <x v="0"/>
          </reference>
          <reference field="6" count="1" selected="0">
            <x v="3"/>
          </reference>
          <reference field="7" count="1" selected="0">
            <x v="1"/>
          </reference>
          <reference field="19" count="1" selected="0">
            <x v="1"/>
          </reference>
          <reference field="21" count="1" selected="0">
            <x v="2"/>
          </reference>
        </references>
      </pivotArea>
    </format>
    <format dxfId="282">
      <pivotArea dataOnly="0" labelOnly="1" outline="0" fieldPosition="0">
        <references count="6">
          <reference field="2" count="1" selected="0">
            <x v="1"/>
          </reference>
          <reference field="4" count="1">
            <x v="0"/>
          </reference>
          <reference field="6" count="1" selected="0">
            <x v="4"/>
          </reference>
          <reference field="7" count="1" selected="0">
            <x v="0"/>
          </reference>
          <reference field="19" count="1" selected="0">
            <x v="1"/>
          </reference>
          <reference field="21" count="1" selected="0">
            <x v="1"/>
          </reference>
        </references>
      </pivotArea>
    </format>
    <format dxfId="281">
      <pivotArea dataOnly="0" labelOnly="1" outline="0" fieldPosition="0">
        <references count="6">
          <reference field="2" count="1" selected="0">
            <x v="18"/>
          </reference>
          <reference field="4" count="1">
            <x v="2"/>
          </reference>
          <reference field="6" count="1" selected="0">
            <x v="5"/>
          </reference>
          <reference field="7" count="1" selected="0">
            <x v="1"/>
          </reference>
          <reference field="19" count="1" selected="0">
            <x v="10"/>
          </reference>
          <reference field="21" count="1" selected="0">
            <x v="43"/>
          </reference>
        </references>
      </pivotArea>
    </format>
    <format dxfId="280">
      <pivotArea dataOnly="0" labelOnly="1" outline="0" fieldPosition="0">
        <references count="6">
          <reference field="2" count="1" selected="0">
            <x v="1"/>
          </reference>
          <reference field="4" count="1">
            <x v="0"/>
          </reference>
          <reference field="6" count="1" selected="0">
            <x v="6"/>
          </reference>
          <reference field="7" count="1" selected="0">
            <x v="1"/>
          </reference>
          <reference field="19" count="1" selected="0">
            <x v="14"/>
          </reference>
          <reference field="21" count="1" selected="0">
            <x v="7"/>
          </reference>
        </references>
      </pivotArea>
    </format>
    <format dxfId="279">
      <pivotArea dataOnly="0" labelOnly="1" outline="0" fieldPosition="0">
        <references count="6">
          <reference field="2" count="1" selected="0">
            <x v="19"/>
          </reference>
          <reference field="4" count="1">
            <x v="0"/>
          </reference>
          <reference field="6" count="1" selected="0">
            <x v="7"/>
          </reference>
          <reference field="7" count="1" selected="0">
            <x v="1"/>
          </reference>
          <reference field="19" count="1" selected="0">
            <x v="67"/>
          </reference>
          <reference field="21" count="1" selected="0">
            <x v="57"/>
          </reference>
        </references>
      </pivotArea>
    </format>
    <format dxfId="278">
      <pivotArea dataOnly="0" labelOnly="1" outline="0" fieldPosition="0">
        <references count="6">
          <reference field="2" count="1" selected="0">
            <x v="1"/>
          </reference>
          <reference field="4" count="1">
            <x v="0"/>
          </reference>
          <reference field="6" count="1" selected="0">
            <x v="8"/>
          </reference>
          <reference field="7" count="1" selected="0">
            <x v="1"/>
          </reference>
          <reference field="19" count="1" selected="0">
            <x v="67"/>
          </reference>
          <reference field="21" count="1" selected="0">
            <x v="57"/>
          </reference>
        </references>
      </pivotArea>
    </format>
    <format dxfId="277">
      <pivotArea dataOnly="0" labelOnly="1" outline="0" fieldPosition="0">
        <references count="6">
          <reference field="2" count="1" selected="0">
            <x v="18"/>
          </reference>
          <reference field="4" count="1">
            <x v="0"/>
          </reference>
          <reference field="6" count="1" selected="0">
            <x v="9"/>
          </reference>
          <reference field="7" count="1" selected="0">
            <x v="1"/>
          </reference>
          <reference field="19" count="1" selected="0">
            <x v="48"/>
          </reference>
          <reference field="21" count="1" selected="0">
            <x v="52"/>
          </reference>
        </references>
      </pivotArea>
    </format>
    <format dxfId="276">
      <pivotArea dataOnly="0" labelOnly="1" outline="0" fieldPosition="0">
        <references count="6">
          <reference field="2" count="1" selected="0">
            <x v="1"/>
          </reference>
          <reference field="4" count="1">
            <x v="0"/>
          </reference>
          <reference field="6" count="1" selected="0">
            <x v="10"/>
          </reference>
          <reference field="7" count="1" selected="0">
            <x v="1"/>
          </reference>
          <reference field="19" count="1" selected="0">
            <x v="14"/>
          </reference>
          <reference field="21" count="1" selected="0">
            <x v="11"/>
          </reference>
        </references>
      </pivotArea>
    </format>
    <format dxfId="275">
      <pivotArea dataOnly="0" labelOnly="1" outline="0" fieldPosition="0">
        <references count="6">
          <reference field="2" count="1" selected="0">
            <x v="1"/>
          </reference>
          <reference field="4" count="1">
            <x v="0"/>
          </reference>
          <reference field="6" count="1" selected="0">
            <x v="10"/>
          </reference>
          <reference field="7" count="1" selected="0">
            <x v="1"/>
          </reference>
          <reference field="19" count="1" selected="0">
            <x v="18"/>
          </reference>
          <reference field="21" count="1" selected="0">
            <x v="11"/>
          </reference>
        </references>
      </pivotArea>
    </format>
    <format dxfId="274">
      <pivotArea dataOnly="0" labelOnly="1" outline="0" fieldPosition="0">
        <references count="6">
          <reference field="2" count="1" selected="0">
            <x v="22"/>
          </reference>
          <reference field="4" count="1">
            <x v="1"/>
          </reference>
          <reference field="6" count="1" selected="0">
            <x v="11"/>
          </reference>
          <reference field="7" count="1" selected="0">
            <x v="1"/>
          </reference>
          <reference field="19" count="1" selected="0">
            <x v="17"/>
          </reference>
          <reference field="21" count="1" selected="0">
            <x v="10"/>
          </reference>
        </references>
      </pivotArea>
    </format>
    <format dxfId="273">
      <pivotArea dataOnly="0" labelOnly="1" outline="0" fieldPosition="0">
        <references count="6">
          <reference field="2" count="1" selected="0">
            <x v="22"/>
          </reference>
          <reference field="4" count="1">
            <x v="1"/>
          </reference>
          <reference field="6" count="1" selected="0">
            <x v="11"/>
          </reference>
          <reference field="7" count="1" selected="0">
            <x v="1"/>
          </reference>
          <reference field="19" count="1" selected="0">
            <x v="64"/>
          </reference>
          <reference field="21" count="1" selected="0">
            <x v="10"/>
          </reference>
        </references>
      </pivotArea>
    </format>
    <format dxfId="272">
      <pivotArea dataOnly="0" labelOnly="1" outline="0" fieldPosition="0">
        <references count="6">
          <reference field="2" count="1" selected="0">
            <x v="7"/>
          </reference>
          <reference field="4" count="1">
            <x v="0"/>
          </reference>
          <reference field="6" count="1" selected="0">
            <x v="12"/>
          </reference>
          <reference field="7" count="1" selected="0">
            <x v="1"/>
          </reference>
          <reference field="19" count="1" selected="0">
            <x v="42"/>
          </reference>
          <reference field="21" count="1" selected="0">
            <x v="48"/>
          </reference>
        </references>
      </pivotArea>
    </format>
    <format dxfId="271">
      <pivotArea dataOnly="0" labelOnly="1" outline="0" fieldPosition="0">
        <references count="6">
          <reference field="2" count="1" selected="0">
            <x v="22"/>
          </reference>
          <reference field="4" count="1">
            <x v="1"/>
          </reference>
          <reference field="6" count="1" selected="0">
            <x v="13"/>
          </reference>
          <reference field="7" count="1" selected="0">
            <x v="1"/>
          </reference>
          <reference field="19" count="1" selected="0">
            <x v="39"/>
          </reference>
          <reference field="21" count="1" selected="0">
            <x v="42"/>
          </reference>
        </references>
      </pivotArea>
    </format>
    <format dxfId="270">
      <pivotArea dataOnly="0" labelOnly="1" outline="0" fieldPosition="0">
        <references count="6">
          <reference field="2" count="1" selected="0">
            <x v="1"/>
          </reference>
          <reference field="4" count="1">
            <x v="0"/>
          </reference>
          <reference field="6" count="1" selected="0">
            <x v="14"/>
          </reference>
          <reference field="7" count="1" selected="0">
            <x v="1"/>
          </reference>
          <reference field="19" count="1" selected="0">
            <x v="67"/>
          </reference>
          <reference field="21" count="1" selected="0">
            <x v="57"/>
          </reference>
        </references>
      </pivotArea>
    </format>
    <format dxfId="269">
      <pivotArea dataOnly="0" labelOnly="1" outline="0" fieldPosition="0">
        <references count="6">
          <reference field="2" count="1" selected="0">
            <x v="22"/>
          </reference>
          <reference field="4" count="1">
            <x v="2"/>
          </reference>
          <reference field="6" count="1" selected="0">
            <x v="15"/>
          </reference>
          <reference field="7" count="1" selected="0">
            <x v="1"/>
          </reference>
          <reference field="19" count="1" selected="0">
            <x v="0"/>
          </reference>
          <reference field="21" count="1" selected="0">
            <x v="0"/>
          </reference>
        </references>
      </pivotArea>
    </format>
    <format dxfId="268">
      <pivotArea dataOnly="0" labelOnly="1" outline="0" fieldPosition="0">
        <references count="6">
          <reference field="2" count="1" selected="0">
            <x v="11"/>
          </reference>
          <reference field="4" count="1">
            <x v="3"/>
          </reference>
          <reference field="6" count="1" selected="0">
            <x v="16"/>
          </reference>
          <reference field="7" count="1" selected="0">
            <x v="1"/>
          </reference>
          <reference field="19" count="1" selected="0">
            <x v="67"/>
          </reference>
          <reference field="21" count="1" selected="0">
            <x v="57"/>
          </reference>
        </references>
      </pivotArea>
    </format>
    <format dxfId="267">
      <pivotArea dataOnly="0" labelOnly="1" outline="0" fieldPosition="0">
        <references count="6">
          <reference field="2" count="1" selected="0">
            <x v="7"/>
          </reference>
          <reference field="4" count="1">
            <x v="3"/>
          </reference>
          <reference field="6" count="1" selected="0">
            <x v="17"/>
          </reference>
          <reference field="7" count="1" selected="0">
            <x v="1"/>
          </reference>
          <reference field="19" count="1" selected="0">
            <x v="67"/>
          </reference>
          <reference field="21" count="1" selected="0">
            <x v="57"/>
          </reference>
        </references>
      </pivotArea>
    </format>
    <format dxfId="266">
      <pivotArea dataOnly="0" labelOnly="1" outline="0" fieldPosition="0">
        <references count="6">
          <reference field="2" count="1" selected="0">
            <x v="5"/>
          </reference>
          <reference field="4" count="1">
            <x v="3"/>
          </reference>
          <reference field="6" count="1" selected="0">
            <x v="18"/>
          </reference>
          <reference field="7" count="1" selected="0">
            <x v="1"/>
          </reference>
          <reference field="19" count="1" selected="0">
            <x v="67"/>
          </reference>
          <reference field="21" count="1" selected="0">
            <x v="57"/>
          </reference>
        </references>
      </pivotArea>
    </format>
    <format dxfId="265">
      <pivotArea dataOnly="0" labelOnly="1" outline="0" fieldPosition="0">
        <references count="6">
          <reference field="2" count="1" selected="0">
            <x v="5"/>
          </reference>
          <reference field="4" count="1">
            <x v="0"/>
          </reference>
          <reference field="6" count="1" selected="0">
            <x v="19"/>
          </reference>
          <reference field="7" count="1" selected="0">
            <x v="1"/>
          </reference>
          <reference field="19" count="1" selected="0">
            <x v="20"/>
          </reference>
          <reference field="21" count="1" selected="0">
            <x v="13"/>
          </reference>
        </references>
      </pivotArea>
    </format>
    <format dxfId="264">
      <pivotArea dataOnly="0" labelOnly="1" outline="0" fieldPosition="0">
        <references count="6">
          <reference field="2" count="1" selected="0">
            <x v="5"/>
          </reference>
          <reference field="4" count="1">
            <x v="3"/>
          </reference>
          <reference field="6" count="1" selected="0">
            <x v="20"/>
          </reference>
          <reference field="7" count="1" selected="0">
            <x v="1"/>
          </reference>
          <reference field="19" count="1" selected="0">
            <x v="67"/>
          </reference>
          <reference field="21" count="1" selected="0">
            <x v="57"/>
          </reference>
        </references>
      </pivotArea>
    </format>
    <format dxfId="263">
      <pivotArea dataOnly="0" labelOnly="1" outline="0" fieldPosition="0">
        <references count="6">
          <reference field="2" count="1" selected="0">
            <x v="14"/>
          </reference>
          <reference field="4" count="1">
            <x v="3"/>
          </reference>
          <reference field="6" count="1" selected="0">
            <x v="21"/>
          </reference>
          <reference field="7" count="1" selected="0">
            <x v="2"/>
          </reference>
          <reference field="19" count="1" selected="0">
            <x v="67"/>
          </reference>
          <reference field="21" count="1" selected="0">
            <x v="57"/>
          </reference>
        </references>
      </pivotArea>
    </format>
    <format dxfId="262">
      <pivotArea dataOnly="0" labelOnly="1" outline="0" fieldPosition="0">
        <references count="6">
          <reference field="2" count="1" selected="0">
            <x v="14"/>
          </reference>
          <reference field="4" count="1">
            <x v="0"/>
          </reference>
          <reference field="6" count="1" selected="0">
            <x v="22"/>
          </reference>
          <reference field="7" count="1" selected="0">
            <x v="1"/>
          </reference>
          <reference field="19" count="1" selected="0">
            <x v="21"/>
          </reference>
          <reference field="21" count="1" selected="0">
            <x v="15"/>
          </reference>
        </references>
      </pivotArea>
    </format>
    <format dxfId="261">
      <pivotArea dataOnly="0" labelOnly="1" outline="0" fieldPosition="0">
        <references count="6">
          <reference field="2" count="1" selected="0">
            <x v="14"/>
          </reference>
          <reference field="4" count="1">
            <x v="0"/>
          </reference>
          <reference field="6" count="1" selected="0">
            <x v="23"/>
          </reference>
          <reference field="7" count="1" selected="0">
            <x v="1"/>
          </reference>
          <reference field="19" count="1" selected="0">
            <x v="67"/>
          </reference>
          <reference field="21" count="1" selected="0">
            <x v="57"/>
          </reference>
        </references>
      </pivotArea>
    </format>
    <format dxfId="260">
      <pivotArea dataOnly="0" labelOnly="1" outline="0" fieldPosition="0">
        <references count="6">
          <reference field="2" count="1" selected="0">
            <x v="10"/>
          </reference>
          <reference field="4" count="1">
            <x v="3"/>
          </reference>
          <reference field="6" count="1" selected="0">
            <x v="24"/>
          </reference>
          <reference field="7" count="1" selected="0">
            <x v="1"/>
          </reference>
          <reference field="19" count="1" selected="0">
            <x v="67"/>
          </reference>
          <reference field="21" count="1" selected="0">
            <x v="57"/>
          </reference>
        </references>
      </pivotArea>
    </format>
    <format dxfId="259">
      <pivotArea dataOnly="0" labelOnly="1" outline="0" fieldPosition="0">
        <references count="6">
          <reference field="2" count="1" selected="0">
            <x v="10"/>
          </reference>
          <reference field="4" count="1">
            <x v="3"/>
          </reference>
          <reference field="6" count="1" selected="0">
            <x v="25"/>
          </reference>
          <reference field="7" count="1" selected="0">
            <x v="1"/>
          </reference>
          <reference field="19" count="1" selected="0">
            <x v="67"/>
          </reference>
          <reference field="21" count="1" selected="0">
            <x v="57"/>
          </reference>
        </references>
      </pivotArea>
    </format>
    <format dxfId="258">
      <pivotArea dataOnly="0" labelOnly="1" outline="0" fieldPosition="0">
        <references count="6">
          <reference field="2" count="1" selected="0">
            <x v="19"/>
          </reference>
          <reference field="4" count="1">
            <x v="0"/>
          </reference>
          <reference field="6" count="1" selected="0">
            <x v="26"/>
          </reference>
          <reference field="7" count="1" selected="0">
            <x v="1"/>
          </reference>
          <reference field="19" count="1" selected="0">
            <x v="67"/>
          </reference>
          <reference field="21" count="1" selected="0">
            <x v="57"/>
          </reference>
        </references>
      </pivotArea>
    </format>
    <format dxfId="257">
      <pivotArea dataOnly="0" labelOnly="1" outline="0" fieldPosition="0">
        <references count="6">
          <reference field="2" count="1" selected="0">
            <x v="10"/>
          </reference>
          <reference field="4" count="1">
            <x v="3"/>
          </reference>
          <reference field="6" count="1" selected="0">
            <x v="27"/>
          </reference>
          <reference field="7" count="1" selected="0">
            <x v="1"/>
          </reference>
          <reference field="19" count="1" selected="0">
            <x v="67"/>
          </reference>
          <reference field="21" count="1" selected="0">
            <x v="57"/>
          </reference>
        </references>
      </pivotArea>
    </format>
    <format dxfId="256">
      <pivotArea dataOnly="0" labelOnly="1" outline="0" fieldPosition="0">
        <references count="6">
          <reference field="2" count="1" selected="0">
            <x v="13"/>
          </reference>
          <reference field="4" count="1">
            <x v="0"/>
          </reference>
          <reference field="6" count="1" selected="0">
            <x v="28"/>
          </reference>
          <reference field="7" count="1" selected="0">
            <x v="1"/>
          </reference>
          <reference field="19" count="1" selected="0">
            <x v="67"/>
          </reference>
          <reference field="21" count="1" selected="0">
            <x v="57"/>
          </reference>
        </references>
      </pivotArea>
    </format>
    <format dxfId="255">
      <pivotArea dataOnly="0" labelOnly="1" outline="0" fieldPosition="0">
        <references count="6">
          <reference field="2" count="1" selected="0">
            <x v="13"/>
          </reference>
          <reference field="4" count="1">
            <x v="0"/>
          </reference>
          <reference field="6" count="1" selected="0">
            <x v="29"/>
          </reference>
          <reference field="7" count="1" selected="0">
            <x v="1"/>
          </reference>
          <reference field="19" count="1" selected="0">
            <x v="24"/>
          </reference>
          <reference field="21" count="1" selected="0">
            <x v="17"/>
          </reference>
        </references>
      </pivotArea>
    </format>
    <format dxfId="254">
      <pivotArea dataOnly="0" labelOnly="1" outline="0" fieldPosition="0">
        <references count="6">
          <reference field="2" count="1" selected="0">
            <x v="13"/>
          </reference>
          <reference field="4" count="1">
            <x v="0"/>
          </reference>
          <reference field="6" count="1" selected="0">
            <x v="30"/>
          </reference>
          <reference field="7" count="1" selected="0">
            <x v="1"/>
          </reference>
          <reference field="19" count="1" selected="0">
            <x v="67"/>
          </reference>
          <reference field="21" count="1" selected="0">
            <x v="57"/>
          </reference>
        </references>
      </pivotArea>
    </format>
    <format dxfId="253">
      <pivotArea dataOnly="0" labelOnly="1" outline="0" fieldPosition="0">
        <references count="6">
          <reference field="2" count="1" selected="0">
            <x v="0"/>
          </reference>
          <reference field="4" count="1">
            <x v="3"/>
          </reference>
          <reference field="6" count="1" selected="0">
            <x v="31"/>
          </reference>
          <reference field="7" count="1" selected="0">
            <x v="1"/>
          </reference>
          <reference field="19" count="1" selected="0">
            <x v="67"/>
          </reference>
          <reference field="21" count="1" selected="0">
            <x v="57"/>
          </reference>
        </references>
      </pivotArea>
    </format>
    <format dxfId="252">
      <pivotArea dataOnly="0" labelOnly="1" outline="0" fieldPosition="0">
        <references count="6">
          <reference field="2" count="1" selected="0">
            <x v="11"/>
          </reference>
          <reference field="4" count="1">
            <x v="3"/>
          </reference>
          <reference field="6" count="1" selected="0">
            <x v="32"/>
          </reference>
          <reference field="7" count="1" selected="0">
            <x v="1"/>
          </reference>
          <reference field="19" count="1" selected="0">
            <x v="67"/>
          </reference>
          <reference field="21" count="1" selected="0">
            <x v="57"/>
          </reference>
        </references>
      </pivotArea>
    </format>
    <format dxfId="251">
      <pivotArea dataOnly="0" labelOnly="1" outline="0" fieldPosition="0">
        <references count="6">
          <reference field="2" count="1" selected="0">
            <x v="10"/>
          </reference>
          <reference field="4" count="1">
            <x v="0"/>
          </reference>
          <reference field="6" count="1" selected="0">
            <x v="33"/>
          </reference>
          <reference field="7" count="1" selected="0">
            <x v="1"/>
          </reference>
          <reference field="19" count="1" selected="0">
            <x v="67"/>
          </reference>
          <reference field="21" count="1" selected="0">
            <x v="57"/>
          </reference>
        </references>
      </pivotArea>
    </format>
    <format dxfId="250">
      <pivotArea dataOnly="0" labelOnly="1" outline="0" fieldPosition="0">
        <references count="6">
          <reference field="2" count="1" selected="0">
            <x v="23"/>
          </reference>
          <reference field="4" count="1">
            <x v="3"/>
          </reference>
          <reference field="6" count="1" selected="0">
            <x v="34"/>
          </reference>
          <reference field="7" count="1" selected="0">
            <x v="1"/>
          </reference>
          <reference field="19" count="1" selected="0">
            <x v="67"/>
          </reference>
          <reference field="21" count="1" selected="0">
            <x v="57"/>
          </reference>
        </references>
      </pivotArea>
    </format>
    <format dxfId="249">
      <pivotArea dataOnly="0" labelOnly="1" outline="0" fieldPosition="0">
        <references count="6">
          <reference field="2" count="1" selected="0">
            <x v="4"/>
          </reference>
          <reference field="4" count="1">
            <x v="3"/>
          </reference>
          <reference field="6" count="1" selected="0">
            <x v="35"/>
          </reference>
          <reference field="7" count="1" selected="0">
            <x v="2"/>
          </reference>
          <reference field="19" count="1" selected="0">
            <x v="67"/>
          </reference>
          <reference field="21" count="1" selected="0">
            <x v="57"/>
          </reference>
        </references>
      </pivotArea>
    </format>
    <format dxfId="248">
      <pivotArea dataOnly="0" labelOnly="1" outline="0" fieldPosition="0">
        <references count="6">
          <reference field="2" count="1" selected="0">
            <x v="10"/>
          </reference>
          <reference field="4" count="1">
            <x v="3"/>
          </reference>
          <reference field="6" count="1" selected="0">
            <x v="36"/>
          </reference>
          <reference field="7" count="1" selected="0">
            <x v="2"/>
          </reference>
          <reference field="19" count="1" selected="0">
            <x v="67"/>
          </reference>
          <reference field="21" count="1" selected="0">
            <x v="57"/>
          </reference>
        </references>
      </pivotArea>
    </format>
    <format dxfId="247">
      <pivotArea dataOnly="0" labelOnly="1" outline="0" fieldPosition="0">
        <references count="6">
          <reference field="2" count="1" selected="0">
            <x v="22"/>
          </reference>
          <reference field="4" count="1">
            <x v="1"/>
          </reference>
          <reference field="6" count="1" selected="0">
            <x v="37"/>
          </reference>
          <reference field="7" count="1" selected="0">
            <x v="1"/>
          </reference>
          <reference field="19" count="1" selected="0">
            <x v="8"/>
          </reference>
          <reference field="21" count="1" selected="0">
            <x v="43"/>
          </reference>
        </references>
      </pivotArea>
    </format>
    <format dxfId="246">
      <pivotArea dataOnly="0" labelOnly="1" outline="0" fieldPosition="0">
        <references count="6">
          <reference field="2" count="1" selected="0">
            <x v="20"/>
          </reference>
          <reference field="4" count="1">
            <x v="3"/>
          </reference>
          <reference field="6" count="1" selected="0">
            <x v="38"/>
          </reference>
          <reference field="7" count="1" selected="0">
            <x v="2"/>
          </reference>
          <reference field="19" count="1" selected="0">
            <x v="67"/>
          </reference>
          <reference field="21" count="1" selected="0">
            <x v="57"/>
          </reference>
        </references>
      </pivotArea>
    </format>
    <format dxfId="245">
      <pivotArea dataOnly="0" labelOnly="1" outline="0" fieldPosition="0">
        <references count="6">
          <reference field="2" count="1" selected="0">
            <x v="14"/>
          </reference>
          <reference field="4" count="1">
            <x v="3"/>
          </reference>
          <reference field="6" count="1" selected="0">
            <x v="39"/>
          </reference>
          <reference field="7" count="1" selected="0">
            <x v="2"/>
          </reference>
          <reference field="19" count="1" selected="0">
            <x v="67"/>
          </reference>
          <reference field="21" count="1" selected="0">
            <x v="57"/>
          </reference>
        </references>
      </pivotArea>
    </format>
    <format dxfId="244">
      <pivotArea dataOnly="0" labelOnly="1" outline="0" fieldPosition="0">
        <references count="6">
          <reference field="2" count="1" selected="0">
            <x v="4"/>
          </reference>
          <reference field="4" count="1">
            <x v="3"/>
          </reference>
          <reference field="6" count="1" selected="0">
            <x v="40"/>
          </reference>
          <reference field="7" count="1" selected="0">
            <x v="2"/>
          </reference>
          <reference field="19" count="1" selected="0">
            <x v="67"/>
          </reference>
          <reference field="21" count="1" selected="0">
            <x v="57"/>
          </reference>
        </references>
      </pivotArea>
    </format>
    <format dxfId="243">
      <pivotArea dataOnly="0" labelOnly="1" outline="0" fieldPosition="0">
        <references count="6">
          <reference field="2" count="1" selected="0">
            <x v="3"/>
          </reference>
          <reference field="4" count="1">
            <x v="3"/>
          </reference>
          <reference field="6" count="1" selected="0">
            <x v="41"/>
          </reference>
          <reference field="7" count="1" selected="0">
            <x v="2"/>
          </reference>
          <reference field="19" count="1" selected="0">
            <x v="67"/>
          </reference>
          <reference field="21" count="1" selected="0">
            <x v="57"/>
          </reference>
        </references>
      </pivotArea>
    </format>
    <format dxfId="242">
      <pivotArea dataOnly="0" labelOnly="1" outline="0" fieldPosition="0">
        <references count="6">
          <reference field="2" count="1" selected="0">
            <x v="0"/>
          </reference>
          <reference field="4" count="1">
            <x v="3"/>
          </reference>
          <reference field="6" count="1" selected="0">
            <x v="42"/>
          </reference>
          <reference field="7" count="1" selected="0">
            <x v="2"/>
          </reference>
          <reference field="19" count="1" selected="0">
            <x v="67"/>
          </reference>
          <reference field="21" count="1" selected="0">
            <x v="57"/>
          </reference>
        </references>
      </pivotArea>
    </format>
    <format dxfId="241">
      <pivotArea dataOnly="0" labelOnly="1" outline="0" fieldPosition="0">
        <references count="6">
          <reference field="2" count="1" selected="0">
            <x v="10"/>
          </reference>
          <reference field="4" count="1">
            <x v="3"/>
          </reference>
          <reference field="6" count="1" selected="0">
            <x v="43"/>
          </reference>
          <reference field="7" count="1" selected="0">
            <x v="2"/>
          </reference>
          <reference field="19" count="1" selected="0">
            <x v="67"/>
          </reference>
          <reference field="21" count="1" selected="0">
            <x v="57"/>
          </reference>
        </references>
      </pivotArea>
    </format>
    <format dxfId="240">
      <pivotArea dataOnly="0" labelOnly="1" outline="0" fieldPosition="0">
        <references count="6">
          <reference field="2" count="1" selected="0">
            <x v="15"/>
          </reference>
          <reference field="4" count="1">
            <x v="3"/>
          </reference>
          <reference field="6" count="1" selected="0">
            <x v="44"/>
          </reference>
          <reference field="7" count="1" selected="0">
            <x v="2"/>
          </reference>
          <reference field="19" count="1" selected="0">
            <x v="67"/>
          </reference>
          <reference field="21" count="1" selected="0">
            <x v="57"/>
          </reference>
        </references>
      </pivotArea>
    </format>
    <format dxfId="239">
      <pivotArea dataOnly="0" labelOnly="1" outline="0" fieldPosition="0">
        <references count="6">
          <reference field="2" count="1" selected="0">
            <x v="4"/>
          </reference>
          <reference field="4" count="1">
            <x v="3"/>
          </reference>
          <reference field="6" count="1" selected="0">
            <x v="45"/>
          </reference>
          <reference field="7" count="1" selected="0">
            <x v="2"/>
          </reference>
          <reference field="19" count="1" selected="0">
            <x v="67"/>
          </reference>
          <reference field="21" count="1" selected="0">
            <x v="57"/>
          </reference>
        </references>
      </pivotArea>
    </format>
    <format dxfId="238">
      <pivotArea dataOnly="0" labelOnly="1" outline="0" fieldPosition="0">
        <references count="6">
          <reference field="2" count="1" selected="0">
            <x v="20"/>
          </reference>
          <reference field="4" count="1">
            <x v="3"/>
          </reference>
          <reference field="6" count="1" selected="0">
            <x v="46"/>
          </reference>
          <reference field="7" count="1" selected="0">
            <x v="2"/>
          </reference>
          <reference field="19" count="1" selected="0">
            <x v="67"/>
          </reference>
          <reference field="21" count="1" selected="0">
            <x v="57"/>
          </reference>
        </references>
      </pivotArea>
    </format>
    <format dxfId="237">
      <pivotArea dataOnly="0" labelOnly="1" outline="0" fieldPosition="0">
        <references count="6">
          <reference field="2" count="1" selected="0">
            <x v="23"/>
          </reference>
          <reference field="4" count="1">
            <x v="3"/>
          </reference>
          <reference field="6" count="1" selected="0">
            <x v="47"/>
          </reference>
          <reference field="7" count="1" selected="0">
            <x v="2"/>
          </reference>
          <reference field="19" count="1" selected="0">
            <x v="67"/>
          </reference>
          <reference field="21" count="1" selected="0">
            <x v="57"/>
          </reference>
        </references>
      </pivotArea>
    </format>
    <format dxfId="236">
      <pivotArea dataOnly="0" labelOnly="1" outline="0" fieldPosition="0">
        <references count="6">
          <reference field="2" count="1" selected="0">
            <x v="14"/>
          </reference>
          <reference field="4" count="1">
            <x v="0"/>
          </reference>
          <reference field="6" count="1" selected="0">
            <x v="48"/>
          </reference>
          <reference field="7" count="1" selected="0">
            <x v="1"/>
          </reference>
          <reference field="19" count="1" selected="0">
            <x v="44"/>
          </reference>
          <reference field="21" count="1" selected="0">
            <x v="9"/>
          </reference>
        </references>
      </pivotArea>
    </format>
    <format dxfId="235">
      <pivotArea dataOnly="0" labelOnly="1" outline="0" fieldPosition="0">
        <references count="6">
          <reference field="2" count="1" selected="0">
            <x v="1"/>
          </reference>
          <reference field="4" count="1">
            <x v="0"/>
          </reference>
          <reference field="6" count="1" selected="0">
            <x v="49"/>
          </reference>
          <reference field="7" count="1" selected="0">
            <x v="1"/>
          </reference>
          <reference field="19" count="1" selected="0">
            <x v="19"/>
          </reference>
          <reference field="21" count="1" selected="0">
            <x v="12"/>
          </reference>
        </references>
      </pivotArea>
    </format>
    <format dxfId="234">
      <pivotArea dataOnly="0" labelOnly="1" outline="0" fieldPosition="0">
        <references count="6">
          <reference field="2" count="1" selected="0">
            <x v="21"/>
          </reference>
          <reference field="4" count="1">
            <x v="3"/>
          </reference>
          <reference field="6" count="1" selected="0">
            <x v="50"/>
          </reference>
          <reference field="7" count="1" selected="0">
            <x v="2"/>
          </reference>
          <reference field="19" count="1" selected="0">
            <x v="67"/>
          </reference>
          <reference field="21" count="1" selected="0">
            <x v="57"/>
          </reference>
        </references>
      </pivotArea>
    </format>
    <format dxfId="233">
      <pivotArea dataOnly="0" labelOnly="1" outline="0" fieldPosition="0">
        <references count="6">
          <reference field="2" count="1" selected="0">
            <x v="3"/>
          </reference>
          <reference field="4" count="1">
            <x v="3"/>
          </reference>
          <reference field="6" count="1" selected="0">
            <x v="51"/>
          </reference>
          <reference field="7" count="1" selected="0">
            <x v="1"/>
          </reference>
          <reference field="19" count="1" selected="0">
            <x v="67"/>
          </reference>
          <reference field="21" count="1" selected="0">
            <x v="57"/>
          </reference>
        </references>
      </pivotArea>
    </format>
    <format dxfId="232">
      <pivotArea dataOnly="0" labelOnly="1" outline="0" fieldPosition="0">
        <references count="6">
          <reference field="2" count="1" selected="0">
            <x v="14"/>
          </reference>
          <reference field="4" count="1">
            <x v="0"/>
          </reference>
          <reference field="6" count="1" selected="0">
            <x v="52"/>
          </reference>
          <reference field="7" count="1" selected="0">
            <x v="1"/>
          </reference>
          <reference field="19" count="1" selected="0">
            <x v="42"/>
          </reference>
          <reference field="21" count="1" selected="0">
            <x v="47"/>
          </reference>
        </references>
      </pivotArea>
    </format>
    <format dxfId="231">
      <pivotArea dataOnly="0" labelOnly="1" outline="0" fieldPosition="0">
        <references count="6">
          <reference field="2" count="1" selected="0">
            <x v="14"/>
          </reference>
          <reference field="4" count="1">
            <x v="0"/>
          </reference>
          <reference field="6" count="1" selected="0">
            <x v="53"/>
          </reference>
          <reference field="7" count="1" selected="0">
            <x v="1"/>
          </reference>
          <reference field="19" count="1" selected="0">
            <x v="4"/>
          </reference>
          <reference field="21" count="1" selected="0">
            <x v="5"/>
          </reference>
        </references>
      </pivotArea>
    </format>
    <format dxfId="230">
      <pivotArea dataOnly="0" labelOnly="1" outline="0" fieldPosition="0">
        <references count="6">
          <reference field="2" count="1" selected="0">
            <x v="14"/>
          </reference>
          <reference field="4" count="1">
            <x v="0"/>
          </reference>
          <reference field="6" count="1" selected="0">
            <x v="53"/>
          </reference>
          <reference field="7" count="1" selected="0">
            <x v="1"/>
          </reference>
          <reference field="19" count="1" selected="0">
            <x v="43"/>
          </reference>
          <reference field="21" count="1" selected="0">
            <x v="5"/>
          </reference>
        </references>
      </pivotArea>
    </format>
    <format dxfId="229">
      <pivotArea dataOnly="0" labelOnly="1" outline="0" fieldPosition="0">
        <references count="6">
          <reference field="2" count="1" selected="0">
            <x v="3"/>
          </reference>
          <reference field="4" count="1">
            <x v="0"/>
          </reference>
          <reference field="6" count="1" selected="0">
            <x v="54"/>
          </reference>
          <reference field="7" count="1" selected="0">
            <x v="1"/>
          </reference>
          <reference field="19" count="1" selected="0">
            <x v="10"/>
          </reference>
          <reference field="21" count="1" selected="0">
            <x v="44"/>
          </reference>
        </references>
      </pivotArea>
    </format>
    <format dxfId="228">
      <pivotArea dataOnly="0" labelOnly="1" outline="0" fieldPosition="0">
        <references count="6">
          <reference field="2" count="1" selected="0">
            <x v="7"/>
          </reference>
          <reference field="4" count="1">
            <x v="0"/>
          </reference>
          <reference field="6" count="1" selected="0">
            <x v="55"/>
          </reference>
          <reference field="7" count="1" selected="0">
            <x v="1"/>
          </reference>
          <reference field="19" count="1" selected="0">
            <x v="11"/>
          </reference>
          <reference field="21" count="1" selected="0">
            <x v="41"/>
          </reference>
        </references>
      </pivotArea>
    </format>
    <format dxfId="227">
      <pivotArea dataOnly="0" labelOnly="1" outline="0" fieldPosition="0">
        <references count="6">
          <reference field="2" count="1" selected="0">
            <x v="10"/>
          </reference>
          <reference field="4" count="1">
            <x v="0"/>
          </reference>
          <reference field="6" count="1" selected="0">
            <x v="56"/>
          </reference>
          <reference field="7" count="1" selected="0">
            <x v="1"/>
          </reference>
          <reference field="19" count="1" selected="0">
            <x v="12"/>
          </reference>
          <reference field="21" count="1" selected="0">
            <x v="49"/>
          </reference>
        </references>
      </pivotArea>
    </format>
    <format dxfId="226">
      <pivotArea dataOnly="0" labelOnly="1" outline="0" fieldPosition="0">
        <references count="6">
          <reference field="2" count="1" selected="0">
            <x v="12"/>
          </reference>
          <reference field="4" count="1">
            <x v="0"/>
          </reference>
          <reference field="6" count="1" selected="0">
            <x v="57"/>
          </reference>
          <reference field="7" count="1" selected="0">
            <x v="1"/>
          </reference>
          <reference field="19" count="1" selected="0">
            <x v="42"/>
          </reference>
          <reference field="21" count="1" selected="0">
            <x v="46"/>
          </reference>
        </references>
      </pivotArea>
    </format>
    <format dxfId="225">
      <pivotArea dataOnly="0" labelOnly="1" outline="0" fieldPosition="0">
        <references count="6">
          <reference field="2" count="1" selected="0">
            <x v="21"/>
          </reference>
          <reference field="4" count="1">
            <x v="3"/>
          </reference>
          <reference field="6" count="1" selected="0">
            <x v="58"/>
          </reference>
          <reference field="7" count="1" selected="0">
            <x v="2"/>
          </reference>
          <reference field="19" count="1" selected="0">
            <x v="67"/>
          </reference>
          <reference field="21" count="1" selected="0">
            <x v="57"/>
          </reference>
        </references>
      </pivotArea>
    </format>
    <format dxfId="224">
      <pivotArea dataOnly="0" labelOnly="1" outline="0" fieldPosition="0">
        <references count="6">
          <reference field="2" count="1" selected="0">
            <x v="12"/>
          </reference>
          <reference field="4" count="1">
            <x v="0"/>
          </reference>
          <reference field="6" count="1" selected="0">
            <x v="59"/>
          </reference>
          <reference field="7" count="1" selected="0">
            <x v="1"/>
          </reference>
          <reference field="19" count="1" selected="0">
            <x v="42"/>
          </reference>
          <reference field="21" count="1" selected="0">
            <x v="47"/>
          </reference>
        </references>
      </pivotArea>
    </format>
    <format dxfId="223">
      <pivotArea dataOnly="0" labelOnly="1" outline="0" fieldPosition="0">
        <references count="6">
          <reference field="2" count="1" selected="0">
            <x v="14"/>
          </reference>
          <reference field="4" count="1">
            <x v="3"/>
          </reference>
          <reference field="6" count="1" selected="0">
            <x v="60"/>
          </reference>
          <reference field="7" count="1" selected="0">
            <x v="2"/>
          </reference>
          <reference field="19" count="1" selected="0">
            <x v="67"/>
          </reference>
          <reference field="21" count="1" selected="0">
            <x v="57"/>
          </reference>
        </references>
      </pivotArea>
    </format>
    <format dxfId="222">
      <pivotArea dataOnly="0" labelOnly="1" outline="0" fieldPosition="0">
        <references count="6">
          <reference field="2" count="1" selected="0">
            <x v="14"/>
          </reference>
          <reference field="4" count="1">
            <x v="3"/>
          </reference>
          <reference field="6" count="1" selected="0">
            <x v="61"/>
          </reference>
          <reference field="7" count="1" selected="0">
            <x v="2"/>
          </reference>
          <reference field="19" count="1" selected="0">
            <x v="67"/>
          </reference>
          <reference field="21" count="1" selected="0">
            <x v="57"/>
          </reference>
        </references>
      </pivotArea>
    </format>
    <format dxfId="221">
      <pivotArea dataOnly="0" labelOnly="1" outline="0" fieldPosition="0">
        <references count="6">
          <reference field="2" count="1" selected="0">
            <x v="22"/>
          </reference>
          <reference field="4" count="1">
            <x v="2"/>
          </reference>
          <reference field="6" count="1" selected="0">
            <x v="62"/>
          </reference>
          <reference field="7" count="1" selected="0">
            <x v="1"/>
          </reference>
          <reference field="19" count="1" selected="0">
            <x v="63"/>
          </reference>
          <reference field="21" count="1" selected="0">
            <x v="50"/>
          </reference>
        </references>
      </pivotArea>
    </format>
    <format dxfId="220">
      <pivotArea dataOnly="0" labelOnly="1" outline="0" fieldPosition="0">
        <references count="6">
          <reference field="2" count="1" selected="0">
            <x v="10"/>
          </reference>
          <reference field="4" count="1">
            <x v="0"/>
          </reference>
          <reference field="6" count="1" selected="0">
            <x v="63"/>
          </reference>
          <reference field="7" count="1" selected="0">
            <x v="1"/>
          </reference>
          <reference field="19" count="1" selected="0">
            <x v="35"/>
          </reference>
          <reference field="21" count="1" selected="0">
            <x v="36"/>
          </reference>
        </references>
      </pivotArea>
    </format>
    <format dxfId="219">
      <pivotArea dataOnly="0" labelOnly="1" outline="0" fieldPosition="0">
        <references count="6">
          <reference field="2" count="1" selected="0">
            <x v="22"/>
          </reference>
          <reference field="4" count="1">
            <x v="0"/>
          </reference>
          <reference field="6" count="1" selected="0">
            <x v="64"/>
          </reference>
          <reference field="7" count="1" selected="0">
            <x v="1"/>
          </reference>
          <reference field="19" count="1" selected="0">
            <x v="7"/>
          </reference>
          <reference field="21" count="1" selected="0">
            <x v="4"/>
          </reference>
        </references>
      </pivotArea>
    </format>
    <format dxfId="218">
      <pivotArea dataOnly="0" labelOnly="1" outline="0" fieldPosition="0">
        <references count="6">
          <reference field="2" count="1" selected="0">
            <x v="5"/>
          </reference>
          <reference field="4" count="1">
            <x v="0"/>
          </reference>
          <reference field="6" count="1" selected="0">
            <x v="65"/>
          </reference>
          <reference field="7" count="1" selected="0">
            <x v="1"/>
          </reference>
          <reference field="19" count="1" selected="0">
            <x v="40"/>
          </reference>
          <reference field="21" count="1" selected="0">
            <x v="45"/>
          </reference>
        </references>
      </pivotArea>
    </format>
    <format dxfId="217">
      <pivotArea dataOnly="0" labelOnly="1" outline="0" fieldPosition="0">
        <references count="6">
          <reference field="2" count="1" selected="0">
            <x v="18"/>
          </reference>
          <reference field="4" count="1">
            <x v="3"/>
          </reference>
          <reference field="6" count="1" selected="0">
            <x v="66"/>
          </reference>
          <reference field="7" count="1" selected="0">
            <x v="2"/>
          </reference>
          <reference field="19" count="1" selected="0">
            <x v="67"/>
          </reference>
          <reference field="21" count="1" selected="0">
            <x v="57"/>
          </reference>
        </references>
      </pivotArea>
    </format>
    <format dxfId="216">
      <pivotArea dataOnly="0" labelOnly="1" outline="0" fieldPosition="0">
        <references count="6">
          <reference field="2" count="1" selected="0">
            <x v="18"/>
          </reference>
          <reference field="4" count="1">
            <x v="3"/>
          </reference>
          <reference field="6" count="1" selected="0">
            <x v="67"/>
          </reference>
          <reference field="7" count="1" selected="0">
            <x v="2"/>
          </reference>
          <reference field="19" count="1" selected="0">
            <x v="67"/>
          </reference>
          <reference field="21" count="1" selected="0">
            <x v="57"/>
          </reference>
        </references>
      </pivotArea>
    </format>
    <format dxfId="215">
      <pivotArea dataOnly="0" labelOnly="1" outline="0" fieldPosition="0">
        <references count="6">
          <reference field="2" count="1" selected="0">
            <x v="12"/>
          </reference>
          <reference field="4" count="1">
            <x v="0"/>
          </reference>
          <reference field="6" count="1" selected="0">
            <x v="68"/>
          </reference>
          <reference field="7" count="1" selected="0">
            <x v="1"/>
          </reference>
          <reference field="19" count="1" selected="0">
            <x v="41"/>
          </reference>
          <reference field="21" count="1" selected="0">
            <x v="54"/>
          </reference>
        </references>
      </pivotArea>
    </format>
    <format dxfId="214">
      <pivotArea dataOnly="0" labelOnly="1" outline="0" fieldPosition="0">
        <references count="6">
          <reference field="2" count="1" selected="0">
            <x v="12"/>
          </reference>
          <reference field="4" count="1">
            <x v="3"/>
          </reference>
          <reference field="6" count="1" selected="0">
            <x v="69"/>
          </reference>
          <reference field="7" count="1" selected="0">
            <x v="2"/>
          </reference>
          <reference field="19" count="1" selected="0">
            <x v="67"/>
          </reference>
          <reference field="21" count="1" selected="0">
            <x v="57"/>
          </reference>
        </references>
      </pivotArea>
    </format>
    <format dxfId="213">
      <pivotArea dataOnly="0" labelOnly="1" outline="0" fieldPosition="0">
        <references count="6">
          <reference field="2" count="1" selected="0">
            <x v="10"/>
          </reference>
          <reference field="4" count="1">
            <x v="0"/>
          </reference>
          <reference field="6" count="1" selected="0">
            <x v="70"/>
          </reference>
          <reference field="7" count="1" selected="0">
            <x v="1"/>
          </reference>
          <reference field="19" count="1" selected="0">
            <x v="44"/>
          </reference>
          <reference field="21" count="1" selected="0">
            <x v="48"/>
          </reference>
        </references>
      </pivotArea>
    </format>
    <format dxfId="212">
      <pivotArea dataOnly="0" labelOnly="1" outline="0" fieldPosition="0">
        <references count="6">
          <reference field="2" count="1" selected="0">
            <x v="10"/>
          </reference>
          <reference field="4" count="1">
            <x v="0"/>
          </reference>
          <reference field="6" count="1" selected="0">
            <x v="71"/>
          </reference>
          <reference field="7" count="1" selected="0">
            <x v="1"/>
          </reference>
          <reference field="19" count="1" selected="0">
            <x v="43"/>
          </reference>
          <reference field="21" count="1" selected="0">
            <x v="47"/>
          </reference>
        </references>
      </pivotArea>
    </format>
    <format dxfId="211">
      <pivotArea dataOnly="0" labelOnly="1" outline="0" fieldPosition="0">
        <references count="6">
          <reference field="2" count="1" selected="0">
            <x v="21"/>
          </reference>
          <reference field="4" count="1">
            <x v="2"/>
          </reference>
          <reference field="6" count="1" selected="0">
            <x v="72"/>
          </reference>
          <reference field="7" count="1" selected="0">
            <x v="1"/>
          </reference>
          <reference field="19" count="1" selected="0">
            <x v="60"/>
          </reference>
          <reference field="21" count="1" selected="0">
            <x v="36"/>
          </reference>
        </references>
      </pivotArea>
    </format>
    <format dxfId="210">
      <pivotArea dataOnly="0" labelOnly="1" outline="0" fieldPosition="0">
        <references count="6">
          <reference field="2" count="1" selected="0">
            <x v="21"/>
          </reference>
          <reference field="4" count="1">
            <x v="2"/>
          </reference>
          <reference field="6" count="1" selected="0">
            <x v="72"/>
          </reference>
          <reference field="7" count="1" selected="0">
            <x v="1"/>
          </reference>
          <reference field="19" count="1" selected="0">
            <x v="67"/>
          </reference>
          <reference field="21" count="1" selected="0">
            <x v="36"/>
          </reference>
        </references>
      </pivotArea>
    </format>
    <format dxfId="209">
      <pivotArea dataOnly="0" labelOnly="1" outline="0" fieldPosition="0">
        <references count="6">
          <reference field="2" count="1" selected="0">
            <x v="1"/>
          </reference>
          <reference field="4" count="1">
            <x v="3"/>
          </reference>
          <reference field="6" count="1" selected="0">
            <x v="73"/>
          </reference>
          <reference field="7" count="1" selected="0">
            <x v="2"/>
          </reference>
          <reference field="19" count="1" selected="0">
            <x v="67"/>
          </reference>
          <reference field="21" count="1" selected="0">
            <x v="57"/>
          </reference>
        </references>
      </pivotArea>
    </format>
    <format dxfId="208">
      <pivotArea dataOnly="0" labelOnly="1" outline="0" fieldPosition="0">
        <references count="6">
          <reference field="2" count="1" selected="0">
            <x v="1"/>
          </reference>
          <reference field="4" count="2">
            <x v="0"/>
            <x v="3"/>
          </reference>
          <reference field="6" count="1" selected="0">
            <x v="74"/>
          </reference>
          <reference field="7" count="1" selected="0">
            <x v="2"/>
          </reference>
          <reference field="19" count="1" selected="0">
            <x v="60"/>
          </reference>
          <reference field="21" count="1" selected="0">
            <x v="20"/>
          </reference>
        </references>
      </pivotArea>
    </format>
    <format dxfId="207">
      <pivotArea dataOnly="0" labelOnly="1" outline="0" fieldPosition="0">
        <references count="6">
          <reference field="2" count="1" selected="0">
            <x v="1"/>
          </reference>
          <reference field="4" count="1">
            <x v="0"/>
          </reference>
          <reference field="6" count="1" selected="0">
            <x v="75"/>
          </reference>
          <reference field="7" count="1" selected="0">
            <x v="1"/>
          </reference>
          <reference field="19" count="1" selected="0">
            <x v="36"/>
          </reference>
          <reference field="21" count="1" selected="0">
            <x v="13"/>
          </reference>
        </references>
      </pivotArea>
    </format>
    <format dxfId="206">
      <pivotArea dataOnly="0" labelOnly="1" outline="0" fieldPosition="0">
        <references count="6">
          <reference field="2" count="1" selected="0">
            <x v="1"/>
          </reference>
          <reference field="4" count="1">
            <x v="0"/>
          </reference>
          <reference field="6" count="1" selected="0">
            <x v="76"/>
          </reference>
          <reference field="7" count="1" selected="0">
            <x v="1"/>
          </reference>
          <reference field="19" count="1" selected="0">
            <x v="25"/>
          </reference>
          <reference field="21" count="1" selected="0">
            <x v="37"/>
          </reference>
        </references>
      </pivotArea>
    </format>
    <format dxfId="205">
      <pivotArea dataOnly="0" labelOnly="1" outline="0" fieldPosition="0">
        <references count="6">
          <reference field="2" count="1" selected="0">
            <x v="1"/>
          </reference>
          <reference field="4" count="1">
            <x v="3"/>
          </reference>
          <reference field="6" count="1" selected="0">
            <x v="77"/>
          </reference>
          <reference field="7" count="1" selected="0">
            <x v="2"/>
          </reference>
          <reference field="19" count="1" selected="0">
            <x v="67"/>
          </reference>
          <reference field="21" count="1" selected="0">
            <x v="57"/>
          </reference>
        </references>
      </pivotArea>
    </format>
    <format dxfId="204">
      <pivotArea dataOnly="0" labelOnly="1" outline="0" fieldPosition="0">
        <references count="6">
          <reference field="2" count="1" selected="0">
            <x v="10"/>
          </reference>
          <reference field="4" count="1">
            <x v="0"/>
          </reference>
          <reference field="6" count="1" selected="0">
            <x v="78"/>
          </reference>
          <reference field="7" count="1" selected="0">
            <x v="1"/>
          </reference>
          <reference field="19" count="1" selected="0">
            <x v="3"/>
          </reference>
          <reference field="21" count="1" selected="0">
            <x v="6"/>
          </reference>
        </references>
      </pivotArea>
    </format>
    <format dxfId="203">
      <pivotArea dataOnly="0" labelOnly="1" outline="0" fieldPosition="0">
        <references count="6">
          <reference field="2" count="1" selected="0">
            <x v="3"/>
          </reference>
          <reference field="4" count="1">
            <x v="0"/>
          </reference>
          <reference field="6" count="1" selected="0">
            <x v="79"/>
          </reference>
          <reference field="7" count="1" selected="0">
            <x v="1"/>
          </reference>
          <reference field="19" count="1" selected="0">
            <x v="66"/>
          </reference>
          <reference field="21" count="1" selected="0">
            <x v="56"/>
          </reference>
        </references>
      </pivotArea>
    </format>
    <format dxfId="202">
      <pivotArea dataOnly="0" labelOnly="1" outline="0" fieldPosition="0">
        <references count="6">
          <reference field="2" count="1" selected="0">
            <x v="3"/>
          </reference>
          <reference field="4" count="1">
            <x v="0"/>
          </reference>
          <reference field="6" count="1" selected="0">
            <x v="80"/>
          </reference>
          <reference field="7" count="1" selected="0">
            <x v="1"/>
          </reference>
          <reference field="19" count="1" selected="0">
            <x v="38"/>
          </reference>
          <reference field="21" count="1" selected="0">
            <x v="38"/>
          </reference>
        </references>
      </pivotArea>
    </format>
    <format dxfId="201">
      <pivotArea dataOnly="0" labelOnly="1" outline="0" fieldPosition="0">
        <references count="6">
          <reference field="2" count="1" selected="0">
            <x v="24"/>
          </reference>
          <reference field="4" count="1">
            <x v="2"/>
          </reference>
          <reference field="6" count="1" selected="0">
            <x v="81"/>
          </reference>
          <reference field="7" count="1" selected="0">
            <x v="1"/>
          </reference>
          <reference field="19" count="1" selected="0">
            <x v="67"/>
          </reference>
          <reference field="21" count="1" selected="0">
            <x v="57"/>
          </reference>
        </references>
      </pivotArea>
    </format>
    <format dxfId="200">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3"/>
          </reference>
          <reference field="21" count="1" selected="0">
            <x v="21"/>
          </reference>
        </references>
      </pivotArea>
    </format>
    <format dxfId="199">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4"/>
          </reference>
          <reference field="21" count="1" selected="0">
            <x v="22"/>
          </reference>
        </references>
      </pivotArea>
    </format>
    <format dxfId="198">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5"/>
          </reference>
          <reference field="21" count="1" selected="0">
            <x v="23"/>
          </reference>
        </references>
      </pivotArea>
    </format>
    <format dxfId="197">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6"/>
          </reference>
          <reference field="21" count="1" selected="0">
            <x v="24"/>
          </reference>
        </references>
      </pivotArea>
    </format>
    <format dxfId="196">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7"/>
          </reference>
          <reference field="21" count="1" selected="0">
            <x v="25"/>
          </reference>
        </references>
      </pivotArea>
    </format>
    <format dxfId="195">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8"/>
          </reference>
          <reference field="21" count="1" selected="0">
            <x v="26"/>
          </reference>
        </references>
      </pivotArea>
    </format>
    <format dxfId="194">
      <pivotArea dataOnly="0" labelOnly="1" outline="0" fieldPosition="0">
        <references count="6">
          <reference field="2" count="1" selected="0">
            <x v="11"/>
          </reference>
          <reference field="4" count="1">
            <x v="2"/>
          </reference>
          <reference field="6" count="1" selected="0">
            <x v="82"/>
          </reference>
          <reference field="7" count="1" selected="0">
            <x v="1"/>
          </reference>
          <reference field="19" count="1" selected="0">
            <x v="59"/>
          </reference>
          <reference field="21" count="1" selected="0">
            <x v="27"/>
          </reference>
        </references>
      </pivotArea>
    </format>
    <format dxfId="193">
      <pivotArea dataOnly="0" labelOnly="1" outline="0" fieldPosition="0">
        <references count="6">
          <reference field="2" count="1" selected="0">
            <x v="11"/>
          </reference>
          <reference field="4" count="1">
            <x v="2"/>
          </reference>
          <reference field="6" count="1" selected="0">
            <x v="83"/>
          </reference>
          <reference field="7" count="1" selected="0">
            <x v="1"/>
          </reference>
          <reference field="19" count="1" selected="0">
            <x v="67"/>
          </reference>
          <reference field="21" count="1" selected="0">
            <x v="57"/>
          </reference>
        </references>
      </pivotArea>
    </format>
    <format dxfId="192">
      <pivotArea dataOnly="0" labelOnly="1" outline="0" fieldPosition="0">
        <references count="6">
          <reference field="2" count="1" selected="0">
            <x v="11"/>
          </reference>
          <reference field="4" count="1">
            <x v="2"/>
          </reference>
          <reference field="6" count="1" selected="0">
            <x v="84"/>
          </reference>
          <reference field="7" count="1" selected="0">
            <x v="1"/>
          </reference>
          <reference field="19" count="1" selected="0">
            <x v="49"/>
          </reference>
          <reference field="21" count="1" selected="0">
            <x v="52"/>
          </reference>
        </references>
      </pivotArea>
    </format>
    <format dxfId="191">
      <pivotArea dataOnly="0" labelOnly="1" outline="0" fieldPosition="0">
        <references count="6">
          <reference field="2" count="1" selected="0">
            <x v="11"/>
          </reference>
          <reference field="4" count="1">
            <x v="2"/>
          </reference>
          <reference field="6" count="1" selected="0">
            <x v="85"/>
          </reference>
          <reference field="7" count="1" selected="0">
            <x v="1"/>
          </reference>
          <reference field="19" count="1" selected="0">
            <x v="61"/>
          </reference>
          <reference field="21" count="1" selected="0">
            <x v="54"/>
          </reference>
        </references>
      </pivotArea>
    </format>
    <format dxfId="190">
      <pivotArea dataOnly="0" labelOnly="1" outline="0" fieldPosition="0">
        <references count="6">
          <reference field="2" count="1" selected="0">
            <x v="10"/>
          </reference>
          <reference field="4" count="1">
            <x v="0"/>
          </reference>
          <reference field="6" count="1" selected="0">
            <x v="86"/>
          </reference>
          <reference field="7" count="1" selected="0">
            <x v="1"/>
          </reference>
          <reference field="19" count="1" selected="0">
            <x v="49"/>
          </reference>
          <reference field="21" count="1" selected="0">
            <x v="52"/>
          </reference>
        </references>
      </pivotArea>
    </format>
    <format dxfId="189">
      <pivotArea dataOnly="0" labelOnly="1" outline="0" fieldPosition="0">
        <references count="6">
          <reference field="2" count="1" selected="0">
            <x v="4"/>
          </reference>
          <reference field="4" count="1">
            <x v="0"/>
          </reference>
          <reference field="6" count="1" selected="0">
            <x v="87"/>
          </reference>
          <reference field="7" count="1" selected="0">
            <x v="1"/>
          </reference>
          <reference field="19" count="1" selected="0">
            <x v="34"/>
          </reference>
          <reference field="21" count="1" selected="0">
            <x v="35"/>
          </reference>
        </references>
      </pivotArea>
    </format>
    <format dxfId="188">
      <pivotArea dataOnly="0" labelOnly="1" outline="0" fieldPosition="0">
        <references count="6">
          <reference field="2" count="1" selected="0">
            <x v="4"/>
          </reference>
          <reference field="4" count="1">
            <x v="0"/>
          </reference>
          <reference field="6" count="1" selected="0">
            <x v="87"/>
          </reference>
          <reference field="7" count="1" selected="0">
            <x v="1"/>
          </reference>
          <reference field="19" count="1" selected="0">
            <x v="67"/>
          </reference>
          <reference field="21" count="1" selected="0">
            <x v="57"/>
          </reference>
        </references>
      </pivotArea>
    </format>
    <format dxfId="187">
      <pivotArea dataOnly="0" labelOnly="1" outline="0" fieldPosition="0">
        <references count="6">
          <reference field="2" count="1" selected="0">
            <x v="14"/>
          </reference>
          <reference field="4" count="1">
            <x v="0"/>
          </reference>
          <reference field="6" count="1" selected="0">
            <x v="88"/>
          </reference>
          <reference field="7" count="1" selected="0">
            <x v="1"/>
          </reference>
          <reference field="19" count="1" selected="0">
            <x v="51"/>
          </reference>
          <reference field="21" count="1" selected="0">
            <x v="52"/>
          </reference>
        </references>
      </pivotArea>
    </format>
    <format dxfId="186">
      <pivotArea dataOnly="0" labelOnly="1" outline="0" fieldPosition="0">
        <references count="6">
          <reference field="2" count="1" selected="0">
            <x v="23"/>
          </reference>
          <reference field="4" count="1">
            <x v="2"/>
          </reference>
          <reference field="6" count="1" selected="0">
            <x v="89"/>
          </reference>
          <reference field="7" count="1" selected="0">
            <x v="1"/>
          </reference>
          <reference field="19" count="1" selected="0">
            <x v="20"/>
          </reference>
          <reference field="21" count="1" selected="0">
            <x v="19"/>
          </reference>
        </references>
      </pivotArea>
    </format>
    <format dxfId="185">
      <pivotArea dataOnly="0" labelOnly="1" outline="0" fieldPosition="0">
        <references count="6">
          <reference field="2" count="1" selected="0">
            <x v="23"/>
          </reference>
          <reference field="4" count="1">
            <x v="3"/>
          </reference>
          <reference field="6" count="1" selected="0">
            <x v="90"/>
          </reference>
          <reference field="7" count="1" selected="0">
            <x v="2"/>
          </reference>
          <reference field="19" count="1" selected="0">
            <x v="67"/>
          </reference>
          <reference field="21" count="1" selected="0">
            <x v="57"/>
          </reference>
        </references>
      </pivotArea>
    </format>
    <format dxfId="184">
      <pivotArea dataOnly="0" labelOnly="1" outline="0" fieldPosition="0">
        <references count="6">
          <reference field="2" count="1" selected="0">
            <x v="23"/>
          </reference>
          <reference field="4" count="1">
            <x v="2"/>
          </reference>
          <reference field="6" count="1" selected="0">
            <x v="91"/>
          </reference>
          <reference field="7" count="1" selected="0">
            <x v="1"/>
          </reference>
          <reference field="19" count="1" selected="0">
            <x v="52"/>
          </reference>
          <reference field="21" count="1" selected="0">
            <x v="52"/>
          </reference>
        </references>
      </pivotArea>
    </format>
    <format dxfId="183">
      <pivotArea dataOnly="0" labelOnly="1" outline="0" fieldPosition="0">
        <references count="6">
          <reference field="2" count="1" selected="0">
            <x v="14"/>
          </reference>
          <reference field="4" count="1">
            <x v="3"/>
          </reference>
          <reference field="6" count="1" selected="0">
            <x v="92"/>
          </reference>
          <reference field="7" count="1" selected="0">
            <x v="2"/>
          </reference>
          <reference field="19" count="1" selected="0">
            <x v="67"/>
          </reference>
          <reference field="21" count="1" selected="0">
            <x v="57"/>
          </reference>
        </references>
      </pivotArea>
    </format>
    <format dxfId="182">
      <pivotArea dataOnly="0" labelOnly="1" outline="0" fieldPosition="0">
        <references count="6">
          <reference field="2" count="1" selected="0">
            <x v="3"/>
          </reference>
          <reference field="4" count="1">
            <x v="0"/>
          </reference>
          <reference field="6" count="1" selected="0">
            <x v="93"/>
          </reference>
          <reference field="7" count="1" selected="0">
            <x v="1"/>
          </reference>
          <reference field="19" count="1" selected="0">
            <x v="6"/>
          </reference>
          <reference field="21" count="1" selected="0">
            <x v="8"/>
          </reference>
        </references>
      </pivotArea>
    </format>
    <format dxfId="181">
      <pivotArea dataOnly="0" labelOnly="1" outline="0" fieldPosition="0">
        <references count="6">
          <reference field="2" count="1" selected="0">
            <x v="25"/>
          </reference>
          <reference field="4" count="1">
            <x v="3"/>
          </reference>
          <reference field="6" count="1" selected="0">
            <x v="94"/>
          </reference>
          <reference field="7" count="1" selected="0">
            <x v="2"/>
          </reference>
          <reference field="19" count="1" selected="0">
            <x v="67"/>
          </reference>
          <reference field="21" count="1" selected="0">
            <x v="57"/>
          </reference>
        </references>
      </pivotArea>
    </format>
    <format dxfId="180">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27"/>
          </reference>
          <reference field="21" count="1" selected="0">
            <x v="28"/>
          </reference>
        </references>
      </pivotArea>
    </format>
    <format dxfId="179">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28"/>
          </reference>
          <reference field="21" count="1" selected="0">
            <x v="29"/>
          </reference>
        </references>
      </pivotArea>
    </format>
    <format dxfId="178">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29"/>
          </reference>
          <reference field="21" count="1" selected="0">
            <x v="30"/>
          </reference>
        </references>
      </pivotArea>
    </format>
    <format dxfId="177">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30"/>
          </reference>
          <reference field="21" count="1" selected="0">
            <x v="31"/>
          </reference>
        </references>
      </pivotArea>
    </format>
    <format dxfId="176">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31"/>
          </reference>
          <reference field="21" count="1" selected="0">
            <x v="32"/>
          </reference>
        </references>
      </pivotArea>
    </format>
    <format dxfId="175">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32"/>
          </reference>
          <reference field="21" count="1" selected="0">
            <x v="33"/>
          </reference>
        </references>
      </pivotArea>
    </format>
    <format dxfId="174">
      <pivotArea dataOnly="0" labelOnly="1" outline="0" fieldPosition="0">
        <references count="6">
          <reference field="2" count="1" selected="0">
            <x v="2"/>
          </reference>
          <reference field="4" count="1">
            <x v="2"/>
          </reference>
          <reference field="6" count="1" selected="0">
            <x v="95"/>
          </reference>
          <reference field="7" count="1" selected="0">
            <x v="1"/>
          </reference>
          <reference field="19" count="1" selected="0">
            <x v="33"/>
          </reference>
          <reference field="21" count="1" selected="0">
            <x v="34"/>
          </reference>
        </references>
      </pivotArea>
    </format>
    <format dxfId="173">
      <pivotArea dataOnly="0" labelOnly="1" outline="0" fieldPosition="0">
        <references count="6">
          <reference field="2" count="1" selected="0">
            <x v="7"/>
          </reference>
          <reference field="4" count="1">
            <x v="0"/>
          </reference>
          <reference field="6" count="1" selected="0">
            <x v="96"/>
          </reference>
          <reference field="7" count="1" selected="0">
            <x v="1"/>
          </reference>
          <reference field="19" count="1" selected="0">
            <x v="47"/>
          </reference>
          <reference field="21" count="1" selected="0">
            <x v="20"/>
          </reference>
        </references>
      </pivotArea>
    </format>
    <format dxfId="172">
      <pivotArea dataOnly="0" labelOnly="1" outline="0" fieldPosition="0">
        <references count="6">
          <reference field="2" count="1" selected="0">
            <x v="24"/>
          </reference>
          <reference field="4" count="1">
            <x v="2"/>
          </reference>
          <reference field="6" count="1" selected="0">
            <x v="97"/>
          </reference>
          <reference field="7" count="1" selected="0">
            <x v="1"/>
          </reference>
          <reference field="19" count="1" selected="0">
            <x v="51"/>
          </reference>
          <reference field="21" count="1" selected="0">
            <x v="52"/>
          </reference>
        </references>
      </pivotArea>
    </format>
    <format dxfId="171">
      <pivotArea dataOnly="0" labelOnly="1" outline="0" fieldPosition="0">
        <references count="6">
          <reference field="2" count="1" selected="0">
            <x v="17"/>
          </reference>
          <reference field="4" count="1">
            <x v="2"/>
          </reference>
          <reference field="6" count="1" selected="0">
            <x v="98"/>
          </reference>
          <reference field="7" count="1" selected="0">
            <x v="1"/>
          </reference>
          <reference field="19" count="1" selected="0">
            <x v="20"/>
          </reference>
          <reference field="21" count="1" selected="0">
            <x v="13"/>
          </reference>
        </references>
      </pivotArea>
    </format>
    <format dxfId="170">
      <pivotArea dataOnly="0" labelOnly="1" outline="0" fieldPosition="0">
        <references count="6">
          <reference field="2" count="1" selected="0">
            <x v="9"/>
          </reference>
          <reference field="4" count="1">
            <x v="2"/>
          </reference>
          <reference field="6" count="1" selected="0">
            <x v="99"/>
          </reference>
          <reference field="7" count="1" selected="0">
            <x v="1"/>
          </reference>
          <reference field="19" count="1" selected="0">
            <x v="62"/>
          </reference>
          <reference field="21" count="1" selected="0">
            <x v="55"/>
          </reference>
        </references>
      </pivotArea>
    </format>
    <format dxfId="169">
      <pivotArea dataOnly="0" labelOnly="1" outline="0" fieldPosition="0">
        <references count="6">
          <reference field="2" count="1" selected="0">
            <x v="23"/>
          </reference>
          <reference field="4" count="1">
            <x v="0"/>
          </reference>
          <reference field="6" count="1" selected="0">
            <x v="100"/>
          </reference>
          <reference field="7" count="1" selected="0">
            <x v="1"/>
          </reference>
          <reference field="19" count="1" selected="0">
            <x v="50"/>
          </reference>
          <reference field="21" count="1" selected="0">
            <x v="51"/>
          </reference>
        </references>
      </pivotArea>
    </format>
    <format dxfId="168">
      <pivotArea dataOnly="0" labelOnly="1" outline="0" fieldPosition="0">
        <references count="6">
          <reference field="2" count="1" selected="0">
            <x v="21"/>
          </reference>
          <reference field="4" count="1">
            <x v="3"/>
          </reference>
          <reference field="6" count="1" selected="0">
            <x v="101"/>
          </reference>
          <reference field="7" count="1" selected="0">
            <x v="1"/>
          </reference>
          <reference field="19" count="1" selected="0">
            <x v="67"/>
          </reference>
          <reference field="21" count="1" selected="0">
            <x v="57"/>
          </reference>
        </references>
      </pivotArea>
    </format>
    <format dxfId="167">
      <pivotArea dataOnly="0" labelOnly="1" outline="0" fieldPosition="0">
        <references count="6">
          <reference field="2" count="1" selected="0">
            <x v="14"/>
          </reference>
          <reference field="4" count="1">
            <x v="0"/>
          </reference>
          <reference field="6" count="1" selected="0">
            <x v="102"/>
          </reference>
          <reference field="7" count="1" selected="0">
            <x v="1"/>
          </reference>
          <reference field="19" count="1" selected="0">
            <x v="23"/>
          </reference>
          <reference field="21" count="1" selected="0">
            <x v="14"/>
          </reference>
        </references>
      </pivotArea>
    </format>
    <format dxfId="166">
      <pivotArea dataOnly="0" labelOnly="1" outline="0" fieldPosition="0">
        <references count="6">
          <reference field="2" count="1" selected="0">
            <x v="8"/>
          </reference>
          <reference field="4" count="1">
            <x v="2"/>
          </reference>
          <reference field="6" count="1" selected="0">
            <x v="103"/>
          </reference>
          <reference field="7" count="1" selected="0">
            <x v="1"/>
          </reference>
          <reference field="19" count="1" selected="0">
            <x v="46"/>
          </reference>
          <reference field="21" count="1" selected="0">
            <x v="20"/>
          </reference>
        </references>
      </pivotArea>
    </format>
    <format dxfId="165">
      <pivotArea dataOnly="0" labelOnly="1" outline="0" fieldPosition="0">
        <references count="6">
          <reference field="2" count="1" selected="0">
            <x v="8"/>
          </reference>
          <reference field="4" count="1">
            <x v="3"/>
          </reference>
          <reference field="6" count="1" selected="0">
            <x v="104"/>
          </reference>
          <reference field="7" count="1" selected="0">
            <x v="1"/>
          </reference>
          <reference field="19" count="1" selected="0">
            <x v="45"/>
          </reference>
          <reference field="21" count="1" selected="0">
            <x v="39"/>
          </reference>
        </references>
      </pivotArea>
    </format>
    <format dxfId="164">
      <pivotArea dataOnly="0" labelOnly="1" outline="0" fieldPosition="0">
        <references count="6">
          <reference field="2" count="1" selected="0">
            <x v="8"/>
          </reference>
          <reference field="4" count="1">
            <x v="3"/>
          </reference>
          <reference field="6" count="1" selected="0">
            <x v="105"/>
          </reference>
          <reference field="7" count="1" selected="0">
            <x v="1"/>
          </reference>
          <reference field="19" count="1" selected="0">
            <x v="67"/>
          </reference>
          <reference field="21" count="1" selected="0">
            <x v="57"/>
          </reference>
        </references>
      </pivotArea>
    </format>
    <format dxfId="163">
      <pivotArea dataOnly="0" labelOnly="1" outline="0" fieldPosition="0">
        <references count="6">
          <reference field="2" count="1" selected="0">
            <x v="8"/>
          </reference>
          <reference field="4" count="1">
            <x v="3"/>
          </reference>
          <reference field="6" count="1" selected="0">
            <x v="106"/>
          </reference>
          <reference field="7" count="1" selected="0">
            <x v="1"/>
          </reference>
          <reference field="19" count="1" selected="0">
            <x v="67"/>
          </reference>
          <reference field="21" count="1" selected="0">
            <x v="57"/>
          </reference>
        </references>
      </pivotArea>
    </format>
    <format dxfId="162">
      <pivotArea dataOnly="0" labelOnly="1" outline="0" fieldPosition="0">
        <references count="6">
          <reference field="2" count="1" selected="0">
            <x v="7"/>
          </reference>
          <reference field="4" count="1">
            <x v="0"/>
          </reference>
          <reference field="6" count="1" selected="0">
            <x v="107"/>
          </reference>
          <reference field="7" count="1" selected="0">
            <x v="1"/>
          </reference>
          <reference field="19" count="1" selected="0">
            <x v="67"/>
          </reference>
          <reference field="21" count="1" selected="0">
            <x v="57"/>
          </reference>
        </references>
      </pivotArea>
    </format>
    <format dxfId="161">
      <pivotArea dataOnly="0" labelOnly="1" outline="0" fieldPosition="0">
        <references count="6">
          <reference field="2" count="1" selected="0">
            <x v="23"/>
          </reference>
          <reference field="4" count="1">
            <x v="2"/>
          </reference>
          <reference field="6" count="1" selected="0">
            <x v="108"/>
          </reference>
          <reference field="7" count="1" selected="0">
            <x v="1"/>
          </reference>
          <reference field="19" count="1" selected="0">
            <x v="20"/>
          </reference>
          <reference field="21" count="1" selected="0">
            <x v="14"/>
          </reference>
        </references>
      </pivotArea>
    </format>
    <format dxfId="160">
      <pivotArea dataOnly="0" labelOnly="1" outline="0" fieldPosition="0">
        <references count="6">
          <reference field="2" count="1" selected="0">
            <x v="9"/>
          </reference>
          <reference field="4" count="1">
            <x v="3"/>
          </reference>
          <reference field="6" count="1" selected="0">
            <x v="109"/>
          </reference>
          <reference field="7" count="1" selected="0">
            <x v="1"/>
          </reference>
          <reference field="19" count="1" selected="0">
            <x v="67"/>
          </reference>
          <reference field="21" count="1" selected="0">
            <x v="57"/>
          </reference>
        </references>
      </pivotArea>
    </format>
    <format dxfId="159">
      <pivotArea dataOnly="0" labelOnly="1" outline="0" fieldPosition="0">
        <references count="6">
          <reference field="2" count="1" selected="0">
            <x v="11"/>
          </reference>
          <reference field="4" count="1">
            <x v="2"/>
          </reference>
          <reference field="6" count="1" selected="0">
            <x v="110"/>
          </reference>
          <reference field="7" count="1" selected="0">
            <x v="1"/>
          </reference>
          <reference field="19" count="1" selected="0">
            <x v="38"/>
          </reference>
          <reference field="21" count="1" selected="0">
            <x v="36"/>
          </reference>
        </references>
      </pivotArea>
    </format>
    <format dxfId="158">
      <pivotArea dataOnly="0" labelOnly="1" outline="0" fieldPosition="0">
        <references count="6">
          <reference field="2" count="1" selected="0">
            <x v="9"/>
          </reference>
          <reference field="4" count="1">
            <x v="3"/>
          </reference>
          <reference field="6" count="1" selected="0">
            <x v="111"/>
          </reference>
          <reference field="7" count="1" selected="0">
            <x v="1"/>
          </reference>
          <reference field="19" count="1" selected="0">
            <x v="67"/>
          </reference>
          <reference field="21" count="1" selected="0">
            <x v="57"/>
          </reference>
        </references>
      </pivotArea>
    </format>
    <format dxfId="157">
      <pivotArea dataOnly="0" labelOnly="1" outline="0" fieldPosition="0">
        <references count="6">
          <reference field="2" count="1" selected="0">
            <x v="9"/>
          </reference>
          <reference field="4" count="1">
            <x v="3"/>
          </reference>
          <reference field="6" count="1" selected="0">
            <x v="112"/>
          </reference>
          <reference field="7" count="1" selected="0">
            <x v="1"/>
          </reference>
          <reference field="19" count="1" selected="0">
            <x v="67"/>
          </reference>
          <reference field="21" count="1" selected="0">
            <x v="57"/>
          </reference>
        </references>
      </pivotArea>
    </format>
    <format dxfId="156">
      <pivotArea dataOnly="0" labelOnly="1" outline="0" fieldPosition="0">
        <references count="6">
          <reference field="2" count="1" selected="0">
            <x v="7"/>
          </reference>
          <reference field="4" count="1">
            <x v="3"/>
          </reference>
          <reference field="6" count="1" selected="0">
            <x v="113"/>
          </reference>
          <reference field="7" count="1" selected="0">
            <x v="1"/>
          </reference>
          <reference field="19" count="1" selected="0">
            <x v="67"/>
          </reference>
          <reference field="21" count="1" selected="0">
            <x v="57"/>
          </reference>
        </references>
      </pivotArea>
    </format>
    <format dxfId="155">
      <pivotArea dataOnly="0" labelOnly="1" outline="0" fieldPosition="0">
        <references count="6">
          <reference field="2" count="1" selected="0">
            <x v="3"/>
          </reference>
          <reference field="4" count="1">
            <x v="0"/>
          </reference>
          <reference field="6" count="1" selected="0">
            <x v="114"/>
          </reference>
          <reference field="7" count="1" selected="0">
            <x v="1"/>
          </reference>
          <reference field="19" count="1" selected="0">
            <x v="47"/>
          </reference>
          <reference field="21" count="1" selected="0">
            <x v="18"/>
          </reference>
        </references>
      </pivotArea>
    </format>
    <format dxfId="154">
      <pivotArea dataOnly="0" labelOnly="1" outline="0" fieldPosition="0">
        <references count="6">
          <reference field="2" count="1" selected="0">
            <x v="2"/>
          </reference>
          <reference field="4" count="1">
            <x v="3"/>
          </reference>
          <reference field="6" count="1" selected="0">
            <x v="115"/>
          </reference>
          <reference field="7" count="1" selected="0">
            <x v="1"/>
          </reference>
          <reference field="19" count="1" selected="0">
            <x v="67"/>
          </reference>
          <reference field="21" count="1" selected="0">
            <x v="57"/>
          </reference>
        </references>
      </pivotArea>
    </format>
    <format dxfId="153">
      <pivotArea dataOnly="0" labelOnly="1" outline="0" fieldPosition="0">
        <references count="6">
          <reference field="2" count="1" selected="0">
            <x v="14"/>
          </reference>
          <reference field="4" count="1">
            <x v="0"/>
          </reference>
          <reference field="6" count="1" selected="0">
            <x v="116"/>
          </reference>
          <reference field="7" count="1" selected="0">
            <x v="1"/>
          </reference>
          <reference field="19" count="1" selected="0">
            <x v="26"/>
          </reference>
          <reference field="21" count="1" selected="0">
            <x v="38"/>
          </reference>
        </references>
      </pivotArea>
    </format>
    <format dxfId="152">
      <pivotArea dataOnly="0" labelOnly="1" outline="0" fieldPosition="0">
        <references count="6">
          <reference field="2" count="1" selected="0">
            <x v="12"/>
          </reference>
          <reference field="4" count="1">
            <x v="3"/>
          </reference>
          <reference field="6" count="1" selected="0">
            <x v="117"/>
          </reference>
          <reference field="7" count="1" selected="0">
            <x v="1"/>
          </reference>
          <reference field="19" count="1" selected="0">
            <x v="67"/>
          </reference>
          <reference field="21" count="1" selected="0">
            <x v="57"/>
          </reference>
        </references>
      </pivotArea>
    </format>
    <format dxfId="151">
      <pivotArea dataOnly="0" labelOnly="1" outline="0" fieldPosition="0">
        <references count="6">
          <reference field="2" count="1" selected="0">
            <x v="5"/>
          </reference>
          <reference field="4" count="1">
            <x v="0"/>
          </reference>
          <reference field="6" count="1" selected="0">
            <x v="118"/>
          </reference>
          <reference field="7" count="1" selected="0">
            <x v="1"/>
          </reference>
          <reference field="19" count="1" selected="0">
            <x v="37"/>
          </reference>
          <reference field="21" count="1" selected="0">
            <x v="40"/>
          </reference>
        </references>
      </pivotArea>
    </format>
    <format dxfId="150">
      <pivotArea dataOnly="0" labelOnly="1" outline="0" fieldPosition="0">
        <references count="6">
          <reference field="2" count="1" selected="0">
            <x v="23"/>
          </reference>
          <reference field="4" count="1">
            <x v="2"/>
          </reference>
          <reference field="6" count="1" selected="0">
            <x v="119"/>
          </reference>
          <reference field="7" count="1" selected="0">
            <x v="1"/>
          </reference>
          <reference field="19" count="1" selected="0">
            <x v="67"/>
          </reference>
          <reference field="21" count="1" selected="0">
            <x v="57"/>
          </reference>
        </references>
      </pivotArea>
    </format>
    <format dxfId="149">
      <pivotArea dataOnly="0" labelOnly="1" outline="0" fieldPosition="0">
        <references count="6">
          <reference field="2" count="1" selected="0">
            <x v="6"/>
          </reference>
          <reference field="4" count="1">
            <x v="2"/>
          </reference>
          <reference field="6" count="1" selected="0">
            <x v="120"/>
          </reference>
          <reference field="7" count="1" selected="0">
            <x v="1"/>
          </reference>
          <reference field="19" count="1" selected="0">
            <x v="67"/>
          </reference>
          <reference field="21" count="1" selected="0">
            <x v="57"/>
          </reference>
        </references>
      </pivotArea>
    </format>
    <format dxfId="148">
      <pivotArea dataOnly="0" labelOnly="1" outline="0" fieldPosition="0">
        <references count="6">
          <reference field="2" count="1" selected="0">
            <x v="16"/>
          </reference>
          <reference field="4" count="1">
            <x v="2"/>
          </reference>
          <reference field="6" count="1" selected="0">
            <x v="121"/>
          </reference>
          <reference field="7" count="1" selected="0">
            <x v="1"/>
          </reference>
          <reference field="19" count="1" selected="0">
            <x v="2"/>
          </reference>
          <reference field="21" count="1" selected="0">
            <x v="3"/>
          </reference>
        </references>
      </pivotArea>
    </format>
    <format dxfId="147">
      <pivotArea dataOnly="0" labelOnly="1" outline="0" fieldPosition="0">
        <references count="6">
          <reference field="2" count="1" selected="0">
            <x v="16"/>
          </reference>
          <reference field="4" count="1">
            <x v="2"/>
          </reference>
          <reference field="6" count="1" selected="0">
            <x v="121"/>
          </reference>
          <reference field="7" count="1" selected="0">
            <x v="1"/>
          </reference>
          <reference field="19" count="1" selected="0">
            <x v="67"/>
          </reference>
          <reference field="21" count="1" selected="0">
            <x v="57"/>
          </reference>
        </references>
      </pivotArea>
    </format>
    <format dxfId="146">
      <pivotArea dataOnly="0" labelOnly="1" outline="0" fieldPosition="0">
        <references count="6">
          <reference field="2" count="1" selected="0">
            <x v="16"/>
          </reference>
          <reference field="4" count="1">
            <x v="2"/>
          </reference>
          <reference field="6" count="1" selected="0">
            <x v="122"/>
          </reference>
          <reference field="7" count="1" selected="0">
            <x v="1"/>
          </reference>
          <reference field="19" count="1" selected="0">
            <x v="67"/>
          </reference>
          <reference field="21" count="1" selected="0">
            <x v="57"/>
          </reference>
        </references>
      </pivotArea>
    </format>
    <format dxfId="145">
      <pivotArea dataOnly="0" labelOnly="1" outline="0" fieldPosition="0">
        <references count="6">
          <reference field="2" count="1" selected="0">
            <x v="14"/>
          </reference>
          <reference field="4" count="1">
            <x v="3"/>
          </reference>
          <reference field="6" count="1" selected="0">
            <x v="123"/>
          </reference>
          <reference field="7" count="1" selected="0">
            <x v="1"/>
          </reference>
          <reference field="19" count="1" selected="0">
            <x v="67"/>
          </reference>
          <reference field="21" count="1" selected="0">
            <x v="57"/>
          </reference>
        </references>
      </pivotArea>
    </format>
    <format dxfId="144">
      <pivotArea dataOnly="0" labelOnly="1" outline="0" fieldPosition="0">
        <references count="6">
          <reference field="2" count="1" selected="0">
            <x v="7"/>
          </reference>
          <reference field="4" count="1">
            <x v="3"/>
          </reference>
          <reference field="6" count="1" selected="0">
            <x v="124"/>
          </reference>
          <reference field="7" count="1" selected="0">
            <x v="1"/>
          </reference>
          <reference field="19" count="1" selected="0">
            <x v="67"/>
          </reference>
          <reference field="21" count="1" selected="0">
            <x v="57"/>
          </reference>
        </references>
      </pivotArea>
    </format>
    <format dxfId="143">
      <pivotArea dataOnly="0" labelOnly="1" outline="0" fieldPosition="0">
        <references count="6">
          <reference field="2" count="1" selected="0">
            <x v="21"/>
          </reference>
          <reference field="4" count="1">
            <x v="3"/>
          </reference>
          <reference field="6" count="1" selected="0">
            <x v="125"/>
          </reference>
          <reference field="7" count="1" selected="0">
            <x v="2"/>
          </reference>
          <reference field="19" count="1" selected="0">
            <x v="67"/>
          </reference>
          <reference field="21" count="1" selected="0">
            <x v="57"/>
          </reference>
        </references>
      </pivotArea>
    </format>
    <format dxfId="142">
      <pivotArea dataOnly="0" labelOnly="1" outline="0" fieldPosition="0">
        <references count="6">
          <reference field="2" count="1" selected="0">
            <x v="19"/>
          </reference>
          <reference field="4" count="1">
            <x v="0"/>
          </reference>
          <reference field="6" count="1" selected="0">
            <x v="126"/>
          </reference>
          <reference field="7" count="1" selected="0">
            <x v="1"/>
          </reference>
          <reference field="19" count="1" selected="0">
            <x v="22"/>
          </reference>
          <reference field="21" count="1" selected="0">
            <x v="16"/>
          </reference>
        </references>
      </pivotArea>
    </format>
    <format dxfId="141">
      <pivotArea dataOnly="0" labelOnly="1" outline="0" fieldPosition="0">
        <references count="6">
          <reference field="2" count="1" selected="0">
            <x v="23"/>
          </reference>
          <reference field="4" count="1">
            <x v="3"/>
          </reference>
          <reference field="6" count="1" selected="0">
            <x v="127"/>
          </reference>
          <reference field="7" count="1" selected="0">
            <x v="1"/>
          </reference>
          <reference field="19" count="1" selected="0">
            <x v="67"/>
          </reference>
          <reference field="21" count="1" selected="0">
            <x v="57"/>
          </reference>
        </references>
      </pivotArea>
    </format>
    <format dxfId="140">
      <pivotArea dataOnly="0" labelOnly="1" outline="0" fieldPosition="0">
        <references count="6">
          <reference field="2" count="1" selected="0">
            <x v="14"/>
          </reference>
          <reference field="4" count="1">
            <x v="3"/>
          </reference>
          <reference field="6" count="1" selected="0">
            <x v="128"/>
          </reference>
          <reference field="7" count="1" selected="0">
            <x v="1"/>
          </reference>
          <reference field="19" count="1" selected="0">
            <x v="67"/>
          </reference>
          <reference field="21" count="1" selected="0">
            <x v="57"/>
          </reference>
        </references>
      </pivotArea>
    </format>
    <format dxfId="139">
      <pivotArea dataOnly="0" labelOnly="1" outline="0" fieldPosition="0">
        <references count="6">
          <reference field="2" count="1" selected="0">
            <x v="14"/>
          </reference>
          <reference field="4" count="1">
            <x v="3"/>
          </reference>
          <reference field="6" count="1" selected="0">
            <x v="129"/>
          </reference>
          <reference field="7" count="1" selected="0">
            <x v="1"/>
          </reference>
          <reference field="19" count="1" selected="0">
            <x v="67"/>
          </reference>
          <reference field="21" count="1" selected="0">
            <x v="57"/>
          </reference>
        </references>
      </pivotArea>
    </format>
    <format dxfId="138">
      <pivotArea dataOnly="0" labelOnly="1" outline="0" fieldPosition="0">
        <references count="6">
          <reference field="2" count="1" selected="0">
            <x v="3"/>
          </reference>
          <reference field="4" count="1">
            <x v="3"/>
          </reference>
          <reference field="6" count="1" selected="0">
            <x v="130"/>
          </reference>
          <reference field="7" count="1" selected="0">
            <x v="1"/>
          </reference>
          <reference field="19" count="1" selected="0">
            <x v="67"/>
          </reference>
          <reference field="21" count="1" selected="0">
            <x v="57"/>
          </reference>
        </references>
      </pivotArea>
    </format>
    <format dxfId="137">
      <pivotArea dataOnly="0" labelOnly="1" outline="0" fieldPosition="0">
        <references count="6">
          <reference field="2" count="1" selected="0">
            <x v="15"/>
          </reference>
          <reference field="4" count="1">
            <x v="0"/>
          </reference>
          <reference field="6" count="1" selected="0">
            <x v="131"/>
          </reference>
          <reference field="7" count="1" selected="0">
            <x v="1"/>
          </reference>
          <reference field="19" count="1" selected="0">
            <x v="38"/>
          </reference>
          <reference field="21" count="1" selected="0">
            <x v="13"/>
          </reference>
        </references>
      </pivotArea>
    </format>
    <format dxfId="136">
      <pivotArea dataOnly="0" labelOnly="1" outline="0" fieldPosition="0">
        <references count="6">
          <reference field="2" count="1" selected="0">
            <x v="21"/>
          </reference>
          <reference field="4" count="1">
            <x v="2"/>
          </reference>
          <reference field="6" count="1" selected="0">
            <x v="132"/>
          </reference>
          <reference field="7" count="1" selected="0">
            <x v="2"/>
          </reference>
          <reference field="19" count="1" selected="0">
            <x v="65"/>
          </reference>
          <reference field="21" count="1" selected="0">
            <x v="56"/>
          </reference>
        </references>
      </pivotArea>
    </format>
    <format dxfId="135">
      <pivotArea dataOnly="0" labelOnly="1" outline="0" fieldPosition="0">
        <references count="6">
          <reference field="2" count="1" selected="0">
            <x v="19"/>
          </reference>
          <reference field="4" count="1">
            <x v="3"/>
          </reference>
          <reference field="6" count="1" selected="0">
            <x v="133"/>
          </reference>
          <reference field="7" count="1" selected="0">
            <x v="1"/>
          </reference>
          <reference field="19" count="1" selected="0">
            <x v="67"/>
          </reference>
          <reference field="21" count="1" selected="0">
            <x v="57"/>
          </reference>
        </references>
      </pivotArea>
    </format>
    <format dxfId="134">
      <pivotArea dataOnly="0" labelOnly="1" outline="0" fieldPosition="0">
        <references count="6">
          <reference field="2" count="1" selected="0">
            <x v="7"/>
          </reference>
          <reference field="4" count="1">
            <x v="3"/>
          </reference>
          <reference field="6" count="1" selected="0">
            <x v="134"/>
          </reference>
          <reference field="7" count="1" selected="0">
            <x v="1"/>
          </reference>
          <reference field="19" count="1" selected="0">
            <x v="67"/>
          </reference>
          <reference field="21" count="1" selected="0">
            <x v="57"/>
          </reference>
        </references>
      </pivotArea>
    </format>
    <format dxfId="133">
      <pivotArea dataOnly="0" labelOnly="1" outline="0" fieldPosition="0">
        <references count="6">
          <reference field="2" count="1" selected="0">
            <x v="11"/>
          </reference>
          <reference field="4" count="1">
            <x v="3"/>
          </reference>
          <reference field="6" count="1" selected="0">
            <x v="135"/>
          </reference>
          <reference field="7" count="1" selected="0">
            <x v="2"/>
          </reference>
          <reference field="19" count="1" selected="0">
            <x v="67"/>
          </reference>
          <reference field="21" count="1" selected="0">
            <x v="57"/>
          </reference>
        </references>
      </pivotArea>
    </format>
    <format dxfId="132">
      <pivotArea dataOnly="0" labelOnly="1" outline="0" fieldPosition="0">
        <references count="6">
          <reference field="2" count="1" selected="0">
            <x v="11"/>
          </reference>
          <reference field="4" count="1">
            <x v="3"/>
          </reference>
          <reference field="6" count="1" selected="0">
            <x v="136"/>
          </reference>
          <reference field="7" count="1" selected="0">
            <x v="2"/>
          </reference>
          <reference field="19" count="1" selected="0">
            <x v="67"/>
          </reference>
          <reference field="21" count="1" selected="0">
            <x v="57"/>
          </reference>
        </references>
      </pivotArea>
    </format>
    <format dxfId="131">
      <pivotArea dataOnly="0" labelOnly="1" outline="0" fieldPosition="0">
        <references count="6">
          <reference field="2" count="1" selected="0">
            <x v="11"/>
          </reference>
          <reference field="4" count="1">
            <x v="3"/>
          </reference>
          <reference field="6" count="1" selected="0">
            <x v="137"/>
          </reference>
          <reference field="7" count="1" selected="0">
            <x v="1"/>
          </reference>
          <reference field="19" count="1" selected="0">
            <x v="67"/>
          </reference>
          <reference field="21" count="1" selected="0">
            <x v="57"/>
          </reference>
        </references>
      </pivotArea>
    </format>
    <format dxfId="130">
      <pivotArea dataOnly="0" labelOnly="1" outline="0" fieldPosition="0">
        <references count="6">
          <reference field="2" count="1" selected="0">
            <x v="11"/>
          </reference>
          <reference field="4" count="1">
            <x v="3"/>
          </reference>
          <reference field="6" count="1" selected="0">
            <x v="137"/>
          </reference>
          <reference field="7" count="1" selected="0">
            <x v="2"/>
          </reference>
          <reference field="19" count="1" selected="0">
            <x v="67"/>
          </reference>
          <reference field="21" count="1" selected="0">
            <x v="57"/>
          </reference>
        </references>
      </pivotArea>
    </format>
    <format dxfId="129">
      <pivotArea dataOnly="0" labelOnly="1" outline="0" fieldPosition="0">
        <references count="6">
          <reference field="2" count="1" selected="0">
            <x v="21"/>
          </reference>
          <reference field="4" count="1">
            <x v="0"/>
          </reference>
          <reference field="6" count="1" selected="0">
            <x v="138"/>
          </reference>
          <reference field="7" count="1" selected="0">
            <x v="1"/>
          </reference>
          <reference field="19" count="1" selected="0">
            <x v="9"/>
          </reference>
          <reference field="21" count="1" selected="0">
            <x v="43"/>
          </reference>
        </references>
      </pivotArea>
    </format>
    <format dxfId="128">
      <pivotArea dataOnly="0" labelOnly="1" outline="0" fieldPosition="0">
        <references count="6">
          <reference field="2" count="1" selected="0">
            <x v="21"/>
          </reference>
          <reference field="4" count="1">
            <x v="0"/>
          </reference>
          <reference field="6" count="1" selected="0">
            <x v="138"/>
          </reference>
          <reference field="7" count="1" selected="0">
            <x v="1"/>
          </reference>
          <reference field="19" count="1" selected="0">
            <x v="13"/>
          </reference>
          <reference field="21" count="1" selected="0">
            <x v="43"/>
          </reference>
        </references>
      </pivotArea>
    </format>
    <format dxfId="127">
      <pivotArea dataOnly="0" labelOnly="1" outline="0" fieldPosition="0">
        <references count="6">
          <reference field="2" count="1" selected="0">
            <x v="26"/>
          </reference>
          <reference field="4" count="1">
            <x v="3"/>
          </reference>
          <reference field="6" count="1" selected="0">
            <x v="139"/>
          </reference>
          <reference field="7" count="1" selected="0">
            <x v="2"/>
          </reference>
          <reference field="19" count="1" selected="0">
            <x v="67"/>
          </reference>
          <reference field="21" count="1" selected="0">
            <x v="57"/>
          </reference>
        </references>
      </pivotArea>
    </format>
    <format dxfId="126">
      <pivotArea dataOnly="0" labelOnly="1" outline="0" fieldPosition="0">
        <references count="1">
          <reference field="4294967294" count="2">
            <x v="0"/>
            <x v="1"/>
          </reference>
        </references>
      </pivotArea>
    </format>
    <format dxfId="125">
      <pivotArea field="15" type="button" dataOnly="0" labelOnly="1" outline="0" axis="axisRow" fieldPosition="1"/>
    </format>
    <format dxfId="124">
      <pivotArea dataOnly="0" labelOnly="1" outline="0" fieldPosition="0">
        <references count="2">
          <reference field="6" count="1" selected="0">
            <x v="0"/>
          </reference>
          <reference field="15" count="1">
            <x v="102"/>
          </reference>
        </references>
      </pivotArea>
    </format>
    <format dxfId="123">
      <pivotArea dataOnly="0" labelOnly="1" outline="0" fieldPosition="0">
        <references count="2">
          <reference field="6" count="1" selected="0">
            <x v="1"/>
          </reference>
          <reference field="15" count="1">
            <x v="86"/>
          </reference>
        </references>
      </pivotArea>
    </format>
    <format dxfId="122">
      <pivotArea dataOnly="0" labelOnly="1" outline="0" fieldPosition="0">
        <references count="2">
          <reference field="6" count="1" selected="0">
            <x v="2"/>
          </reference>
          <reference field="15" count="1">
            <x v="108"/>
          </reference>
        </references>
      </pivotArea>
    </format>
    <format dxfId="121">
      <pivotArea dataOnly="0" labelOnly="1" outline="0" fieldPosition="0">
        <references count="2">
          <reference field="6" count="1" selected="0">
            <x v="3"/>
          </reference>
          <reference field="15" count="1">
            <x v="110"/>
          </reference>
        </references>
      </pivotArea>
    </format>
    <format dxfId="120">
      <pivotArea dataOnly="0" labelOnly="1" outline="0" fieldPosition="0">
        <references count="2">
          <reference field="6" count="1" selected="0">
            <x v="4"/>
          </reference>
          <reference field="15" count="1">
            <x v="67"/>
          </reference>
        </references>
      </pivotArea>
    </format>
    <format dxfId="119">
      <pivotArea dataOnly="0" labelOnly="1" outline="0" fieldPosition="0">
        <references count="2">
          <reference field="6" count="1" selected="0">
            <x v="5"/>
          </reference>
          <reference field="15" count="1">
            <x v="21"/>
          </reference>
        </references>
      </pivotArea>
    </format>
    <format dxfId="118">
      <pivotArea dataOnly="0" labelOnly="1" outline="0" fieldPosition="0">
        <references count="2">
          <reference field="6" count="1" selected="0">
            <x v="6"/>
          </reference>
          <reference field="15" count="1">
            <x v="34"/>
          </reference>
        </references>
      </pivotArea>
    </format>
    <format dxfId="117">
      <pivotArea dataOnly="0" labelOnly="1" outline="0" fieldPosition="0">
        <references count="2">
          <reference field="6" count="1" selected="0">
            <x v="7"/>
          </reference>
          <reference field="15" count="1">
            <x v="36"/>
          </reference>
        </references>
      </pivotArea>
    </format>
    <format dxfId="116">
      <pivotArea dataOnly="0" labelOnly="1" outline="0" fieldPosition="0">
        <references count="2">
          <reference field="6" count="1" selected="0">
            <x v="8"/>
          </reference>
          <reference field="15" count="1">
            <x v="67"/>
          </reference>
        </references>
      </pivotArea>
    </format>
    <format dxfId="115">
      <pivotArea dataOnly="0" labelOnly="1" outline="0" fieldPosition="0">
        <references count="2">
          <reference field="6" count="1" selected="0">
            <x v="9"/>
          </reference>
          <reference field="15" count="1">
            <x v="110"/>
          </reference>
        </references>
      </pivotArea>
    </format>
    <format dxfId="114">
      <pivotArea dataOnly="0" labelOnly="1" outline="0" fieldPosition="0">
        <references count="2">
          <reference field="6" count="1" selected="0">
            <x v="10"/>
          </reference>
          <reference field="15" count="1">
            <x v="107"/>
          </reference>
        </references>
      </pivotArea>
    </format>
    <format dxfId="113">
      <pivotArea dataOnly="0" labelOnly="1" outline="0" fieldPosition="0">
        <references count="2">
          <reference field="6" count="1" selected="0">
            <x v="11"/>
          </reference>
          <reference field="15" count="1">
            <x v="32"/>
          </reference>
        </references>
      </pivotArea>
    </format>
    <format dxfId="112">
      <pivotArea dataOnly="0" labelOnly="1" outline="0" fieldPosition="0">
        <references count="2">
          <reference field="6" count="1" selected="0">
            <x v="12"/>
          </reference>
          <reference field="15" count="1">
            <x v="49"/>
          </reference>
        </references>
      </pivotArea>
    </format>
    <format dxfId="111">
      <pivotArea dataOnly="0" labelOnly="1" outline="0" fieldPosition="0">
        <references count="2">
          <reference field="6" count="1" selected="0">
            <x v="13"/>
          </reference>
          <reference field="15" count="1">
            <x v="28"/>
          </reference>
        </references>
      </pivotArea>
    </format>
    <format dxfId="110">
      <pivotArea dataOnly="0" labelOnly="1" outline="0" fieldPosition="0">
        <references count="2">
          <reference field="6" count="1" selected="0">
            <x v="14"/>
          </reference>
          <reference field="15" count="1">
            <x v="68"/>
          </reference>
        </references>
      </pivotArea>
    </format>
    <format dxfId="109">
      <pivotArea dataOnly="0" labelOnly="1" outline="0" fieldPosition="0">
        <references count="2">
          <reference field="6" count="1" selected="0">
            <x v="15"/>
          </reference>
          <reference field="15" count="1">
            <x v="90"/>
          </reference>
        </references>
      </pivotArea>
    </format>
    <format dxfId="108">
      <pivotArea dataOnly="0" labelOnly="1" outline="0" fieldPosition="0">
        <references count="2">
          <reference field="6" count="1" selected="0">
            <x v="16"/>
          </reference>
          <reference field="15" count="1">
            <x v="31"/>
          </reference>
        </references>
      </pivotArea>
    </format>
    <format dxfId="107">
      <pivotArea dataOnly="0" labelOnly="1" outline="0" fieldPosition="0">
        <references count="2">
          <reference field="6" count="1" selected="0">
            <x v="17"/>
          </reference>
          <reference field="15" count="1">
            <x v="59"/>
          </reference>
        </references>
      </pivotArea>
    </format>
    <format dxfId="106">
      <pivotArea dataOnly="0" labelOnly="1" outline="0" fieldPosition="0">
        <references count="2">
          <reference field="6" count="1" selected="0">
            <x v="18"/>
          </reference>
          <reference field="15" count="1">
            <x v="95"/>
          </reference>
        </references>
      </pivotArea>
    </format>
    <format dxfId="105">
      <pivotArea dataOnly="0" labelOnly="1" outline="0" fieldPosition="0">
        <references count="2">
          <reference field="6" count="1" selected="0">
            <x v="20"/>
          </reference>
          <reference field="15" count="1">
            <x v="99"/>
          </reference>
        </references>
      </pivotArea>
    </format>
    <format dxfId="104">
      <pivotArea dataOnly="0" labelOnly="1" outline="0" fieldPosition="0">
        <references count="2">
          <reference field="6" count="1" selected="0">
            <x v="21"/>
          </reference>
          <reference field="15" count="1">
            <x v="73"/>
          </reference>
        </references>
      </pivotArea>
    </format>
    <format dxfId="103">
      <pivotArea dataOnly="0" labelOnly="1" outline="0" fieldPosition="0">
        <references count="2">
          <reference field="6" count="1" selected="0">
            <x v="22"/>
          </reference>
          <reference field="15" count="1">
            <x v="43"/>
          </reference>
        </references>
      </pivotArea>
    </format>
    <format dxfId="102">
      <pivotArea dataOnly="0" labelOnly="1" outline="0" fieldPosition="0">
        <references count="2">
          <reference field="6" count="1" selected="0">
            <x v="24"/>
          </reference>
          <reference field="15" count="1">
            <x v="76"/>
          </reference>
        </references>
      </pivotArea>
    </format>
    <format dxfId="101">
      <pivotArea dataOnly="0" labelOnly="1" outline="0" fieldPosition="0">
        <references count="2">
          <reference field="6" count="1" selected="0">
            <x v="25"/>
          </reference>
          <reference field="15" count="1">
            <x v="61"/>
          </reference>
        </references>
      </pivotArea>
    </format>
    <format dxfId="100">
      <pivotArea dataOnly="0" labelOnly="1" outline="0" fieldPosition="0">
        <references count="2">
          <reference field="6" count="1" selected="0">
            <x v="26"/>
          </reference>
          <reference field="15" count="1">
            <x v="46"/>
          </reference>
        </references>
      </pivotArea>
    </format>
    <format dxfId="99">
      <pivotArea dataOnly="0" labelOnly="1" outline="0" fieldPosition="0">
        <references count="2">
          <reference field="6" count="1" selected="0">
            <x v="27"/>
          </reference>
          <reference field="15" count="1">
            <x v="53"/>
          </reference>
        </references>
      </pivotArea>
    </format>
    <format dxfId="98">
      <pivotArea dataOnly="0" labelOnly="1" outline="0" fieldPosition="0">
        <references count="2">
          <reference field="6" count="1" selected="0">
            <x v="28"/>
          </reference>
          <reference field="15" count="1">
            <x v="71"/>
          </reference>
        </references>
      </pivotArea>
    </format>
    <format dxfId="97">
      <pivotArea dataOnly="0" labelOnly="1" outline="0" fieldPosition="0">
        <references count="2">
          <reference field="6" count="1" selected="0">
            <x v="29"/>
          </reference>
          <reference field="15" count="1">
            <x v="105"/>
          </reference>
        </references>
      </pivotArea>
    </format>
    <format dxfId="96">
      <pivotArea dataOnly="0" labelOnly="1" outline="0" fieldPosition="0">
        <references count="2">
          <reference field="6" count="1" selected="0">
            <x v="30"/>
          </reference>
          <reference field="15" count="1">
            <x v="42"/>
          </reference>
        </references>
      </pivotArea>
    </format>
    <format dxfId="95">
      <pivotArea dataOnly="0" labelOnly="1" outline="0" fieldPosition="0">
        <references count="2">
          <reference field="6" count="1" selected="0">
            <x v="31"/>
          </reference>
          <reference field="15" count="1">
            <x v="40"/>
          </reference>
        </references>
      </pivotArea>
    </format>
    <format dxfId="94">
      <pivotArea dataOnly="0" labelOnly="1" outline="0" fieldPosition="0">
        <references count="2">
          <reference field="6" count="1" selected="0">
            <x v="32"/>
          </reference>
          <reference field="15" count="1">
            <x v="31"/>
          </reference>
        </references>
      </pivotArea>
    </format>
    <format dxfId="93">
      <pivotArea dataOnly="0" labelOnly="1" outline="0" fieldPosition="0">
        <references count="2">
          <reference field="6" count="1" selected="0">
            <x v="33"/>
          </reference>
          <reference field="15" count="1">
            <x v="1"/>
          </reference>
        </references>
      </pivotArea>
    </format>
    <format dxfId="92">
      <pivotArea dataOnly="0" labelOnly="1" outline="0" fieldPosition="0">
        <references count="2">
          <reference field="6" count="1" selected="0">
            <x v="34"/>
          </reference>
          <reference field="15" count="1">
            <x v="25"/>
          </reference>
        </references>
      </pivotArea>
    </format>
    <format dxfId="91">
      <pivotArea dataOnly="0" labelOnly="1" outline="0" fieldPosition="0">
        <references count="2">
          <reference field="6" count="1" selected="0">
            <x v="35"/>
          </reference>
          <reference field="15" count="1">
            <x v="29"/>
          </reference>
        </references>
      </pivotArea>
    </format>
    <format dxfId="90">
      <pivotArea dataOnly="0" labelOnly="1" outline="0" fieldPosition="0">
        <references count="2">
          <reference field="6" count="1" selected="0">
            <x v="36"/>
          </reference>
          <reference field="15" count="1">
            <x v="62"/>
          </reference>
        </references>
      </pivotArea>
    </format>
    <format dxfId="89">
      <pivotArea dataOnly="0" labelOnly="1" outline="0" fieldPosition="0">
        <references count="2">
          <reference field="6" count="1" selected="0">
            <x v="37"/>
          </reference>
          <reference field="15" count="1">
            <x v="33"/>
          </reference>
        </references>
      </pivotArea>
    </format>
    <format dxfId="88">
      <pivotArea dataOnly="0" labelOnly="1" outline="0" fieldPosition="0">
        <references count="2">
          <reference field="6" count="1" selected="0">
            <x v="38"/>
          </reference>
          <reference field="15" count="1">
            <x v="26"/>
          </reference>
        </references>
      </pivotArea>
    </format>
    <format dxfId="87">
      <pivotArea dataOnly="0" labelOnly="1" outline="0" fieldPosition="0">
        <references count="2">
          <reference field="6" count="1" selected="0">
            <x v="39"/>
          </reference>
          <reference field="15" count="1">
            <x v="100"/>
          </reference>
        </references>
      </pivotArea>
    </format>
    <format dxfId="86">
      <pivotArea dataOnly="0" labelOnly="1" outline="0" fieldPosition="0">
        <references count="2">
          <reference field="6" count="1" selected="0">
            <x v="40"/>
          </reference>
          <reference field="15" count="1">
            <x v="4"/>
          </reference>
        </references>
      </pivotArea>
    </format>
    <format dxfId="85">
      <pivotArea dataOnly="0" labelOnly="1" outline="0" fieldPosition="0">
        <references count="2">
          <reference field="6" count="1" selected="0">
            <x v="41"/>
          </reference>
          <reference field="15" count="1">
            <x v="8"/>
          </reference>
        </references>
      </pivotArea>
    </format>
    <format dxfId="84">
      <pivotArea dataOnly="0" labelOnly="1" outline="0" fieldPosition="0">
        <references count="2">
          <reference field="6" count="1" selected="0">
            <x v="42"/>
          </reference>
          <reference field="15" count="1">
            <x v="38"/>
          </reference>
        </references>
      </pivotArea>
    </format>
    <format dxfId="83">
      <pivotArea dataOnly="0" labelOnly="1" outline="0" fieldPosition="0">
        <references count="2">
          <reference field="6" count="1" selected="0">
            <x v="43"/>
          </reference>
          <reference field="15" count="1">
            <x v="63"/>
          </reference>
        </references>
      </pivotArea>
    </format>
    <format dxfId="82">
      <pivotArea dataOnly="0" labelOnly="1" outline="0" fieldPosition="0">
        <references count="2">
          <reference field="6" count="1" selected="0">
            <x v="44"/>
          </reference>
          <reference field="15" count="1">
            <x v="87"/>
          </reference>
        </references>
      </pivotArea>
    </format>
    <format dxfId="81">
      <pivotArea dataOnly="0" labelOnly="1" outline="0" fieldPosition="0">
        <references count="2">
          <reference field="6" count="1" selected="0">
            <x v="45"/>
          </reference>
          <reference field="15" count="1">
            <x v="29"/>
          </reference>
        </references>
      </pivotArea>
    </format>
    <format dxfId="80">
      <pivotArea dataOnly="0" labelOnly="1" outline="0" fieldPosition="0">
        <references count="2">
          <reference field="6" count="1" selected="0">
            <x v="46"/>
          </reference>
          <reference field="15" count="1">
            <x v="58"/>
          </reference>
        </references>
      </pivotArea>
    </format>
    <format dxfId="79">
      <pivotArea dataOnly="0" labelOnly="1" outline="0" fieldPosition="0">
        <references count="2">
          <reference field="6" count="1" selected="0">
            <x v="47"/>
          </reference>
          <reference field="15" count="1">
            <x v="60"/>
          </reference>
        </references>
      </pivotArea>
    </format>
    <format dxfId="78">
      <pivotArea dataOnly="0" labelOnly="1" outline="0" fieldPosition="0">
        <references count="2">
          <reference field="6" count="1" selected="0">
            <x v="48"/>
          </reference>
          <reference field="15" count="1">
            <x v="103"/>
          </reference>
        </references>
      </pivotArea>
    </format>
    <format dxfId="77">
      <pivotArea dataOnly="0" labelOnly="1" outline="0" fieldPosition="0">
        <references count="2">
          <reference field="6" count="1" selected="0">
            <x v="49"/>
          </reference>
          <reference field="15" count="1">
            <x v="66"/>
          </reference>
        </references>
      </pivotArea>
    </format>
    <format dxfId="76">
      <pivotArea dataOnly="0" labelOnly="1" outline="0" fieldPosition="0">
        <references count="2">
          <reference field="6" count="1" selected="0">
            <x v="50"/>
          </reference>
          <reference field="15" count="1">
            <x v="115"/>
          </reference>
        </references>
      </pivotArea>
    </format>
    <format dxfId="75">
      <pivotArea dataOnly="0" labelOnly="1" outline="0" fieldPosition="0">
        <references count="2">
          <reference field="6" count="1" selected="0">
            <x v="51"/>
          </reference>
          <reference field="15" count="1">
            <x v="51"/>
          </reference>
        </references>
      </pivotArea>
    </format>
    <format dxfId="74">
      <pivotArea dataOnly="0" labelOnly="1" outline="0" fieldPosition="0">
        <references count="2">
          <reference field="6" count="1" selected="0">
            <x v="52"/>
          </reference>
          <reference field="15" count="1">
            <x v="56"/>
          </reference>
        </references>
      </pivotArea>
    </format>
    <format dxfId="73">
      <pivotArea dataOnly="0" labelOnly="1" outline="0" fieldPosition="0">
        <references count="2">
          <reference field="6" count="1" selected="0">
            <x v="53"/>
          </reference>
          <reference field="15" count="1">
            <x v="96"/>
          </reference>
        </references>
      </pivotArea>
    </format>
    <format dxfId="72">
      <pivotArea dataOnly="0" labelOnly="1" outline="0" fieldPosition="0">
        <references count="2">
          <reference field="6" count="1" selected="0">
            <x v="54"/>
          </reference>
          <reference field="15" count="1">
            <x v="2"/>
          </reference>
        </references>
      </pivotArea>
    </format>
    <format dxfId="71">
      <pivotArea dataOnly="0" labelOnly="1" outline="0" fieldPosition="0">
        <references count="2">
          <reference field="6" count="1" selected="0">
            <x v="55"/>
          </reference>
          <reference field="15" count="1">
            <x v="81"/>
          </reference>
        </references>
      </pivotArea>
    </format>
    <format dxfId="70">
      <pivotArea dataOnly="0" labelOnly="1" outline="0" fieldPosition="0">
        <references count="2">
          <reference field="6" count="1" selected="0">
            <x v="56"/>
          </reference>
          <reference field="15" count="1">
            <x v="77"/>
          </reference>
        </references>
      </pivotArea>
    </format>
    <format dxfId="69">
      <pivotArea dataOnly="0" labelOnly="1" outline="0" fieldPosition="0">
        <references count="2">
          <reference field="6" count="1" selected="0">
            <x v="57"/>
          </reference>
          <reference field="15" count="1">
            <x v="113"/>
          </reference>
        </references>
      </pivotArea>
    </format>
    <format dxfId="68">
      <pivotArea dataOnly="0" labelOnly="1" outline="0" fieldPosition="0">
        <references count="2">
          <reference field="6" count="1" selected="0">
            <x v="58"/>
          </reference>
          <reference field="15" count="1">
            <x v="75"/>
          </reference>
        </references>
      </pivotArea>
    </format>
    <format dxfId="67">
      <pivotArea dataOnly="0" labelOnly="1" outline="0" fieldPosition="0">
        <references count="2">
          <reference field="6" count="1" selected="0">
            <x v="59"/>
          </reference>
          <reference field="15" count="1">
            <x v="101"/>
          </reference>
        </references>
      </pivotArea>
    </format>
    <format dxfId="66">
      <pivotArea dataOnly="0" labelOnly="1" outline="0" fieldPosition="0">
        <references count="2">
          <reference field="6" count="1" selected="0">
            <x v="60"/>
          </reference>
          <reference field="15" count="1">
            <x v="93"/>
          </reference>
        </references>
      </pivotArea>
    </format>
    <format dxfId="65">
      <pivotArea dataOnly="0" labelOnly="1" outline="0" fieldPosition="0">
        <references count="2">
          <reference field="6" count="1" selected="0">
            <x v="61"/>
          </reference>
          <reference field="15" count="1">
            <x v="92"/>
          </reference>
        </references>
      </pivotArea>
    </format>
    <format dxfId="64">
      <pivotArea dataOnly="0" labelOnly="1" outline="0" fieldPosition="0">
        <references count="2">
          <reference field="6" count="1" selected="0">
            <x v="62"/>
          </reference>
          <reference field="15" count="1">
            <x v="90"/>
          </reference>
        </references>
      </pivotArea>
    </format>
    <format dxfId="63">
      <pivotArea dataOnly="0" labelOnly="1" outline="0" fieldPosition="0">
        <references count="2">
          <reference field="6" count="1" selected="0">
            <x v="63"/>
          </reference>
          <reference field="15" count="1">
            <x v="89"/>
          </reference>
        </references>
      </pivotArea>
    </format>
    <format dxfId="62">
      <pivotArea dataOnly="0" labelOnly="1" outline="0" fieldPosition="0">
        <references count="2">
          <reference field="6" count="1" selected="0">
            <x v="64"/>
          </reference>
          <reference field="15" count="1">
            <x v="79"/>
          </reference>
        </references>
      </pivotArea>
    </format>
    <format dxfId="61">
      <pivotArea dataOnly="0" labelOnly="1" outline="0" fieldPosition="0">
        <references count="2">
          <reference field="6" count="1" selected="0">
            <x v="65"/>
          </reference>
          <reference field="15" count="1">
            <x v="55"/>
          </reference>
        </references>
      </pivotArea>
    </format>
    <format dxfId="60">
      <pivotArea dataOnly="0" labelOnly="1" outline="0" fieldPosition="0">
        <references count="2">
          <reference field="6" count="1" selected="0">
            <x v="66"/>
          </reference>
          <reference field="15" count="1">
            <x v="23"/>
          </reference>
        </references>
      </pivotArea>
    </format>
    <format dxfId="59">
      <pivotArea dataOnly="0" labelOnly="1" outline="0" fieldPosition="0">
        <references count="2">
          <reference field="6" count="1" selected="0">
            <x v="68"/>
          </reference>
          <reference field="15" count="1">
            <x v="85"/>
          </reference>
        </references>
      </pivotArea>
    </format>
    <format dxfId="58">
      <pivotArea dataOnly="0" labelOnly="1" outline="0" fieldPosition="0">
        <references count="2">
          <reference field="6" count="1" selected="0">
            <x v="69"/>
          </reference>
          <reference field="15" count="1">
            <x v="16"/>
          </reference>
        </references>
      </pivotArea>
    </format>
    <format dxfId="57">
      <pivotArea dataOnly="0" labelOnly="1" outline="0" fieldPosition="0">
        <references count="2">
          <reference field="6" count="1" selected="0">
            <x v="70"/>
          </reference>
          <reference field="15" count="1">
            <x v="83"/>
          </reference>
        </references>
      </pivotArea>
    </format>
    <format dxfId="56">
      <pivotArea dataOnly="0" labelOnly="1" outline="0" fieldPosition="0">
        <references count="2">
          <reference field="6" count="1" selected="0">
            <x v="71"/>
          </reference>
          <reference field="15" count="1">
            <x v="82"/>
          </reference>
        </references>
      </pivotArea>
    </format>
    <format dxfId="55">
      <pivotArea dataOnly="0" labelOnly="1" outline="0" fieldPosition="0">
        <references count="2">
          <reference field="6" count="1" selected="0">
            <x v="72"/>
          </reference>
          <reference field="15" count="1">
            <x v="75"/>
          </reference>
        </references>
      </pivotArea>
    </format>
    <format dxfId="54">
      <pivotArea dataOnly="0" labelOnly="1" outline="0" fieldPosition="0">
        <references count="2">
          <reference field="6" count="1" selected="0">
            <x v="73"/>
          </reference>
          <reference field="15" count="1">
            <x v="41"/>
          </reference>
        </references>
      </pivotArea>
    </format>
    <format dxfId="53">
      <pivotArea dataOnly="0" labelOnly="1" outline="0" fieldPosition="0">
        <references count="2">
          <reference field="6" count="1" selected="0">
            <x v="74"/>
          </reference>
          <reference field="15" count="1">
            <x v="37"/>
          </reference>
        </references>
      </pivotArea>
    </format>
    <format dxfId="52">
      <pivotArea dataOnly="0" labelOnly="1" outline="0" fieldPosition="0">
        <references count="2">
          <reference field="6" count="1" selected="0">
            <x v="76"/>
          </reference>
          <reference field="15" count="1">
            <x v="39"/>
          </reference>
        </references>
      </pivotArea>
    </format>
    <format dxfId="51">
      <pivotArea dataOnly="0" labelOnly="1" outline="0" fieldPosition="0">
        <references count="2">
          <reference field="6" count="1" selected="0">
            <x v="77"/>
          </reference>
          <reference field="15" count="1">
            <x v="35"/>
          </reference>
        </references>
      </pivotArea>
    </format>
    <format dxfId="50">
      <pivotArea dataOnly="0" labelOnly="1" outline="0" fieldPosition="0">
        <references count="2">
          <reference field="6" count="1" selected="0">
            <x v="78"/>
          </reference>
          <reference field="15" count="1">
            <x v="84"/>
          </reference>
        </references>
      </pivotArea>
    </format>
    <format dxfId="49">
      <pivotArea dataOnly="0" labelOnly="1" outline="0" fieldPosition="0">
        <references count="2">
          <reference field="6" count="1" selected="0">
            <x v="79"/>
          </reference>
          <reference field="15" count="1">
            <x v="11"/>
          </reference>
        </references>
      </pivotArea>
    </format>
    <format dxfId="48">
      <pivotArea dataOnly="0" labelOnly="1" outline="0" fieldPosition="0">
        <references count="2">
          <reference field="6" count="1" selected="0">
            <x v="80"/>
          </reference>
          <reference field="15" count="1">
            <x v="6"/>
          </reference>
        </references>
      </pivotArea>
    </format>
    <format dxfId="47">
      <pivotArea dataOnly="0" labelOnly="1" outline="0" fieldPosition="0">
        <references count="2">
          <reference field="6" count="1" selected="0">
            <x v="81"/>
          </reference>
          <reference field="15" count="1">
            <x v="94"/>
          </reference>
        </references>
      </pivotArea>
    </format>
    <format dxfId="46">
      <pivotArea dataOnly="0" labelOnly="1" outline="0" fieldPosition="0">
        <references count="2">
          <reference field="6" count="1" selected="0">
            <x v="82"/>
          </reference>
          <reference field="15" count="1">
            <x v="106"/>
          </reference>
        </references>
      </pivotArea>
    </format>
    <format dxfId="45">
      <pivotArea dataOnly="0" labelOnly="1" outline="0" fieldPosition="0">
        <references count="2">
          <reference field="6" count="1" selected="0">
            <x v="86"/>
          </reference>
          <reference field="15" count="1">
            <x v="22"/>
          </reference>
        </references>
      </pivotArea>
    </format>
    <format dxfId="44">
      <pivotArea dataOnly="0" labelOnly="1" outline="0" fieldPosition="0">
        <references count="2">
          <reference field="6" count="1" selected="0">
            <x v="87"/>
          </reference>
          <reference field="15" count="1">
            <x v="97"/>
          </reference>
        </references>
      </pivotArea>
    </format>
    <format dxfId="43">
      <pivotArea dataOnly="0" labelOnly="1" outline="0" fieldPosition="0">
        <references count="2">
          <reference field="6" count="1" selected="0">
            <x v="88"/>
          </reference>
          <reference field="15" count="1">
            <x v="74"/>
          </reference>
        </references>
      </pivotArea>
    </format>
    <format dxfId="42">
      <pivotArea dataOnly="0" labelOnly="1" outline="0" fieldPosition="0">
        <references count="2">
          <reference field="6" count="1" selected="0">
            <x v="89"/>
          </reference>
          <reference field="15" count="1">
            <x v="18"/>
          </reference>
        </references>
      </pivotArea>
    </format>
    <format dxfId="41">
      <pivotArea dataOnly="0" labelOnly="1" outline="0" fieldPosition="0">
        <references count="2">
          <reference field="6" count="1" selected="0">
            <x v="90"/>
          </reference>
          <reference field="15" count="1">
            <x v="19"/>
          </reference>
        </references>
      </pivotArea>
    </format>
    <format dxfId="40">
      <pivotArea dataOnly="0" labelOnly="1" outline="0" fieldPosition="0">
        <references count="2">
          <reference field="6" count="1" selected="0">
            <x v="91"/>
          </reference>
          <reference field="15" count="1">
            <x v="114"/>
          </reference>
        </references>
      </pivotArea>
    </format>
    <format dxfId="39">
      <pivotArea dataOnly="0" labelOnly="1" outline="0" fieldPosition="0">
        <references count="2">
          <reference field="6" count="1" selected="0">
            <x v="92"/>
          </reference>
          <reference field="15" count="1">
            <x v="91"/>
          </reference>
        </references>
      </pivotArea>
    </format>
    <format dxfId="38">
      <pivotArea dataOnly="0" labelOnly="1" outline="0" fieldPosition="0">
        <references count="2">
          <reference field="6" count="1" selected="0">
            <x v="93"/>
          </reference>
          <reference field="15" count="1">
            <x v="9"/>
          </reference>
        </references>
      </pivotArea>
    </format>
    <format dxfId="37">
      <pivotArea dataOnly="0" labelOnly="1" outline="0" fieldPosition="0">
        <references count="2">
          <reference field="6" count="1" selected="0">
            <x v="94"/>
          </reference>
          <reference field="15" count="1">
            <x v="5"/>
          </reference>
        </references>
      </pivotArea>
    </format>
    <format dxfId="36">
      <pivotArea dataOnly="0" labelOnly="1" outline="0" fieldPosition="0">
        <references count="2">
          <reference field="6" count="1" selected="0">
            <x v="95"/>
          </reference>
          <reference field="15" count="1">
            <x v="19"/>
          </reference>
        </references>
      </pivotArea>
    </format>
    <format dxfId="35">
      <pivotArea dataOnly="0" labelOnly="1" outline="0" fieldPosition="0">
        <references count="2">
          <reference field="6" count="1" selected="0">
            <x v="96"/>
          </reference>
          <reference field="15" count="1">
            <x v="80"/>
          </reference>
        </references>
      </pivotArea>
    </format>
    <format dxfId="34">
      <pivotArea dataOnly="0" labelOnly="1" outline="0" fieldPosition="0">
        <references count="2">
          <reference field="6" count="1" selected="0">
            <x v="97"/>
          </reference>
          <reference field="15" count="1">
            <x v="111"/>
          </reference>
        </references>
      </pivotArea>
    </format>
    <format dxfId="33">
      <pivotArea dataOnly="0" labelOnly="1" outline="0" fieldPosition="0">
        <references count="2">
          <reference field="6" count="1" selected="0">
            <x v="98"/>
          </reference>
          <reference field="15" count="1">
            <x v="112"/>
          </reference>
        </references>
      </pivotArea>
    </format>
    <format dxfId="32">
      <pivotArea dataOnly="0" labelOnly="1" outline="0" fieldPosition="0">
        <references count="2">
          <reference field="6" count="1" selected="0">
            <x v="99"/>
          </reference>
          <reference field="15" count="1">
            <x v="50"/>
          </reference>
        </references>
      </pivotArea>
    </format>
    <format dxfId="31">
      <pivotArea dataOnly="0" labelOnly="1" outline="0" fieldPosition="0">
        <references count="2">
          <reference field="6" count="1" selected="0">
            <x v="100"/>
          </reference>
          <reference field="15" count="1">
            <x v="17"/>
          </reference>
        </references>
      </pivotArea>
    </format>
    <format dxfId="30">
      <pivotArea dataOnly="0" labelOnly="1" outline="0" fieldPosition="0">
        <references count="2">
          <reference field="6" count="1" selected="0">
            <x v="101"/>
          </reference>
          <reference field="15" count="1">
            <x v="47"/>
          </reference>
        </references>
      </pivotArea>
    </format>
    <format dxfId="29">
      <pivotArea dataOnly="0" labelOnly="1" outline="0" fieldPosition="0">
        <references count="2">
          <reference field="6" count="1" selected="0">
            <x v="102"/>
          </reference>
          <reference field="15" count="1">
            <x v="72"/>
          </reference>
        </references>
      </pivotArea>
    </format>
    <format dxfId="28">
      <pivotArea dataOnly="0" labelOnly="1" outline="0" fieldPosition="0">
        <references count="2">
          <reference field="6" count="1" selected="0">
            <x v="103"/>
          </reference>
          <reference field="15" count="1">
            <x v="54"/>
          </reference>
        </references>
      </pivotArea>
    </format>
    <format dxfId="27">
      <pivotArea dataOnly="0" labelOnly="1" outline="0" fieldPosition="0">
        <references count="2">
          <reference field="6" count="1" selected="0">
            <x v="107"/>
          </reference>
          <reference field="15" count="1">
            <x v="65"/>
          </reference>
        </references>
      </pivotArea>
    </format>
    <format dxfId="26">
      <pivotArea dataOnly="0" labelOnly="1" outline="0" fieldPosition="0">
        <references count="2">
          <reference field="6" count="1" selected="0">
            <x v="108"/>
          </reference>
          <reference field="15" count="1">
            <x v="44"/>
          </reference>
        </references>
      </pivotArea>
    </format>
    <format dxfId="25">
      <pivotArea dataOnly="0" labelOnly="1" outline="0" fieldPosition="0">
        <references count="2">
          <reference field="6" count="1" selected="0">
            <x v="109"/>
          </reference>
          <reference field="15" count="1">
            <x v="30"/>
          </reference>
        </references>
      </pivotArea>
    </format>
    <format dxfId="24">
      <pivotArea dataOnly="0" labelOnly="1" outline="0" fieldPosition="0">
        <references count="2">
          <reference field="6" count="1" selected="0">
            <x v="110"/>
          </reference>
          <reference field="15" count="1">
            <x v="24"/>
          </reference>
        </references>
      </pivotArea>
    </format>
    <format dxfId="23">
      <pivotArea dataOnly="0" labelOnly="1" outline="0" fieldPosition="0">
        <references count="2">
          <reference field="6" count="1" selected="0">
            <x v="111"/>
          </reference>
          <reference field="15" count="1">
            <x v="31"/>
          </reference>
        </references>
      </pivotArea>
    </format>
    <format dxfId="22">
      <pivotArea dataOnly="0" labelOnly="1" outline="0" fieldPosition="0">
        <references count="2">
          <reference field="6" count="1" selected="0">
            <x v="113"/>
          </reference>
          <reference field="15" count="1">
            <x v="13"/>
          </reference>
        </references>
      </pivotArea>
    </format>
    <format dxfId="21">
      <pivotArea dataOnly="0" labelOnly="1" outline="0" fieldPosition="0">
        <references count="2">
          <reference field="6" count="1" selected="0">
            <x v="114"/>
          </reference>
          <reference field="15" count="1">
            <x v="3"/>
          </reference>
        </references>
      </pivotArea>
    </format>
    <format dxfId="20">
      <pivotArea dataOnly="0" labelOnly="1" outline="0" fieldPosition="0">
        <references count="2">
          <reference field="6" count="1" selected="0">
            <x v="115"/>
          </reference>
          <reference field="15" count="1">
            <x v="27"/>
          </reference>
        </references>
      </pivotArea>
    </format>
    <format dxfId="19">
      <pivotArea dataOnly="0" labelOnly="1" outline="0" fieldPosition="0">
        <references count="2">
          <reference field="6" count="1" selected="0">
            <x v="116"/>
          </reference>
          <reference field="15" count="1">
            <x v="70"/>
          </reference>
        </references>
      </pivotArea>
    </format>
    <format dxfId="18">
      <pivotArea dataOnly="0" labelOnly="1" outline="0" fieldPosition="0">
        <references count="2">
          <reference field="6" count="1" selected="0">
            <x v="117"/>
          </reference>
          <reference field="15" count="1">
            <x v="15"/>
          </reference>
        </references>
      </pivotArea>
    </format>
    <format dxfId="17">
      <pivotArea dataOnly="0" labelOnly="1" outline="0" fieldPosition="0">
        <references count="2">
          <reference field="6" count="1" selected="0">
            <x v="118"/>
          </reference>
          <reference field="15" count="1">
            <x v="88"/>
          </reference>
        </references>
      </pivotArea>
    </format>
    <format dxfId="16">
      <pivotArea dataOnly="0" labelOnly="1" outline="0" fieldPosition="0">
        <references count="2">
          <reference field="6" count="1" selected="0">
            <x v="119"/>
          </reference>
          <reference field="15" count="1">
            <x v="57"/>
          </reference>
        </references>
      </pivotArea>
    </format>
    <format dxfId="15">
      <pivotArea dataOnly="0" labelOnly="1" outline="0" fieldPosition="0">
        <references count="2">
          <reference field="6" count="1" selected="0">
            <x v="120"/>
          </reference>
          <reference field="15" count="1">
            <x v="109"/>
          </reference>
        </references>
      </pivotArea>
    </format>
    <format dxfId="14">
      <pivotArea dataOnly="0" labelOnly="1" outline="0" fieldPosition="0">
        <references count="2">
          <reference field="6" count="1" selected="0">
            <x v="121"/>
          </reference>
          <reference field="15" count="1">
            <x v="12"/>
          </reference>
        </references>
      </pivotArea>
    </format>
    <format dxfId="13">
      <pivotArea dataOnly="0" labelOnly="1" outline="0" fieldPosition="0">
        <references count="2">
          <reference field="6" count="1" selected="0">
            <x v="123"/>
          </reference>
          <reference field="15" count="1">
            <x v="64"/>
          </reference>
        </references>
      </pivotArea>
    </format>
    <format dxfId="12">
      <pivotArea dataOnly="0" labelOnly="1" outline="0" fieldPosition="0">
        <references count="2">
          <reference field="6" count="1" selected="0">
            <x v="124"/>
          </reference>
          <reference field="15" count="1">
            <x v="48"/>
          </reference>
        </references>
      </pivotArea>
    </format>
    <format dxfId="11">
      <pivotArea dataOnly="0" labelOnly="1" outline="0" fieldPosition="0">
        <references count="2">
          <reference field="6" count="1" selected="0">
            <x v="125"/>
          </reference>
          <reference field="15" count="1">
            <x v="0"/>
          </reference>
        </references>
      </pivotArea>
    </format>
    <format dxfId="10">
      <pivotArea dataOnly="0" labelOnly="1" outline="0" fieldPosition="0">
        <references count="2">
          <reference field="6" count="1" selected="0">
            <x v="126"/>
          </reference>
          <reference field="15" count="1">
            <x v="20"/>
          </reference>
        </references>
      </pivotArea>
    </format>
    <format dxfId="9">
      <pivotArea dataOnly="0" labelOnly="1" outline="0" fieldPosition="0">
        <references count="2">
          <reference field="6" count="1" selected="0">
            <x v="127"/>
          </reference>
          <reference field="15" count="1">
            <x v="7"/>
          </reference>
        </references>
      </pivotArea>
    </format>
    <format dxfId="8">
      <pivotArea dataOnly="0" labelOnly="1" outline="0" fieldPosition="0">
        <references count="2">
          <reference field="6" count="1" selected="0">
            <x v="128"/>
          </reference>
          <reference field="15" count="1">
            <x v="98"/>
          </reference>
        </references>
      </pivotArea>
    </format>
    <format dxfId="7">
      <pivotArea dataOnly="0" labelOnly="1" outline="0" fieldPosition="0">
        <references count="2">
          <reference field="6" count="1" selected="0">
            <x v="129"/>
          </reference>
          <reference field="15" count="1">
            <x v="104"/>
          </reference>
        </references>
      </pivotArea>
    </format>
    <format dxfId="6">
      <pivotArea dataOnly="0" labelOnly="1" outline="0" fieldPosition="0">
        <references count="2">
          <reference field="6" count="1" selected="0">
            <x v="130"/>
          </reference>
          <reference field="15" count="1">
            <x v="78"/>
          </reference>
        </references>
      </pivotArea>
    </format>
    <format dxfId="5">
      <pivotArea dataOnly="0" labelOnly="1" outline="0" fieldPosition="0">
        <references count="2">
          <reference field="6" count="1" selected="0">
            <x v="131"/>
          </reference>
          <reference field="15" count="1">
            <x v="52"/>
          </reference>
        </references>
      </pivotArea>
    </format>
    <format dxfId="4">
      <pivotArea dataOnly="0" labelOnly="1" outline="0" fieldPosition="0">
        <references count="2">
          <reference field="6" count="1" selected="0">
            <x v="132"/>
          </reference>
          <reference field="15" count="1">
            <x v="14"/>
          </reference>
        </references>
      </pivotArea>
    </format>
    <format dxfId="3">
      <pivotArea dataOnly="0" labelOnly="1" outline="0" fieldPosition="0">
        <references count="2">
          <reference field="6" count="1" selected="0">
            <x v="133"/>
          </reference>
          <reference field="15" count="1">
            <x v="45"/>
          </reference>
        </references>
      </pivotArea>
    </format>
    <format dxfId="2">
      <pivotArea dataOnly="0" labelOnly="1" outline="0" fieldPosition="0">
        <references count="2">
          <reference field="6" count="1" selected="0">
            <x v="134"/>
          </reference>
          <reference field="15" count="1">
            <x v="10"/>
          </reference>
        </references>
      </pivotArea>
    </format>
    <format dxfId="1">
      <pivotArea dataOnly="0" labelOnly="1" outline="0" fieldPosition="0">
        <references count="2">
          <reference field="6" count="1" selected="0">
            <x v="135"/>
          </reference>
          <reference field="15" count="1">
            <x v="31"/>
          </reference>
        </references>
      </pivotArea>
    </format>
    <format dxfId="0">
      <pivotArea dataOnly="0" labelOnly="1" outline="0" fieldPosition="0">
        <references count="2">
          <reference field="6" count="1" selected="0">
            <x v="139"/>
          </reference>
          <reference field="15" count="1">
            <x v="115"/>
          </reference>
        </references>
      </pivotArea>
    </format>
  </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3.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67"/>
  <sheetViews>
    <sheetView topLeftCell="A5" workbookViewId="0">
      <pane ySplit="1" topLeftCell="A117" activePane="bottomLeft" state="frozen"/>
      <selection activeCell="A5" sqref="A5"/>
      <selection pane="bottomLeft" activeCell="B139" sqref="B139"/>
    </sheetView>
  </sheetViews>
  <sheetFormatPr defaultColWidth="9.109375" defaultRowHeight="13.8" x14ac:dyDescent="0.25"/>
  <cols>
    <col min="1" max="1" width="32.6640625" style="1" bestFit="1" customWidth="1"/>
    <col min="2" max="2" width="52.109375" style="7" customWidth="1"/>
    <col min="3" max="3" width="29.88671875" style="1" bestFit="1" customWidth="1"/>
    <col min="4" max="4" width="22" style="1" bestFit="1" customWidth="1"/>
    <col min="5" max="5" width="22.88671875" style="1" bestFit="1" customWidth="1"/>
    <col min="6" max="6" width="23" style="1" bestFit="1" customWidth="1"/>
    <col min="7" max="7" width="12.88671875" style="1" customWidth="1"/>
    <col min="8" max="8" width="8.109375" style="1" customWidth="1"/>
    <col min="9" max="9" width="11.5546875" style="1" customWidth="1"/>
    <col min="10" max="10" width="19" style="1" customWidth="1"/>
    <col min="11" max="11" width="10.6640625" style="1" customWidth="1"/>
    <col min="12" max="16384" width="9.109375" style="1"/>
  </cols>
  <sheetData>
    <row r="1" spans="1:11" ht="14.4" x14ac:dyDescent="0.3">
      <c r="A1"/>
      <c r="B1"/>
    </row>
    <row r="2" spans="1:11" x14ac:dyDescent="0.25">
      <c r="A2" s="171" t="s">
        <v>1</v>
      </c>
      <c r="B2" s="172" t="s">
        <v>525</v>
      </c>
    </row>
    <row r="3" spans="1:11" x14ac:dyDescent="0.25">
      <c r="A3" s="171" t="s">
        <v>0</v>
      </c>
      <c r="B3" s="172" t="s">
        <v>525</v>
      </c>
    </row>
    <row r="4" spans="1:11" ht="14.4" x14ac:dyDescent="0.3">
      <c r="A4"/>
      <c r="B4"/>
      <c r="C4"/>
      <c r="D4"/>
      <c r="E4"/>
      <c r="F4"/>
      <c r="G4"/>
      <c r="H4"/>
      <c r="I4"/>
      <c r="J4"/>
      <c r="K4"/>
    </row>
    <row r="5" spans="1:11" x14ac:dyDescent="0.25">
      <c r="A5" s="171" t="s">
        <v>4</v>
      </c>
      <c r="B5" s="175" t="s">
        <v>12</v>
      </c>
      <c r="C5" s="171" t="s">
        <v>2</v>
      </c>
      <c r="D5" s="171" t="s">
        <v>5</v>
      </c>
      <c r="E5" s="171" t="s">
        <v>15</v>
      </c>
      <c r="F5" s="171" t="s">
        <v>17</v>
      </c>
      <c r="G5" s="171" t="s">
        <v>176</v>
      </c>
      <c r="H5" s="171" t="s">
        <v>288</v>
      </c>
      <c r="I5" s="171" t="s">
        <v>97</v>
      </c>
      <c r="J5" s="172" t="s">
        <v>141</v>
      </c>
      <c r="K5" s="172" t="s">
        <v>524</v>
      </c>
    </row>
    <row r="6" spans="1:11" x14ac:dyDescent="0.25">
      <c r="A6" s="172" t="s">
        <v>56</v>
      </c>
      <c r="B6" s="176" t="s">
        <v>57</v>
      </c>
      <c r="C6" s="172" t="s">
        <v>52</v>
      </c>
      <c r="D6" s="172" t="s">
        <v>22</v>
      </c>
      <c r="E6" s="172" t="s">
        <v>530</v>
      </c>
      <c r="F6" s="172" t="s">
        <v>530</v>
      </c>
      <c r="G6" s="172">
        <v>101</v>
      </c>
      <c r="H6" s="172" t="s">
        <v>289</v>
      </c>
      <c r="I6" s="172" t="s">
        <v>32</v>
      </c>
      <c r="J6" s="173">
        <v>85520</v>
      </c>
      <c r="K6" s="173">
        <v>65665</v>
      </c>
    </row>
    <row r="7" spans="1:11" x14ac:dyDescent="0.25">
      <c r="A7" s="172" t="s">
        <v>21</v>
      </c>
      <c r="B7" s="176" t="s">
        <v>23</v>
      </c>
      <c r="C7" s="172"/>
      <c r="D7" s="172"/>
      <c r="E7" s="172"/>
      <c r="F7" s="172"/>
      <c r="G7" s="172"/>
      <c r="H7" s="172"/>
      <c r="I7" s="172"/>
      <c r="J7" s="173">
        <v>17850</v>
      </c>
      <c r="K7" s="173">
        <v>17850</v>
      </c>
    </row>
    <row r="8" spans="1:11" ht="27.6" x14ac:dyDescent="0.25">
      <c r="A8" s="172" t="s">
        <v>309</v>
      </c>
      <c r="B8" s="176" t="s">
        <v>310</v>
      </c>
      <c r="C8" s="172" t="s">
        <v>107</v>
      </c>
      <c r="D8" s="172" t="s">
        <v>22</v>
      </c>
      <c r="E8" s="172" t="s">
        <v>311</v>
      </c>
      <c r="F8" s="172" t="s">
        <v>312</v>
      </c>
      <c r="G8" s="172">
        <v>101</v>
      </c>
      <c r="H8" s="172" t="s">
        <v>290</v>
      </c>
      <c r="I8" s="172" t="s">
        <v>32</v>
      </c>
      <c r="J8" s="173">
        <v>435000</v>
      </c>
      <c r="K8" s="173">
        <v>397860</v>
      </c>
    </row>
    <row r="9" spans="1:11" ht="27.6" x14ac:dyDescent="0.25">
      <c r="A9" s="172" t="s">
        <v>25</v>
      </c>
      <c r="B9" s="176" t="s">
        <v>26</v>
      </c>
      <c r="C9" s="172" t="s">
        <v>24</v>
      </c>
      <c r="D9" s="172" t="s">
        <v>22</v>
      </c>
      <c r="E9" s="172" t="s">
        <v>506</v>
      </c>
      <c r="F9" s="172" t="s">
        <v>508</v>
      </c>
      <c r="G9" s="172">
        <v>101</v>
      </c>
      <c r="H9" s="172" t="s">
        <v>139</v>
      </c>
      <c r="I9" s="172" t="s">
        <v>32</v>
      </c>
      <c r="J9" s="173">
        <v>25500</v>
      </c>
      <c r="K9" s="173">
        <v>25480</v>
      </c>
    </row>
    <row r="10" spans="1:11" x14ac:dyDescent="0.25">
      <c r="A10" s="172" t="s">
        <v>300</v>
      </c>
      <c r="B10" s="176" t="s">
        <v>299</v>
      </c>
      <c r="C10" s="172" t="s">
        <v>107</v>
      </c>
      <c r="D10" s="172" t="s">
        <v>301</v>
      </c>
      <c r="E10" s="172" t="s">
        <v>506</v>
      </c>
      <c r="F10" s="172" t="s">
        <v>507</v>
      </c>
      <c r="G10" s="172">
        <v>101</v>
      </c>
      <c r="H10" s="172" t="s">
        <v>290</v>
      </c>
      <c r="I10" s="172" t="s">
        <v>32</v>
      </c>
      <c r="J10" s="173">
        <v>947218.62</v>
      </c>
      <c r="K10" s="173">
        <v>928620</v>
      </c>
    </row>
    <row r="11" spans="1:11" x14ac:dyDescent="0.25">
      <c r="A11" s="172" t="s">
        <v>30</v>
      </c>
      <c r="B11" s="176" t="s">
        <v>31</v>
      </c>
      <c r="C11" s="172" t="s">
        <v>24</v>
      </c>
      <c r="D11" s="172" t="s">
        <v>22</v>
      </c>
      <c r="E11" s="172" t="s">
        <v>27</v>
      </c>
      <c r="F11" s="172" t="s">
        <v>167</v>
      </c>
      <c r="G11" s="172">
        <v>165</v>
      </c>
      <c r="H11" s="172" t="s">
        <v>289</v>
      </c>
      <c r="I11" s="172" t="s">
        <v>32</v>
      </c>
      <c r="J11" s="173">
        <v>49000</v>
      </c>
      <c r="K11" s="173">
        <v>45560</v>
      </c>
    </row>
    <row r="12" spans="1:11" x14ac:dyDescent="0.25">
      <c r="A12" s="172" t="s">
        <v>520</v>
      </c>
      <c r="B12" s="176" t="s">
        <v>521</v>
      </c>
      <c r="C12" s="172" t="s">
        <v>107</v>
      </c>
      <c r="D12" s="172" t="s">
        <v>22</v>
      </c>
      <c r="E12" s="172" t="s">
        <v>170</v>
      </c>
      <c r="F12" s="172" t="s">
        <v>311</v>
      </c>
      <c r="G12" s="172">
        <v>101</v>
      </c>
      <c r="H12" s="172" t="s">
        <v>290</v>
      </c>
      <c r="I12" s="172" t="s">
        <v>32</v>
      </c>
      <c r="J12" s="173">
        <v>972105.5</v>
      </c>
      <c r="K12" s="173">
        <v>791000</v>
      </c>
    </row>
    <row r="13" spans="1:11" x14ac:dyDescent="0.25">
      <c r="A13" s="172" t="s">
        <v>34</v>
      </c>
      <c r="B13" s="176" t="s">
        <v>35</v>
      </c>
      <c r="C13" s="172" t="s">
        <v>33</v>
      </c>
      <c r="D13" s="172" t="s">
        <v>22</v>
      </c>
      <c r="E13" s="172" t="s">
        <v>530</v>
      </c>
      <c r="F13" s="172" t="s">
        <v>530</v>
      </c>
      <c r="G13" s="172">
        <v>101</v>
      </c>
      <c r="H13" s="172" t="s">
        <v>139</v>
      </c>
      <c r="I13" s="172" t="s">
        <v>139</v>
      </c>
      <c r="J13" s="173">
        <v>22500</v>
      </c>
      <c r="K13" s="173">
        <v>22500</v>
      </c>
    </row>
    <row r="14" spans="1:11" x14ac:dyDescent="0.25">
      <c r="A14" s="172" t="s">
        <v>302</v>
      </c>
      <c r="B14" s="176" t="s">
        <v>299</v>
      </c>
      <c r="C14" s="172" t="s">
        <v>107</v>
      </c>
      <c r="D14" s="172" t="s">
        <v>22</v>
      </c>
      <c r="E14" s="174">
        <v>44396</v>
      </c>
      <c r="F14" s="174">
        <v>44403</v>
      </c>
      <c r="G14" s="172">
        <v>101</v>
      </c>
      <c r="H14" s="172" t="s">
        <v>290</v>
      </c>
      <c r="I14" s="172" t="s">
        <v>532</v>
      </c>
      <c r="J14" s="173">
        <v>378961.7</v>
      </c>
      <c r="K14" s="173">
        <v>359780</v>
      </c>
    </row>
    <row r="15" spans="1:11" ht="27.6" x14ac:dyDescent="0.25">
      <c r="A15" s="172" t="s">
        <v>37</v>
      </c>
      <c r="B15" s="176" t="s">
        <v>26</v>
      </c>
      <c r="C15" s="172" t="s">
        <v>24</v>
      </c>
      <c r="D15" s="172" t="s">
        <v>22</v>
      </c>
      <c r="E15" s="172" t="s">
        <v>209</v>
      </c>
      <c r="F15" s="172" t="s">
        <v>291</v>
      </c>
      <c r="G15" s="172">
        <v>101</v>
      </c>
      <c r="H15" s="172" t="s">
        <v>289</v>
      </c>
      <c r="I15" s="172" t="s">
        <v>32</v>
      </c>
      <c r="J15" s="173">
        <v>30250</v>
      </c>
      <c r="K15" s="173">
        <v>29960</v>
      </c>
    </row>
    <row r="16" spans="1:11" x14ac:dyDescent="0.25">
      <c r="A16" s="172" t="s">
        <v>168</v>
      </c>
      <c r="B16" s="176" t="s">
        <v>169</v>
      </c>
      <c r="C16" s="172" t="s">
        <v>107</v>
      </c>
      <c r="D16" s="172" t="s">
        <v>22</v>
      </c>
      <c r="E16" s="172" t="s">
        <v>170</v>
      </c>
      <c r="F16" s="172" t="s">
        <v>171</v>
      </c>
      <c r="G16" s="172">
        <v>101</v>
      </c>
      <c r="H16" s="172" t="s">
        <v>290</v>
      </c>
      <c r="I16" s="172" t="s">
        <v>32</v>
      </c>
      <c r="J16" s="173">
        <v>315813.75</v>
      </c>
      <c r="K16" s="173">
        <v>195700</v>
      </c>
    </row>
    <row r="17" spans="1:11" x14ac:dyDescent="0.25">
      <c r="A17" s="172"/>
      <c r="B17" s="176"/>
      <c r="C17" s="172"/>
      <c r="D17" s="172"/>
      <c r="E17" s="172" t="s">
        <v>171</v>
      </c>
      <c r="F17" s="172" t="s">
        <v>171</v>
      </c>
      <c r="G17" s="172">
        <v>101</v>
      </c>
      <c r="H17" s="172" t="s">
        <v>290</v>
      </c>
      <c r="I17" s="172" t="s">
        <v>32</v>
      </c>
      <c r="J17" s="173">
        <v>45000</v>
      </c>
      <c r="K17" s="173">
        <v>42000</v>
      </c>
    </row>
    <row r="18" spans="1:11" x14ac:dyDescent="0.25">
      <c r="A18" s="172" t="s">
        <v>38</v>
      </c>
      <c r="B18" s="176" t="s">
        <v>39</v>
      </c>
      <c r="C18" s="172" t="s">
        <v>20</v>
      </c>
      <c r="D18" s="172" t="s">
        <v>22</v>
      </c>
      <c r="E18" s="174">
        <v>44230</v>
      </c>
      <c r="F18" s="172" t="s">
        <v>27</v>
      </c>
      <c r="G18" s="172">
        <v>164</v>
      </c>
      <c r="H18" s="172" t="s">
        <v>289</v>
      </c>
      <c r="I18" s="172" t="s">
        <v>32</v>
      </c>
      <c r="J18" s="173">
        <v>14000</v>
      </c>
      <c r="K18" s="173">
        <v>11800</v>
      </c>
    </row>
    <row r="19" spans="1:11" ht="41.4" x14ac:dyDescent="0.25">
      <c r="A19" s="172" t="s">
        <v>41</v>
      </c>
      <c r="B19" s="176" t="s">
        <v>42</v>
      </c>
      <c r="C19" s="172" t="s">
        <v>40</v>
      </c>
      <c r="D19" s="172" t="s">
        <v>22</v>
      </c>
      <c r="E19" s="172" t="s">
        <v>175</v>
      </c>
      <c r="F19" s="172" t="s">
        <v>177</v>
      </c>
      <c r="G19" s="172">
        <v>101</v>
      </c>
      <c r="H19" s="172" t="s">
        <v>289</v>
      </c>
      <c r="I19" s="172" t="s">
        <v>32</v>
      </c>
      <c r="J19" s="173">
        <v>107880</v>
      </c>
      <c r="K19" s="173">
        <v>107880</v>
      </c>
    </row>
    <row r="20" spans="1:11" x14ac:dyDescent="0.25">
      <c r="A20" s="172" t="s">
        <v>43</v>
      </c>
      <c r="B20" s="176" t="s">
        <v>44</v>
      </c>
      <c r="C20" s="172" t="s">
        <v>20</v>
      </c>
      <c r="D20" s="172" t="s">
        <v>22</v>
      </c>
      <c r="E20" s="172" t="s">
        <v>178</v>
      </c>
      <c r="F20" s="172" t="s">
        <v>178</v>
      </c>
      <c r="G20" s="172">
        <v>164</v>
      </c>
      <c r="H20" s="172" t="s">
        <v>289</v>
      </c>
      <c r="I20" s="172" t="s">
        <v>32</v>
      </c>
      <c r="J20" s="173">
        <v>3960</v>
      </c>
      <c r="K20" s="173">
        <v>3885</v>
      </c>
    </row>
    <row r="21" spans="1:11" x14ac:dyDescent="0.25">
      <c r="A21" s="172" t="s">
        <v>303</v>
      </c>
      <c r="B21" s="176" t="s">
        <v>304</v>
      </c>
      <c r="C21" s="172" t="s">
        <v>107</v>
      </c>
      <c r="D21" s="172" t="s">
        <v>22</v>
      </c>
      <c r="E21" s="172" t="s">
        <v>530</v>
      </c>
      <c r="F21" s="172" t="s">
        <v>530</v>
      </c>
      <c r="G21" s="172">
        <v>101</v>
      </c>
      <c r="H21" s="172" t="s">
        <v>289</v>
      </c>
      <c r="I21" s="172" t="s">
        <v>32</v>
      </c>
      <c r="J21" s="173">
        <v>200000</v>
      </c>
      <c r="K21" s="173">
        <v>199680</v>
      </c>
    </row>
    <row r="22" spans="1:11" x14ac:dyDescent="0.25">
      <c r="A22" s="172" t="s">
        <v>46</v>
      </c>
      <c r="B22" s="176" t="s">
        <v>47</v>
      </c>
      <c r="C22" s="172" t="s">
        <v>20</v>
      </c>
      <c r="D22" s="172" t="s">
        <v>22</v>
      </c>
      <c r="E22" s="172" t="s">
        <v>195</v>
      </c>
      <c r="F22" s="172" t="s">
        <v>195</v>
      </c>
      <c r="G22" s="172">
        <v>165</v>
      </c>
      <c r="H22" s="172" t="s">
        <v>139</v>
      </c>
      <c r="I22" s="172" t="s">
        <v>96</v>
      </c>
      <c r="J22" s="173">
        <v>28000</v>
      </c>
      <c r="K22" s="173">
        <v>0</v>
      </c>
    </row>
    <row r="23" spans="1:11" ht="27.6" x14ac:dyDescent="0.25">
      <c r="A23" s="172" t="s">
        <v>350</v>
      </c>
      <c r="B23" s="176" t="s">
        <v>223</v>
      </c>
      <c r="C23" s="172" t="s">
        <v>123</v>
      </c>
      <c r="D23" s="172" t="s">
        <v>22</v>
      </c>
      <c r="E23" s="172" t="s">
        <v>530</v>
      </c>
      <c r="F23" s="172" t="s">
        <v>530</v>
      </c>
      <c r="G23" s="172">
        <v>165</v>
      </c>
      <c r="H23" s="172" t="s">
        <v>289</v>
      </c>
      <c r="I23" s="172" t="s">
        <v>29</v>
      </c>
      <c r="J23" s="173">
        <v>30950</v>
      </c>
      <c r="K23" s="173">
        <v>29315</v>
      </c>
    </row>
    <row r="24" spans="1:11" x14ac:dyDescent="0.25">
      <c r="A24" s="172" t="s">
        <v>351</v>
      </c>
      <c r="B24" s="176" t="s">
        <v>352</v>
      </c>
      <c r="C24" s="172" t="s">
        <v>40</v>
      </c>
      <c r="D24" s="172" t="s">
        <v>22</v>
      </c>
      <c r="E24" s="172" t="s">
        <v>530</v>
      </c>
      <c r="F24" s="172" t="s">
        <v>530</v>
      </c>
      <c r="G24" s="172">
        <v>165</v>
      </c>
      <c r="H24" s="172" t="s">
        <v>289</v>
      </c>
      <c r="I24" s="172" t="s">
        <v>29</v>
      </c>
      <c r="J24" s="173">
        <v>30840</v>
      </c>
      <c r="K24" s="173">
        <v>28941.9</v>
      </c>
    </row>
    <row r="25" spans="1:11" x14ac:dyDescent="0.25">
      <c r="A25" s="172" t="s">
        <v>353</v>
      </c>
      <c r="B25" s="176" t="s">
        <v>354</v>
      </c>
      <c r="C25" s="172" t="s">
        <v>88</v>
      </c>
      <c r="D25" s="172" t="s">
        <v>22</v>
      </c>
      <c r="E25" s="172" t="s">
        <v>530</v>
      </c>
      <c r="F25" s="172" t="s">
        <v>530</v>
      </c>
      <c r="G25" s="172">
        <v>101</v>
      </c>
      <c r="H25" s="172" t="s">
        <v>289</v>
      </c>
      <c r="I25" s="172" t="s">
        <v>29</v>
      </c>
      <c r="J25" s="173">
        <v>3500</v>
      </c>
      <c r="K25" s="173">
        <v>2990</v>
      </c>
    </row>
    <row r="26" spans="1:11" x14ac:dyDescent="0.25">
      <c r="A26" s="172" t="s">
        <v>355</v>
      </c>
      <c r="B26" s="172" t="s">
        <v>354</v>
      </c>
      <c r="C26" s="172" t="s">
        <v>88</v>
      </c>
      <c r="D26" s="172" t="s">
        <v>22</v>
      </c>
      <c r="E26" s="172" t="s">
        <v>388</v>
      </c>
      <c r="F26" s="172" t="s">
        <v>388</v>
      </c>
      <c r="G26" s="172">
        <v>101</v>
      </c>
      <c r="H26" s="172" t="s">
        <v>289</v>
      </c>
      <c r="I26" s="172" t="s">
        <v>32</v>
      </c>
      <c r="J26" s="173">
        <v>790</v>
      </c>
      <c r="K26" s="173">
        <v>600</v>
      </c>
    </row>
    <row r="27" spans="1:11" x14ac:dyDescent="0.25">
      <c r="A27" s="172" t="s">
        <v>356</v>
      </c>
      <c r="B27" s="176" t="s">
        <v>357</v>
      </c>
      <c r="C27" s="172" t="s">
        <v>88</v>
      </c>
      <c r="D27" s="172" t="s">
        <v>22</v>
      </c>
      <c r="E27" s="172" t="s">
        <v>530</v>
      </c>
      <c r="F27" s="172" t="s">
        <v>530</v>
      </c>
      <c r="G27" s="172">
        <v>101</v>
      </c>
      <c r="H27" s="172" t="s">
        <v>289</v>
      </c>
      <c r="I27" s="172" t="s">
        <v>29</v>
      </c>
      <c r="J27" s="173">
        <v>1000</v>
      </c>
      <c r="K27" s="173">
        <v>800</v>
      </c>
    </row>
    <row r="28" spans="1:11" x14ac:dyDescent="0.25">
      <c r="A28" s="172" t="s">
        <v>358</v>
      </c>
      <c r="B28" s="176" t="s">
        <v>359</v>
      </c>
      <c r="C28" s="172" t="s">
        <v>52</v>
      </c>
      <c r="D28" s="172" t="s">
        <v>22</v>
      </c>
      <c r="E28" s="172" t="s">
        <v>530</v>
      </c>
      <c r="F28" s="172" t="s">
        <v>530</v>
      </c>
      <c r="G28" s="172" t="s">
        <v>139</v>
      </c>
      <c r="H28" s="172" t="s">
        <v>139</v>
      </c>
      <c r="I28" s="172" t="s">
        <v>96</v>
      </c>
      <c r="J28" s="173">
        <v>13000</v>
      </c>
      <c r="K28" s="173"/>
    </row>
    <row r="29" spans="1:11" x14ac:dyDescent="0.25">
      <c r="A29" s="172" t="s">
        <v>360</v>
      </c>
      <c r="B29" s="176" t="s">
        <v>361</v>
      </c>
      <c r="C29" s="172" t="s">
        <v>52</v>
      </c>
      <c r="D29" s="172" t="s">
        <v>22</v>
      </c>
      <c r="E29" s="172" t="s">
        <v>509</v>
      </c>
      <c r="F29" s="172" t="s">
        <v>510</v>
      </c>
      <c r="G29" s="172">
        <v>101</v>
      </c>
      <c r="H29" s="172" t="s">
        <v>289</v>
      </c>
      <c r="I29" s="172" t="s">
        <v>32</v>
      </c>
      <c r="J29" s="173">
        <v>10950</v>
      </c>
      <c r="K29" s="173">
        <v>8314</v>
      </c>
    </row>
    <row r="30" spans="1:11" x14ac:dyDescent="0.25">
      <c r="A30" s="172" t="s">
        <v>362</v>
      </c>
      <c r="B30" s="172" t="s">
        <v>361</v>
      </c>
      <c r="C30" s="172" t="s">
        <v>52</v>
      </c>
      <c r="D30" s="172" t="s">
        <v>22</v>
      </c>
      <c r="E30" s="174">
        <v>44399</v>
      </c>
      <c r="F30" s="174">
        <v>44411</v>
      </c>
      <c r="G30" s="172">
        <v>101</v>
      </c>
      <c r="H30" s="172" t="s">
        <v>289</v>
      </c>
      <c r="I30" s="172" t="s">
        <v>532</v>
      </c>
      <c r="J30" s="173">
        <v>18500</v>
      </c>
      <c r="K30" s="173">
        <v>15780</v>
      </c>
    </row>
    <row r="31" spans="1:11" ht="27.6" x14ac:dyDescent="0.25">
      <c r="A31" s="172" t="s">
        <v>363</v>
      </c>
      <c r="B31" s="176" t="s">
        <v>364</v>
      </c>
      <c r="C31" s="172" t="s">
        <v>68</v>
      </c>
      <c r="D31" s="172" t="s">
        <v>22</v>
      </c>
      <c r="E31" s="172" t="s">
        <v>530</v>
      </c>
      <c r="F31" s="172" t="s">
        <v>530</v>
      </c>
      <c r="G31" s="172" t="s">
        <v>139</v>
      </c>
      <c r="H31" s="172" t="s">
        <v>139</v>
      </c>
      <c r="I31" s="172" t="s">
        <v>96</v>
      </c>
      <c r="J31" s="173">
        <v>3000</v>
      </c>
      <c r="K31" s="173">
        <v>0</v>
      </c>
    </row>
    <row r="32" spans="1:11" ht="27.6" x14ac:dyDescent="0.25">
      <c r="A32" s="172" t="s">
        <v>365</v>
      </c>
      <c r="B32" s="176" t="s">
        <v>366</v>
      </c>
      <c r="C32" s="172" t="s">
        <v>68</v>
      </c>
      <c r="D32" s="172" t="s">
        <v>22</v>
      </c>
      <c r="E32" s="172" t="s">
        <v>392</v>
      </c>
      <c r="F32" s="174">
        <v>44377</v>
      </c>
      <c r="G32" s="172">
        <v>101</v>
      </c>
      <c r="H32" s="172" t="s">
        <v>289</v>
      </c>
      <c r="I32" s="172" t="s">
        <v>532</v>
      </c>
      <c r="J32" s="173">
        <v>13000</v>
      </c>
      <c r="K32" s="173">
        <v>9000</v>
      </c>
    </row>
    <row r="33" spans="1:11" x14ac:dyDescent="0.25">
      <c r="A33" s="172" t="s">
        <v>48</v>
      </c>
      <c r="B33" s="176" t="s">
        <v>49</v>
      </c>
      <c r="C33" s="172" t="s">
        <v>33</v>
      </c>
      <c r="D33" s="172" t="s">
        <v>22</v>
      </c>
      <c r="E33" s="172" t="s">
        <v>530</v>
      </c>
      <c r="F33" s="172" t="s">
        <v>530</v>
      </c>
      <c r="G33" s="172">
        <v>101</v>
      </c>
      <c r="H33" s="172" t="s">
        <v>139</v>
      </c>
      <c r="I33" s="172" t="s">
        <v>96</v>
      </c>
      <c r="J33" s="173">
        <v>1500</v>
      </c>
      <c r="K33" s="173"/>
    </row>
    <row r="34" spans="1:11" ht="27.6" x14ac:dyDescent="0.25">
      <c r="A34" s="172" t="s">
        <v>367</v>
      </c>
      <c r="B34" s="176" t="s">
        <v>368</v>
      </c>
      <c r="C34" s="172" t="s">
        <v>68</v>
      </c>
      <c r="D34" s="172" t="s">
        <v>22</v>
      </c>
      <c r="E34" s="172" t="s">
        <v>530</v>
      </c>
      <c r="F34" s="172" t="s">
        <v>530</v>
      </c>
      <c r="G34" s="172" t="s">
        <v>139</v>
      </c>
      <c r="H34" s="172" t="s">
        <v>139</v>
      </c>
      <c r="I34" s="172" t="s">
        <v>532</v>
      </c>
      <c r="J34" s="173">
        <v>12597.5</v>
      </c>
      <c r="K34" s="173">
        <v>12597.5</v>
      </c>
    </row>
    <row r="35" spans="1:11" ht="27.6" x14ac:dyDescent="0.25">
      <c r="A35" s="172" t="s">
        <v>369</v>
      </c>
      <c r="B35" s="176" t="s">
        <v>371</v>
      </c>
      <c r="C35" s="172" t="s">
        <v>370</v>
      </c>
      <c r="D35" s="172" t="s">
        <v>22</v>
      </c>
      <c r="E35" s="172" t="s">
        <v>530</v>
      </c>
      <c r="F35" s="172" t="s">
        <v>530</v>
      </c>
      <c r="G35" s="172">
        <v>101</v>
      </c>
      <c r="H35" s="172" t="s">
        <v>289</v>
      </c>
      <c r="I35" s="172" t="s">
        <v>93</v>
      </c>
      <c r="J35" s="173">
        <v>8000</v>
      </c>
      <c r="K35" s="173">
        <v>8000</v>
      </c>
    </row>
    <row r="36" spans="1:11" x14ac:dyDescent="0.25">
      <c r="A36" s="172" t="s">
        <v>372</v>
      </c>
      <c r="B36" s="176" t="s">
        <v>373</v>
      </c>
      <c r="C36" s="172" t="s">
        <v>370</v>
      </c>
      <c r="D36" s="172" t="s">
        <v>22</v>
      </c>
      <c r="E36" s="172" t="s">
        <v>468</v>
      </c>
      <c r="F36" s="172" t="s">
        <v>511</v>
      </c>
      <c r="G36" s="172">
        <v>101</v>
      </c>
      <c r="H36" s="172" t="s">
        <v>289</v>
      </c>
      <c r="I36" s="172" t="s">
        <v>32</v>
      </c>
      <c r="J36" s="173">
        <v>23700</v>
      </c>
      <c r="K36" s="173">
        <v>21624</v>
      </c>
    </row>
    <row r="37" spans="1:11" x14ac:dyDescent="0.25">
      <c r="A37" s="172" t="s">
        <v>385</v>
      </c>
      <c r="B37" s="172" t="s">
        <v>527</v>
      </c>
      <c r="C37" s="172" t="s">
        <v>370</v>
      </c>
      <c r="D37" s="172" t="s">
        <v>22</v>
      </c>
      <c r="E37" s="172" t="s">
        <v>530</v>
      </c>
      <c r="F37" s="172" t="s">
        <v>530</v>
      </c>
      <c r="G37" s="172">
        <v>101</v>
      </c>
      <c r="H37" s="172" t="s">
        <v>289</v>
      </c>
      <c r="I37" s="172" t="s">
        <v>93</v>
      </c>
      <c r="J37" s="173">
        <v>10000</v>
      </c>
      <c r="K37" s="173">
        <v>10000</v>
      </c>
    </row>
    <row r="38" spans="1:11" x14ac:dyDescent="0.25">
      <c r="A38" s="172" t="s">
        <v>50</v>
      </c>
      <c r="B38" s="176" t="s">
        <v>51</v>
      </c>
      <c r="C38" s="172" t="s">
        <v>20</v>
      </c>
      <c r="D38" s="172" t="s">
        <v>22</v>
      </c>
      <c r="E38" s="172" t="s">
        <v>180</v>
      </c>
      <c r="F38" s="172" t="s">
        <v>167</v>
      </c>
      <c r="G38" s="172">
        <v>164</v>
      </c>
      <c r="H38" s="172" t="s">
        <v>289</v>
      </c>
      <c r="I38" s="172" t="s">
        <v>32</v>
      </c>
      <c r="J38" s="173">
        <v>7500</v>
      </c>
      <c r="K38" s="173">
        <v>7125</v>
      </c>
    </row>
    <row r="39" spans="1:11" x14ac:dyDescent="0.25">
      <c r="A39" s="172" t="s">
        <v>53</v>
      </c>
      <c r="B39" s="176" t="s">
        <v>54</v>
      </c>
      <c r="C39" s="172" t="s">
        <v>52</v>
      </c>
      <c r="D39" s="172" t="s">
        <v>22</v>
      </c>
      <c r="E39" s="172" t="s">
        <v>177</v>
      </c>
      <c r="F39" s="172" t="s">
        <v>181</v>
      </c>
      <c r="G39" s="172">
        <v>101</v>
      </c>
      <c r="H39" s="172" t="s">
        <v>289</v>
      </c>
      <c r="I39" s="172" t="s">
        <v>93</v>
      </c>
      <c r="J39" s="173">
        <v>49399.99</v>
      </c>
      <c r="K39" s="173">
        <v>42550</v>
      </c>
    </row>
    <row r="40" spans="1:11" ht="27.6" x14ac:dyDescent="0.25">
      <c r="A40" s="172" t="s">
        <v>182</v>
      </c>
      <c r="B40" s="176" t="s">
        <v>183</v>
      </c>
      <c r="C40" s="172" t="s">
        <v>107</v>
      </c>
      <c r="D40" s="172" t="s">
        <v>22</v>
      </c>
      <c r="E40" s="172" t="s">
        <v>184</v>
      </c>
      <c r="F40" s="172" t="s">
        <v>184</v>
      </c>
      <c r="G40" s="172">
        <v>101</v>
      </c>
      <c r="H40" s="172" t="s">
        <v>290</v>
      </c>
      <c r="I40" s="172" t="s">
        <v>32</v>
      </c>
      <c r="J40" s="173">
        <v>277500</v>
      </c>
      <c r="K40" s="173">
        <v>195000</v>
      </c>
    </row>
    <row r="41" spans="1:11" x14ac:dyDescent="0.25">
      <c r="A41" s="172" t="s">
        <v>58</v>
      </c>
      <c r="B41" s="176" t="s">
        <v>59</v>
      </c>
      <c r="C41" s="172" t="s">
        <v>52</v>
      </c>
      <c r="D41" s="172" t="s">
        <v>22</v>
      </c>
      <c r="E41" s="172" t="s">
        <v>175</v>
      </c>
      <c r="F41" s="172" t="s">
        <v>100</v>
      </c>
      <c r="G41" s="172">
        <v>101</v>
      </c>
      <c r="H41" s="172" t="s">
        <v>289</v>
      </c>
      <c r="I41" s="172" t="s">
        <v>32</v>
      </c>
      <c r="J41" s="173">
        <v>47002</v>
      </c>
      <c r="K41" s="173">
        <v>42500</v>
      </c>
    </row>
    <row r="42" spans="1:11" x14ac:dyDescent="0.25">
      <c r="A42" s="172" t="s">
        <v>60</v>
      </c>
      <c r="B42" s="176" t="s">
        <v>61</v>
      </c>
      <c r="C42" s="172" t="s">
        <v>52</v>
      </c>
      <c r="D42" s="172" t="s">
        <v>22</v>
      </c>
      <c r="E42" s="172" t="s">
        <v>185</v>
      </c>
      <c r="F42" s="172" t="s">
        <v>185</v>
      </c>
      <c r="G42" s="172">
        <v>101</v>
      </c>
      <c r="H42" s="172" t="s">
        <v>289</v>
      </c>
      <c r="I42" s="172" t="s">
        <v>32</v>
      </c>
      <c r="J42" s="173">
        <v>5000</v>
      </c>
      <c r="K42" s="173">
        <v>3000</v>
      </c>
    </row>
    <row r="43" spans="1:11" x14ac:dyDescent="0.25">
      <c r="A43" s="172"/>
      <c r="B43" s="176"/>
      <c r="C43" s="172"/>
      <c r="D43" s="172"/>
      <c r="E43" s="172" t="s">
        <v>100</v>
      </c>
      <c r="F43" s="172" t="s">
        <v>185</v>
      </c>
      <c r="G43" s="172">
        <v>101</v>
      </c>
      <c r="H43" s="172" t="s">
        <v>289</v>
      </c>
      <c r="I43" s="172" t="s">
        <v>32</v>
      </c>
      <c r="J43" s="173">
        <v>15000</v>
      </c>
      <c r="K43" s="173">
        <v>15200</v>
      </c>
    </row>
    <row r="44" spans="1:11" ht="27.6" x14ac:dyDescent="0.25">
      <c r="A44" s="172" t="s">
        <v>63</v>
      </c>
      <c r="B44" s="176" t="s">
        <v>64</v>
      </c>
      <c r="C44" s="172" t="s">
        <v>62</v>
      </c>
      <c r="D44" s="172" t="s">
        <v>22</v>
      </c>
      <c r="E44" s="172" t="s">
        <v>27</v>
      </c>
      <c r="F44" s="172" t="s">
        <v>166</v>
      </c>
      <c r="G44" s="172">
        <v>101</v>
      </c>
      <c r="H44" s="172" t="s">
        <v>289</v>
      </c>
      <c r="I44" s="172" t="s">
        <v>32</v>
      </c>
      <c r="J44" s="173">
        <v>7950</v>
      </c>
      <c r="K44" s="173">
        <v>7950</v>
      </c>
    </row>
    <row r="45" spans="1:11" ht="27.6" x14ac:dyDescent="0.25">
      <c r="A45" s="172" t="s">
        <v>65</v>
      </c>
      <c r="B45" s="176" t="s">
        <v>66</v>
      </c>
      <c r="C45" s="172" t="s">
        <v>40</v>
      </c>
      <c r="D45" s="172" t="s">
        <v>22</v>
      </c>
      <c r="E45" s="172" t="s">
        <v>134</v>
      </c>
      <c r="F45" s="172" t="s">
        <v>67</v>
      </c>
      <c r="G45" s="172">
        <v>101</v>
      </c>
      <c r="H45" s="172" t="s">
        <v>289</v>
      </c>
      <c r="I45" s="172" t="s">
        <v>32</v>
      </c>
      <c r="J45" s="173">
        <v>19250</v>
      </c>
      <c r="K45" s="173">
        <v>16275</v>
      </c>
    </row>
    <row r="46" spans="1:11" x14ac:dyDescent="0.25">
      <c r="A46" s="172" t="s">
        <v>69</v>
      </c>
      <c r="B46" s="176" t="s">
        <v>70</v>
      </c>
      <c r="C46" s="172" t="s">
        <v>68</v>
      </c>
      <c r="D46" s="172" t="s">
        <v>22</v>
      </c>
      <c r="E46" s="172" t="s">
        <v>135</v>
      </c>
      <c r="F46" s="172" t="s">
        <v>187</v>
      </c>
      <c r="G46" s="172">
        <v>101</v>
      </c>
      <c r="H46" s="172" t="s">
        <v>289</v>
      </c>
      <c r="I46" s="172" t="s">
        <v>32</v>
      </c>
      <c r="J46" s="173">
        <v>10200</v>
      </c>
      <c r="K46" s="173">
        <v>8330</v>
      </c>
    </row>
    <row r="47" spans="1:11" x14ac:dyDescent="0.25">
      <c r="A47" s="172" t="s">
        <v>72</v>
      </c>
      <c r="B47" s="176" t="s">
        <v>73</v>
      </c>
      <c r="C47" s="172" t="s">
        <v>71</v>
      </c>
      <c r="D47" s="172" t="s">
        <v>22</v>
      </c>
      <c r="E47" s="172" t="s">
        <v>175</v>
      </c>
      <c r="F47" s="172" t="s">
        <v>175</v>
      </c>
      <c r="G47" s="172">
        <v>101</v>
      </c>
      <c r="H47" s="172" t="s">
        <v>289</v>
      </c>
      <c r="I47" s="172" t="s">
        <v>32</v>
      </c>
      <c r="J47" s="173">
        <v>5320</v>
      </c>
      <c r="K47" s="173">
        <v>5320</v>
      </c>
    </row>
    <row r="48" spans="1:11" ht="27.6" x14ac:dyDescent="0.25">
      <c r="A48" s="172" t="s">
        <v>75</v>
      </c>
      <c r="B48" s="176" t="s">
        <v>76</v>
      </c>
      <c r="C48" s="172" t="s">
        <v>74</v>
      </c>
      <c r="D48" s="172" t="s">
        <v>139</v>
      </c>
      <c r="E48" s="172" t="s">
        <v>530</v>
      </c>
      <c r="F48" s="172" t="s">
        <v>530</v>
      </c>
      <c r="G48" s="172" t="s">
        <v>139</v>
      </c>
      <c r="H48" s="172" t="s">
        <v>139</v>
      </c>
      <c r="I48" s="172" t="s">
        <v>96</v>
      </c>
      <c r="J48" s="173">
        <v>259100</v>
      </c>
      <c r="K48" s="173">
        <v>0</v>
      </c>
    </row>
    <row r="49" spans="1:11" x14ac:dyDescent="0.25">
      <c r="A49" s="172" t="s">
        <v>77</v>
      </c>
      <c r="B49" s="176" t="s">
        <v>78</v>
      </c>
      <c r="C49" s="172" t="s">
        <v>71</v>
      </c>
      <c r="D49" s="172" t="s">
        <v>22</v>
      </c>
      <c r="E49" s="172" t="s">
        <v>175</v>
      </c>
      <c r="F49" s="172" t="s">
        <v>100</v>
      </c>
      <c r="G49" s="172">
        <v>101</v>
      </c>
      <c r="H49" s="172" t="s">
        <v>289</v>
      </c>
      <c r="I49" s="172" t="s">
        <v>32</v>
      </c>
      <c r="J49" s="173">
        <v>1170</v>
      </c>
      <c r="K49" s="173">
        <v>735</v>
      </c>
    </row>
    <row r="50" spans="1:11" x14ac:dyDescent="0.25">
      <c r="A50" s="172" t="s">
        <v>79</v>
      </c>
      <c r="B50" s="176" t="s">
        <v>80</v>
      </c>
      <c r="C50" s="172" t="s">
        <v>52</v>
      </c>
      <c r="D50" s="172" t="s">
        <v>139</v>
      </c>
      <c r="E50" s="172" t="s">
        <v>530</v>
      </c>
      <c r="F50" s="172" t="s">
        <v>530</v>
      </c>
      <c r="G50" s="172" t="s">
        <v>139</v>
      </c>
      <c r="H50" s="172" t="s">
        <v>139</v>
      </c>
      <c r="I50" s="172" t="s">
        <v>96</v>
      </c>
      <c r="J50" s="173">
        <v>4500</v>
      </c>
      <c r="K50" s="173">
        <v>0</v>
      </c>
    </row>
    <row r="51" spans="1:11" x14ac:dyDescent="0.25">
      <c r="A51" s="172" t="s">
        <v>81</v>
      </c>
      <c r="B51" s="176" t="s">
        <v>82</v>
      </c>
      <c r="C51" s="172" t="s">
        <v>52</v>
      </c>
      <c r="D51" s="172" t="s">
        <v>139</v>
      </c>
      <c r="E51" s="172" t="s">
        <v>530</v>
      </c>
      <c r="F51" s="172" t="s">
        <v>530</v>
      </c>
      <c r="G51" s="172" t="s">
        <v>139</v>
      </c>
      <c r="H51" s="172" t="s">
        <v>139</v>
      </c>
      <c r="I51" s="172" t="s">
        <v>96</v>
      </c>
      <c r="J51" s="173">
        <v>5200</v>
      </c>
      <c r="K51" s="173">
        <v>0</v>
      </c>
    </row>
    <row r="52" spans="1:11" x14ac:dyDescent="0.25">
      <c r="A52" s="172" t="s">
        <v>83</v>
      </c>
      <c r="B52" s="176" t="s">
        <v>47</v>
      </c>
      <c r="C52" s="172" t="s">
        <v>20</v>
      </c>
      <c r="D52" s="172" t="s">
        <v>22</v>
      </c>
      <c r="E52" s="172" t="s">
        <v>296</v>
      </c>
      <c r="F52" s="172" t="s">
        <v>209</v>
      </c>
      <c r="G52" s="172">
        <v>164</v>
      </c>
      <c r="H52" s="172" t="s">
        <v>289</v>
      </c>
      <c r="I52" s="172" t="s">
        <v>32</v>
      </c>
      <c r="J52" s="173">
        <v>40000</v>
      </c>
      <c r="K52" s="173">
        <v>40000</v>
      </c>
    </row>
    <row r="53" spans="1:11" x14ac:dyDescent="0.25">
      <c r="A53" s="172" t="s">
        <v>84</v>
      </c>
      <c r="B53" s="176" t="s">
        <v>85</v>
      </c>
      <c r="C53" s="172" t="s">
        <v>68</v>
      </c>
      <c r="D53" s="172" t="s">
        <v>22</v>
      </c>
      <c r="E53" s="172" t="s">
        <v>382</v>
      </c>
      <c r="F53" s="172" t="s">
        <v>383</v>
      </c>
      <c r="G53" s="172">
        <v>101</v>
      </c>
      <c r="H53" s="172" t="s">
        <v>139</v>
      </c>
      <c r="I53" s="172" t="s">
        <v>32</v>
      </c>
      <c r="J53" s="173">
        <v>8000</v>
      </c>
      <c r="K53" s="173">
        <v>8000</v>
      </c>
    </row>
    <row r="54" spans="1:11" ht="27.6" x14ac:dyDescent="0.25">
      <c r="A54" s="172" t="s">
        <v>86</v>
      </c>
      <c r="B54" s="176" t="s">
        <v>87</v>
      </c>
      <c r="C54" s="172" t="s">
        <v>20</v>
      </c>
      <c r="D54" s="172" t="s">
        <v>22</v>
      </c>
      <c r="E54" s="172" t="s">
        <v>188</v>
      </c>
      <c r="F54" s="172" t="s">
        <v>189</v>
      </c>
      <c r="G54" s="172">
        <v>101</v>
      </c>
      <c r="H54" s="172" t="s">
        <v>289</v>
      </c>
      <c r="I54" s="172" t="s">
        <v>32</v>
      </c>
      <c r="J54" s="173">
        <v>17500</v>
      </c>
      <c r="K54" s="173">
        <v>14750</v>
      </c>
    </row>
    <row r="55" spans="1:11" ht="27.6" x14ac:dyDescent="0.25">
      <c r="A55" s="172" t="s">
        <v>89</v>
      </c>
      <c r="B55" s="176" t="s">
        <v>90</v>
      </c>
      <c r="C55" s="172" t="s">
        <v>88</v>
      </c>
      <c r="D55" s="172" t="s">
        <v>22</v>
      </c>
      <c r="E55" s="172" t="s">
        <v>186</v>
      </c>
      <c r="F55" s="172" t="s">
        <v>179</v>
      </c>
      <c r="G55" s="172">
        <v>101</v>
      </c>
      <c r="H55" s="172" t="s">
        <v>289</v>
      </c>
      <c r="I55" s="172" t="s">
        <v>32</v>
      </c>
      <c r="J55" s="173">
        <v>7700</v>
      </c>
      <c r="K55" s="173">
        <v>6930</v>
      </c>
    </row>
    <row r="56" spans="1:11" x14ac:dyDescent="0.25">
      <c r="A56" s="172" t="s">
        <v>91</v>
      </c>
      <c r="B56" s="176" t="s">
        <v>92</v>
      </c>
      <c r="C56" s="172" t="s">
        <v>24</v>
      </c>
      <c r="D56" s="172" t="s">
        <v>139</v>
      </c>
      <c r="E56" s="172" t="s">
        <v>530</v>
      </c>
      <c r="F56" s="172" t="s">
        <v>530</v>
      </c>
      <c r="G56" s="172" t="s">
        <v>139</v>
      </c>
      <c r="H56" s="172" t="s">
        <v>139</v>
      </c>
      <c r="I56" s="172" t="s">
        <v>96</v>
      </c>
      <c r="J56" s="173">
        <v>42000</v>
      </c>
      <c r="K56" s="173">
        <v>0</v>
      </c>
    </row>
    <row r="57" spans="1:11" x14ac:dyDescent="0.25">
      <c r="A57" s="172" t="s">
        <v>94</v>
      </c>
      <c r="B57" s="172" t="s">
        <v>92</v>
      </c>
      <c r="C57" s="172" t="s">
        <v>24</v>
      </c>
      <c r="D57" s="172" t="s">
        <v>139</v>
      </c>
      <c r="E57" s="172" t="s">
        <v>530</v>
      </c>
      <c r="F57" s="172" t="s">
        <v>530</v>
      </c>
      <c r="G57" s="172" t="s">
        <v>139</v>
      </c>
      <c r="H57" s="172" t="s">
        <v>139</v>
      </c>
      <c r="I57" s="172" t="s">
        <v>528</v>
      </c>
      <c r="J57" s="173">
        <v>48250</v>
      </c>
      <c r="K57" s="173">
        <v>0</v>
      </c>
    </row>
    <row r="58" spans="1:11" x14ac:dyDescent="0.25">
      <c r="A58" s="172" t="s">
        <v>98</v>
      </c>
      <c r="B58" s="176" t="s">
        <v>190</v>
      </c>
      <c r="C58" s="172" t="s">
        <v>71</v>
      </c>
      <c r="D58" s="172" t="s">
        <v>22</v>
      </c>
      <c r="E58" s="172" t="s">
        <v>99</v>
      </c>
      <c r="F58" s="172" t="s">
        <v>191</v>
      </c>
      <c r="G58" s="172">
        <v>101</v>
      </c>
      <c r="H58" s="172" t="s">
        <v>289</v>
      </c>
      <c r="I58" s="172" t="s">
        <v>32</v>
      </c>
      <c r="J58" s="173">
        <v>11100</v>
      </c>
      <c r="K58" s="173">
        <v>10730</v>
      </c>
    </row>
    <row r="59" spans="1:11" x14ac:dyDescent="0.25">
      <c r="A59" s="172" t="s">
        <v>101</v>
      </c>
      <c r="B59" s="176" t="s">
        <v>102</v>
      </c>
      <c r="C59" s="172" t="s">
        <v>71</v>
      </c>
      <c r="D59" s="172" t="s">
        <v>139</v>
      </c>
      <c r="E59" s="172" t="s">
        <v>530</v>
      </c>
      <c r="F59" s="172" t="s">
        <v>530</v>
      </c>
      <c r="G59" s="172" t="s">
        <v>139</v>
      </c>
      <c r="H59" s="172" t="s">
        <v>139</v>
      </c>
      <c r="I59" s="172" t="s">
        <v>139</v>
      </c>
      <c r="J59" s="173">
        <v>12750</v>
      </c>
      <c r="K59" s="173">
        <v>12750</v>
      </c>
    </row>
    <row r="60" spans="1:11" ht="27.6" x14ac:dyDescent="0.25">
      <c r="A60" s="172" t="s">
        <v>104</v>
      </c>
      <c r="B60" s="176" t="s">
        <v>192</v>
      </c>
      <c r="C60" s="172" t="s">
        <v>68</v>
      </c>
      <c r="D60" s="172" t="s">
        <v>22</v>
      </c>
      <c r="E60" s="172" t="s">
        <v>177</v>
      </c>
      <c r="F60" s="172" t="s">
        <v>177</v>
      </c>
      <c r="G60" s="172">
        <v>101</v>
      </c>
      <c r="H60" s="172" t="s">
        <v>289</v>
      </c>
      <c r="I60" s="172" t="s">
        <v>32</v>
      </c>
      <c r="J60" s="173">
        <v>18200</v>
      </c>
      <c r="K60" s="173">
        <v>17500</v>
      </c>
    </row>
    <row r="61" spans="1:11" ht="27.6" x14ac:dyDescent="0.25">
      <c r="A61" s="172" t="s">
        <v>105</v>
      </c>
      <c r="B61" s="176" t="s">
        <v>194</v>
      </c>
      <c r="C61" s="172" t="s">
        <v>68</v>
      </c>
      <c r="D61" s="172" t="s">
        <v>22</v>
      </c>
      <c r="E61" s="172" t="s">
        <v>100</v>
      </c>
      <c r="F61" s="172" t="s">
        <v>100</v>
      </c>
      <c r="G61" s="172">
        <v>101</v>
      </c>
      <c r="H61" s="172" t="s">
        <v>289</v>
      </c>
      <c r="I61" s="172" t="s">
        <v>32</v>
      </c>
      <c r="J61" s="173">
        <v>24700</v>
      </c>
      <c r="K61" s="173">
        <v>23750</v>
      </c>
    </row>
    <row r="62" spans="1:11" ht="27.6" x14ac:dyDescent="0.25">
      <c r="A62" s="172" t="s">
        <v>106</v>
      </c>
      <c r="B62" s="176" t="s">
        <v>76</v>
      </c>
      <c r="C62" s="172" t="s">
        <v>74</v>
      </c>
      <c r="D62" s="172" t="s">
        <v>22</v>
      </c>
      <c r="E62" s="172" t="s">
        <v>463</v>
      </c>
      <c r="F62" s="172" t="s">
        <v>383</v>
      </c>
      <c r="G62" s="172">
        <v>165</v>
      </c>
      <c r="H62" s="172" t="s">
        <v>289</v>
      </c>
      <c r="I62" s="172" t="s">
        <v>32</v>
      </c>
      <c r="J62" s="173">
        <v>60000</v>
      </c>
      <c r="K62" s="173">
        <v>61200</v>
      </c>
    </row>
    <row r="63" spans="1:11" x14ac:dyDescent="0.25">
      <c r="A63" s="172"/>
      <c r="B63" s="176"/>
      <c r="C63" s="172"/>
      <c r="D63" s="172"/>
      <c r="E63" s="172" t="s">
        <v>530</v>
      </c>
      <c r="F63" s="172" t="s">
        <v>383</v>
      </c>
      <c r="G63" s="172">
        <v>165</v>
      </c>
      <c r="H63" s="172" t="s">
        <v>289</v>
      </c>
      <c r="I63" s="172" t="s">
        <v>32</v>
      </c>
      <c r="J63" s="173">
        <v>529100</v>
      </c>
      <c r="K63" s="173">
        <v>467600</v>
      </c>
    </row>
    <row r="64" spans="1:11" x14ac:dyDescent="0.25">
      <c r="A64" s="172" t="s">
        <v>108</v>
      </c>
      <c r="B64" s="176" t="s">
        <v>109</v>
      </c>
      <c r="C64" s="172" t="s">
        <v>107</v>
      </c>
      <c r="D64" s="172" t="s">
        <v>139</v>
      </c>
      <c r="E64" s="172" t="s">
        <v>530</v>
      </c>
      <c r="F64" s="172" t="s">
        <v>530</v>
      </c>
      <c r="G64" s="172" t="s">
        <v>139</v>
      </c>
      <c r="H64" s="172" t="s">
        <v>139</v>
      </c>
      <c r="I64" s="172" t="s">
        <v>96</v>
      </c>
      <c r="J64" s="173">
        <v>55200</v>
      </c>
      <c r="K64" s="173">
        <v>0</v>
      </c>
    </row>
    <row r="65" spans="1:11" x14ac:dyDescent="0.25">
      <c r="A65" s="172" t="s">
        <v>110</v>
      </c>
      <c r="B65" s="176" t="s">
        <v>142</v>
      </c>
      <c r="C65" s="172" t="s">
        <v>107</v>
      </c>
      <c r="D65" s="172" t="s">
        <v>139</v>
      </c>
      <c r="E65" s="172" t="s">
        <v>463</v>
      </c>
      <c r="F65" s="172" t="s">
        <v>305</v>
      </c>
      <c r="G65" s="172">
        <v>101</v>
      </c>
      <c r="H65" s="172" t="s">
        <v>139</v>
      </c>
      <c r="I65" s="172" t="s">
        <v>32</v>
      </c>
      <c r="J65" s="173">
        <v>85000</v>
      </c>
      <c r="K65" s="173">
        <v>56025</v>
      </c>
    </row>
    <row r="66" spans="1:11" x14ac:dyDescent="0.25">
      <c r="A66" s="172"/>
      <c r="B66" s="176"/>
      <c r="C66" s="172"/>
      <c r="D66" s="172"/>
      <c r="E66" s="172"/>
      <c r="F66" s="172"/>
      <c r="G66" s="172" t="s">
        <v>139</v>
      </c>
      <c r="H66" s="172" t="s">
        <v>139</v>
      </c>
      <c r="I66" s="172" t="s">
        <v>32</v>
      </c>
      <c r="J66" s="173">
        <v>70000</v>
      </c>
      <c r="K66" s="173">
        <v>43425</v>
      </c>
    </row>
    <row r="67" spans="1:11" x14ac:dyDescent="0.25">
      <c r="A67" s="172" t="s">
        <v>111</v>
      </c>
      <c r="B67" s="172" t="s">
        <v>142</v>
      </c>
      <c r="C67" s="172" t="s">
        <v>107</v>
      </c>
      <c r="D67" s="172" t="s">
        <v>22</v>
      </c>
      <c r="E67" s="172" t="s">
        <v>374</v>
      </c>
      <c r="F67" s="172" t="s">
        <v>388</v>
      </c>
      <c r="G67" s="172">
        <v>101</v>
      </c>
      <c r="H67" s="172" t="s">
        <v>290</v>
      </c>
      <c r="I67" s="172" t="s">
        <v>32</v>
      </c>
      <c r="J67" s="173">
        <v>319140</v>
      </c>
      <c r="K67" s="173">
        <v>279976.5</v>
      </c>
    </row>
    <row r="68" spans="1:11" x14ac:dyDescent="0.25">
      <c r="A68" s="172" t="s">
        <v>113</v>
      </c>
      <c r="B68" s="176" t="s">
        <v>143</v>
      </c>
      <c r="C68" s="172" t="s">
        <v>107</v>
      </c>
      <c r="D68" s="172" t="s">
        <v>22</v>
      </c>
      <c r="E68" s="172" t="s">
        <v>383</v>
      </c>
      <c r="F68" s="172" t="s">
        <v>393</v>
      </c>
      <c r="G68" s="172">
        <v>101</v>
      </c>
      <c r="H68" s="172" t="s">
        <v>289</v>
      </c>
      <c r="I68" s="172" t="s">
        <v>32</v>
      </c>
      <c r="J68" s="173">
        <v>637300</v>
      </c>
      <c r="K68" s="173">
        <v>633015</v>
      </c>
    </row>
    <row r="69" spans="1:11" x14ac:dyDescent="0.25">
      <c r="A69" s="172" t="s">
        <v>114</v>
      </c>
      <c r="B69" s="176" t="s">
        <v>115</v>
      </c>
      <c r="C69" s="172" t="s">
        <v>107</v>
      </c>
      <c r="D69" s="172" t="s">
        <v>377</v>
      </c>
      <c r="E69" s="172" t="s">
        <v>530</v>
      </c>
      <c r="F69" s="172" t="s">
        <v>530</v>
      </c>
      <c r="G69" s="172" t="s">
        <v>139</v>
      </c>
      <c r="H69" s="172" t="s">
        <v>139</v>
      </c>
      <c r="I69" s="172" t="s">
        <v>139</v>
      </c>
      <c r="J69" s="173">
        <v>980000</v>
      </c>
      <c r="K69" s="173">
        <v>0</v>
      </c>
    </row>
    <row r="70" spans="1:11" ht="27.6" x14ac:dyDescent="0.25">
      <c r="A70" s="172" t="s">
        <v>116</v>
      </c>
      <c r="B70" s="176" t="s">
        <v>173</v>
      </c>
      <c r="C70" s="172" t="s">
        <v>68</v>
      </c>
      <c r="D70" s="172" t="s">
        <v>22</v>
      </c>
      <c r="E70" s="172" t="s">
        <v>174</v>
      </c>
      <c r="F70" s="172" t="s">
        <v>172</v>
      </c>
      <c r="G70" s="172">
        <v>101</v>
      </c>
      <c r="H70" s="172" t="s">
        <v>289</v>
      </c>
      <c r="I70" s="172" t="s">
        <v>32</v>
      </c>
      <c r="J70" s="173">
        <v>2550</v>
      </c>
      <c r="K70" s="173">
        <v>1445</v>
      </c>
    </row>
    <row r="71" spans="1:11" x14ac:dyDescent="0.25">
      <c r="A71" s="172" t="s">
        <v>117</v>
      </c>
      <c r="B71" s="176" t="s">
        <v>118</v>
      </c>
      <c r="C71" s="172" t="s">
        <v>62</v>
      </c>
      <c r="D71" s="172" t="s">
        <v>22</v>
      </c>
      <c r="E71" s="174">
        <v>44384</v>
      </c>
      <c r="F71" s="174">
        <v>44384</v>
      </c>
      <c r="G71" s="172">
        <v>101</v>
      </c>
      <c r="H71" s="172" t="s">
        <v>289</v>
      </c>
      <c r="I71" s="172" t="s">
        <v>375</v>
      </c>
      <c r="J71" s="173">
        <v>168000</v>
      </c>
      <c r="K71" s="173">
        <v>139720</v>
      </c>
    </row>
    <row r="72" spans="1:11" ht="27.6" x14ac:dyDescent="0.25">
      <c r="A72" s="172" t="s">
        <v>119</v>
      </c>
      <c r="B72" s="176" t="s">
        <v>120</v>
      </c>
      <c r="C72" s="172" t="s">
        <v>62</v>
      </c>
      <c r="D72" s="172" t="s">
        <v>22</v>
      </c>
      <c r="E72" s="172" t="s">
        <v>384</v>
      </c>
      <c r="F72" s="172" t="s">
        <v>379</v>
      </c>
      <c r="G72" s="172">
        <v>101</v>
      </c>
      <c r="H72" s="172" t="s">
        <v>289</v>
      </c>
      <c r="I72" s="172" t="s">
        <v>32</v>
      </c>
      <c r="J72" s="173">
        <v>171680</v>
      </c>
      <c r="K72" s="173">
        <v>171400</v>
      </c>
    </row>
    <row r="73" spans="1:11" x14ac:dyDescent="0.25">
      <c r="A73" s="172" t="s">
        <v>122</v>
      </c>
      <c r="B73" s="172" t="s">
        <v>526</v>
      </c>
      <c r="C73" s="172" t="s">
        <v>121</v>
      </c>
      <c r="D73" s="172" t="s">
        <v>22</v>
      </c>
      <c r="E73" s="172" t="s">
        <v>530</v>
      </c>
      <c r="F73" s="172" t="s">
        <v>530</v>
      </c>
      <c r="G73" s="172">
        <v>165</v>
      </c>
      <c r="H73" s="172" t="s">
        <v>289</v>
      </c>
      <c r="I73" s="172" t="s">
        <v>96</v>
      </c>
      <c r="J73" s="173">
        <v>3300</v>
      </c>
      <c r="K73" s="173">
        <v>0</v>
      </c>
    </row>
    <row r="74" spans="1:11" x14ac:dyDescent="0.25">
      <c r="A74" s="172" t="s">
        <v>124</v>
      </c>
      <c r="B74" s="176" t="s">
        <v>125</v>
      </c>
      <c r="C74" s="172" t="s">
        <v>123</v>
      </c>
      <c r="D74" s="172" t="s">
        <v>22</v>
      </c>
      <c r="E74" s="172" t="s">
        <v>464</v>
      </c>
      <c r="F74" s="172" t="s">
        <v>465</v>
      </c>
      <c r="G74" s="172">
        <v>165</v>
      </c>
      <c r="H74" s="172" t="s">
        <v>289</v>
      </c>
      <c r="I74" s="172" t="s">
        <v>32</v>
      </c>
      <c r="J74" s="173">
        <v>22625</v>
      </c>
      <c r="K74" s="173">
        <v>22170</v>
      </c>
    </row>
    <row r="75" spans="1:11" x14ac:dyDescent="0.25">
      <c r="A75" s="172" t="s">
        <v>126</v>
      </c>
      <c r="B75" s="172" t="s">
        <v>125</v>
      </c>
      <c r="C75" s="172" t="s">
        <v>123</v>
      </c>
      <c r="D75" s="172" t="s">
        <v>22</v>
      </c>
      <c r="E75" s="172" t="s">
        <v>530</v>
      </c>
      <c r="F75" s="172" t="s">
        <v>530</v>
      </c>
      <c r="G75" s="172">
        <v>165</v>
      </c>
      <c r="H75" s="172" t="s">
        <v>289</v>
      </c>
      <c r="I75" s="172" t="s">
        <v>29</v>
      </c>
      <c r="J75" s="173">
        <v>2000</v>
      </c>
      <c r="K75" s="173">
        <v>2000</v>
      </c>
    </row>
    <row r="76" spans="1:11" x14ac:dyDescent="0.25">
      <c r="A76" s="172" t="s">
        <v>127</v>
      </c>
      <c r="B76" s="172" t="s">
        <v>125</v>
      </c>
      <c r="C76" s="172" t="s">
        <v>123</v>
      </c>
      <c r="D76" s="172" t="s">
        <v>22</v>
      </c>
      <c r="E76" s="172" t="s">
        <v>293</v>
      </c>
      <c r="F76" s="172" t="s">
        <v>291</v>
      </c>
      <c r="G76" s="172">
        <v>165</v>
      </c>
      <c r="H76" s="172" t="s">
        <v>289</v>
      </c>
      <c r="I76" s="172" t="s">
        <v>32</v>
      </c>
      <c r="J76" s="173">
        <v>4500</v>
      </c>
      <c r="K76" s="173">
        <v>4500</v>
      </c>
    </row>
    <row r="77" spans="1:11" x14ac:dyDescent="0.25">
      <c r="A77" s="172" t="s">
        <v>128</v>
      </c>
      <c r="B77" s="172" t="s">
        <v>125</v>
      </c>
      <c r="C77" s="172" t="s">
        <v>123</v>
      </c>
      <c r="D77" s="172" t="s">
        <v>22</v>
      </c>
      <c r="E77" s="172" t="s">
        <v>191</v>
      </c>
      <c r="F77" s="172" t="s">
        <v>191</v>
      </c>
      <c r="G77" s="172">
        <v>165</v>
      </c>
      <c r="H77" s="172" t="s">
        <v>289</v>
      </c>
      <c r="I77" s="172" t="s">
        <v>32</v>
      </c>
      <c r="J77" s="173">
        <v>3000</v>
      </c>
      <c r="K77" s="173">
        <v>2650</v>
      </c>
    </row>
    <row r="78" spans="1:11" x14ac:dyDescent="0.25">
      <c r="A78" s="172" t="s">
        <v>129</v>
      </c>
      <c r="B78" s="176" t="s">
        <v>306</v>
      </c>
      <c r="C78" s="172" t="s">
        <v>68</v>
      </c>
      <c r="D78" s="172" t="s">
        <v>22</v>
      </c>
      <c r="E78" s="172" t="s">
        <v>293</v>
      </c>
      <c r="F78" s="172" t="s">
        <v>291</v>
      </c>
      <c r="G78" s="172">
        <v>101</v>
      </c>
      <c r="H78" s="172" t="s">
        <v>289</v>
      </c>
      <c r="I78" s="172" t="s">
        <v>32</v>
      </c>
      <c r="J78" s="173">
        <v>3500</v>
      </c>
      <c r="K78" s="173">
        <v>2900</v>
      </c>
    </row>
    <row r="79" spans="1:11" x14ac:dyDescent="0.25">
      <c r="A79" s="172" t="s">
        <v>131</v>
      </c>
      <c r="B79" s="176" t="s">
        <v>136</v>
      </c>
      <c r="C79" s="172" t="s">
        <v>130</v>
      </c>
      <c r="D79" s="172" t="s">
        <v>22</v>
      </c>
      <c r="E79" s="172" t="s">
        <v>466</v>
      </c>
      <c r="F79" s="172" t="s">
        <v>467</v>
      </c>
      <c r="G79" s="172">
        <v>101</v>
      </c>
      <c r="H79" s="172" t="s">
        <v>289</v>
      </c>
      <c r="I79" s="172" t="s">
        <v>378</v>
      </c>
      <c r="J79" s="173">
        <v>14500</v>
      </c>
      <c r="K79" s="173">
        <v>14800</v>
      </c>
    </row>
    <row r="80" spans="1:11" x14ac:dyDescent="0.25">
      <c r="A80" s="172"/>
      <c r="B80" s="176"/>
      <c r="C80" s="172"/>
      <c r="D80" s="172"/>
      <c r="E80" s="172" t="s">
        <v>530</v>
      </c>
      <c r="F80" s="172" t="s">
        <v>530</v>
      </c>
      <c r="G80" s="172">
        <v>101</v>
      </c>
      <c r="H80" s="172" t="s">
        <v>289</v>
      </c>
      <c r="I80" s="172" t="s">
        <v>29</v>
      </c>
      <c r="J80" s="173">
        <v>22580</v>
      </c>
      <c r="K80" s="173">
        <v>21860</v>
      </c>
    </row>
    <row r="81" spans="1:11" x14ac:dyDescent="0.25">
      <c r="A81" s="172" t="s">
        <v>132</v>
      </c>
      <c r="B81" s="176" t="s">
        <v>133</v>
      </c>
      <c r="C81" s="172" t="s">
        <v>52</v>
      </c>
      <c r="D81" s="172" t="s">
        <v>22</v>
      </c>
      <c r="E81" s="172" t="s">
        <v>294</v>
      </c>
      <c r="F81" s="172" t="s">
        <v>291</v>
      </c>
      <c r="G81" s="172">
        <v>101</v>
      </c>
      <c r="H81" s="172" t="s">
        <v>289</v>
      </c>
      <c r="I81" s="172" t="s">
        <v>32</v>
      </c>
      <c r="J81" s="173">
        <v>4500</v>
      </c>
      <c r="K81" s="173">
        <v>3800</v>
      </c>
    </row>
    <row r="82" spans="1:11" x14ac:dyDescent="0.25">
      <c r="A82" s="172" t="s">
        <v>145</v>
      </c>
      <c r="B82" s="176" t="s">
        <v>146</v>
      </c>
      <c r="C82" s="172" t="s">
        <v>144</v>
      </c>
      <c r="D82" s="172" t="s">
        <v>22</v>
      </c>
      <c r="E82" s="172" t="s">
        <v>388</v>
      </c>
      <c r="F82" s="172" t="s">
        <v>390</v>
      </c>
      <c r="G82" s="172">
        <v>165</v>
      </c>
      <c r="H82" s="172" t="s">
        <v>289</v>
      </c>
      <c r="I82" s="172" t="s">
        <v>32</v>
      </c>
      <c r="J82" s="173">
        <v>39000</v>
      </c>
      <c r="K82" s="173">
        <v>36750</v>
      </c>
    </row>
    <row r="83" spans="1:11" x14ac:dyDescent="0.25">
      <c r="A83" s="172" t="s">
        <v>147</v>
      </c>
      <c r="B83" s="176" t="s">
        <v>148</v>
      </c>
      <c r="C83" s="172" t="s">
        <v>144</v>
      </c>
      <c r="D83" s="172" t="s">
        <v>139</v>
      </c>
      <c r="E83" s="172" t="s">
        <v>530</v>
      </c>
      <c r="F83" s="172" t="s">
        <v>530</v>
      </c>
      <c r="G83" s="172" t="s">
        <v>139</v>
      </c>
      <c r="H83" s="172" t="s">
        <v>139</v>
      </c>
      <c r="I83" s="172" t="s">
        <v>96</v>
      </c>
      <c r="J83" s="173">
        <v>6000</v>
      </c>
      <c r="K83" s="173">
        <v>0</v>
      </c>
    </row>
    <row r="84" spans="1:11" x14ac:dyDescent="0.25">
      <c r="A84" s="172" t="s">
        <v>149</v>
      </c>
      <c r="B84" s="176" t="s">
        <v>150</v>
      </c>
      <c r="C84" s="172" t="s">
        <v>144</v>
      </c>
      <c r="D84" s="172" t="s">
        <v>22</v>
      </c>
      <c r="E84" s="172" t="s">
        <v>291</v>
      </c>
      <c r="F84" s="172" t="s">
        <v>291</v>
      </c>
      <c r="G84" s="172">
        <v>165</v>
      </c>
      <c r="H84" s="172" t="s">
        <v>289</v>
      </c>
      <c r="I84" s="172" t="s">
        <v>32</v>
      </c>
      <c r="J84" s="173">
        <v>1450</v>
      </c>
      <c r="K84" s="173">
        <v>1400</v>
      </c>
    </row>
    <row r="85" spans="1:11" x14ac:dyDescent="0.25">
      <c r="A85" s="172" t="s">
        <v>151</v>
      </c>
      <c r="B85" s="176" t="s">
        <v>152</v>
      </c>
      <c r="C85" s="172" t="s">
        <v>52</v>
      </c>
      <c r="D85" s="172" t="s">
        <v>22</v>
      </c>
      <c r="E85" s="172" t="s">
        <v>530</v>
      </c>
      <c r="F85" s="172" t="s">
        <v>530</v>
      </c>
      <c r="G85" s="172">
        <v>101</v>
      </c>
      <c r="H85" s="172" t="s">
        <v>289</v>
      </c>
      <c r="I85" s="172" t="s">
        <v>45</v>
      </c>
      <c r="J85" s="173">
        <v>30000</v>
      </c>
      <c r="K85" s="173">
        <v>28020</v>
      </c>
    </row>
    <row r="86" spans="1:11" ht="27.6" x14ac:dyDescent="0.25">
      <c r="A86" s="172" t="s">
        <v>153</v>
      </c>
      <c r="B86" s="176" t="s">
        <v>154</v>
      </c>
      <c r="C86" s="172" t="s">
        <v>62</v>
      </c>
      <c r="D86" s="172" t="s">
        <v>22</v>
      </c>
      <c r="E86" s="172" t="s">
        <v>308</v>
      </c>
      <c r="F86" s="172" t="s">
        <v>308</v>
      </c>
      <c r="G86" s="172">
        <v>101</v>
      </c>
      <c r="H86" s="172" t="s">
        <v>289</v>
      </c>
      <c r="I86" s="172" t="s">
        <v>32</v>
      </c>
      <c r="J86" s="173">
        <v>25000</v>
      </c>
      <c r="K86" s="173">
        <v>24900</v>
      </c>
    </row>
    <row r="87" spans="1:11" x14ac:dyDescent="0.25">
      <c r="A87" s="172" t="s">
        <v>156</v>
      </c>
      <c r="B87" s="176" t="s">
        <v>157</v>
      </c>
      <c r="C87" s="172" t="s">
        <v>155</v>
      </c>
      <c r="D87" s="172" t="s">
        <v>139</v>
      </c>
      <c r="E87" s="172" t="s">
        <v>530</v>
      </c>
      <c r="F87" s="172" t="s">
        <v>530</v>
      </c>
      <c r="G87" s="172" t="s">
        <v>139</v>
      </c>
      <c r="H87" s="172" t="s">
        <v>139</v>
      </c>
      <c r="I87" s="172" t="s">
        <v>139</v>
      </c>
      <c r="J87" s="173">
        <v>9880</v>
      </c>
      <c r="K87" s="173">
        <v>0</v>
      </c>
    </row>
    <row r="88" spans="1:11" x14ac:dyDescent="0.25">
      <c r="A88" s="172" t="s">
        <v>159</v>
      </c>
      <c r="B88" s="176" t="s">
        <v>148</v>
      </c>
      <c r="C88" s="172" t="s">
        <v>158</v>
      </c>
      <c r="D88" s="172" t="s">
        <v>22</v>
      </c>
      <c r="E88" s="172" t="s">
        <v>512</v>
      </c>
      <c r="F88" s="172" t="s">
        <v>513</v>
      </c>
      <c r="G88" s="172">
        <v>165</v>
      </c>
      <c r="H88" s="172" t="s">
        <v>289</v>
      </c>
      <c r="I88" s="172" t="s">
        <v>32</v>
      </c>
      <c r="J88" s="173">
        <v>13200</v>
      </c>
      <c r="K88" s="173">
        <v>12390</v>
      </c>
    </row>
    <row r="89" spans="1:11" ht="27.6" x14ac:dyDescent="0.25">
      <c r="A89" s="172" t="s">
        <v>160</v>
      </c>
      <c r="B89" s="176" t="s">
        <v>161</v>
      </c>
      <c r="C89" s="172" t="s">
        <v>40</v>
      </c>
      <c r="D89" s="172" t="s">
        <v>22</v>
      </c>
      <c r="E89" s="172" t="s">
        <v>297</v>
      </c>
      <c r="F89" s="172" t="s">
        <v>305</v>
      </c>
      <c r="G89" s="172">
        <v>101</v>
      </c>
      <c r="H89" s="172" t="s">
        <v>289</v>
      </c>
      <c r="I89" s="172" t="s">
        <v>32</v>
      </c>
      <c r="J89" s="173">
        <v>15700</v>
      </c>
      <c r="K89" s="173">
        <v>15400</v>
      </c>
    </row>
    <row r="90" spans="1:11" ht="27.6" x14ac:dyDescent="0.25">
      <c r="A90" s="172" t="s">
        <v>162</v>
      </c>
      <c r="B90" s="176" t="s">
        <v>163</v>
      </c>
      <c r="C90" s="172" t="s">
        <v>121</v>
      </c>
      <c r="D90" s="172" t="s">
        <v>22</v>
      </c>
      <c r="E90" s="172" t="s">
        <v>294</v>
      </c>
      <c r="F90" s="172" t="s">
        <v>291</v>
      </c>
      <c r="G90" s="172">
        <v>165</v>
      </c>
      <c r="H90" s="172" t="s">
        <v>289</v>
      </c>
      <c r="I90" s="172" t="s">
        <v>32</v>
      </c>
      <c r="J90" s="173">
        <v>3300</v>
      </c>
      <c r="K90" s="173">
        <v>2800</v>
      </c>
    </row>
    <row r="91" spans="1:11" ht="27.6" x14ac:dyDescent="0.25">
      <c r="A91" s="172" t="s">
        <v>165</v>
      </c>
      <c r="B91" s="176" t="s">
        <v>298</v>
      </c>
      <c r="C91" s="172" t="s">
        <v>164</v>
      </c>
      <c r="D91" s="172" t="s">
        <v>22</v>
      </c>
      <c r="E91" s="172" t="s">
        <v>388</v>
      </c>
      <c r="F91" s="172" t="s">
        <v>388</v>
      </c>
      <c r="G91" s="172">
        <v>165</v>
      </c>
      <c r="H91" s="172" t="s">
        <v>289</v>
      </c>
      <c r="I91" s="172" t="s">
        <v>29</v>
      </c>
      <c r="J91" s="173">
        <v>3000</v>
      </c>
      <c r="K91" s="173">
        <v>2950</v>
      </c>
    </row>
    <row r="92" spans="1:11" x14ac:dyDescent="0.25">
      <c r="A92" s="172" t="s">
        <v>197</v>
      </c>
      <c r="B92" s="176" t="s">
        <v>198</v>
      </c>
      <c r="C92" s="172" t="s">
        <v>196</v>
      </c>
      <c r="D92" s="172" t="s">
        <v>22</v>
      </c>
      <c r="E92" s="172" t="s">
        <v>381</v>
      </c>
      <c r="F92" s="174">
        <v>44323</v>
      </c>
      <c r="G92" s="172">
        <v>165</v>
      </c>
      <c r="H92" s="172" t="s">
        <v>289</v>
      </c>
      <c r="I92" s="172" t="s">
        <v>32</v>
      </c>
      <c r="J92" s="173">
        <v>10500</v>
      </c>
      <c r="K92" s="173">
        <v>10425</v>
      </c>
    </row>
    <row r="93" spans="1:11" x14ac:dyDescent="0.25">
      <c r="A93" s="172" t="s">
        <v>199</v>
      </c>
      <c r="B93" s="176" t="s">
        <v>200</v>
      </c>
      <c r="C93" s="172" t="s">
        <v>144</v>
      </c>
      <c r="D93" s="172" t="s">
        <v>22</v>
      </c>
      <c r="E93" s="172" t="s">
        <v>469</v>
      </c>
      <c r="F93" s="172" t="s">
        <v>470</v>
      </c>
      <c r="G93" s="172">
        <v>101</v>
      </c>
      <c r="H93" s="172" t="s">
        <v>289</v>
      </c>
      <c r="I93" s="172" t="s">
        <v>32</v>
      </c>
      <c r="J93" s="173">
        <v>10000</v>
      </c>
      <c r="K93" s="173">
        <v>6270</v>
      </c>
    </row>
    <row r="94" spans="1:11" x14ac:dyDescent="0.25">
      <c r="A94" s="172" t="s">
        <v>201</v>
      </c>
      <c r="B94" s="176" t="s">
        <v>202</v>
      </c>
      <c r="C94" s="172" t="s">
        <v>74</v>
      </c>
      <c r="D94" s="172" t="s">
        <v>22</v>
      </c>
      <c r="E94" s="172" t="s">
        <v>530</v>
      </c>
      <c r="F94" s="172" t="s">
        <v>530</v>
      </c>
      <c r="G94" s="172" t="s">
        <v>139</v>
      </c>
      <c r="H94" s="172" t="s">
        <v>139</v>
      </c>
      <c r="I94" s="172" t="s">
        <v>45</v>
      </c>
      <c r="J94" s="173">
        <v>985000</v>
      </c>
      <c r="K94" s="173">
        <v>886500</v>
      </c>
    </row>
    <row r="95" spans="1:11" ht="27.6" x14ac:dyDescent="0.25">
      <c r="A95" s="172" t="s">
        <v>203</v>
      </c>
      <c r="B95" s="176" t="s">
        <v>204</v>
      </c>
      <c r="C95" s="172" t="s">
        <v>52</v>
      </c>
      <c r="D95" s="172" t="s">
        <v>22</v>
      </c>
      <c r="E95" s="172" t="s">
        <v>387</v>
      </c>
      <c r="F95" s="172" t="s">
        <v>387</v>
      </c>
      <c r="G95" s="172">
        <v>101</v>
      </c>
      <c r="H95" s="172" t="s">
        <v>289</v>
      </c>
      <c r="I95" s="172" t="s">
        <v>32</v>
      </c>
      <c r="J95" s="173">
        <v>29000</v>
      </c>
      <c r="K95" s="173">
        <v>14860</v>
      </c>
    </row>
    <row r="96" spans="1:11" ht="27.6" x14ac:dyDescent="0.25">
      <c r="A96" s="172" t="s">
        <v>207</v>
      </c>
      <c r="B96" s="176" t="s">
        <v>208</v>
      </c>
      <c r="C96" s="172" t="s">
        <v>206</v>
      </c>
      <c r="D96" s="172" t="s">
        <v>22</v>
      </c>
      <c r="E96" s="172" t="s">
        <v>313</v>
      </c>
      <c r="F96" s="172" t="s">
        <v>305</v>
      </c>
      <c r="G96" s="172">
        <v>165</v>
      </c>
      <c r="H96" s="172" t="s">
        <v>289</v>
      </c>
      <c r="I96" s="172" t="s">
        <v>32</v>
      </c>
      <c r="J96" s="173">
        <v>900</v>
      </c>
      <c r="K96" s="173">
        <v>318</v>
      </c>
    </row>
    <row r="97" spans="1:11" x14ac:dyDescent="0.25">
      <c r="A97" s="172" t="s">
        <v>211</v>
      </c>
      <c r="B97" s="172" t="s">
        <v>208</v>
      </c>
      <c r="C97" s="172" t="s">
        <v>206</v>
      </c>
      <c r="D97" s="172" t="s">
        <v>22</v>
      </c>
      <c r="E97" s="172" t="s">
        <v>292</v>
      </c>
      <c r="F97" s="172" t="s">
        <v>380</v>
      </c>
      <c r="G97" s="172">
        <v>165</v>
      </c>
      <c r="H97" s="172" t="s">
        <v>289</v>
      </c>
      <c r="I97" s="172" t="s">
        <v>32</v>
      </c>
      <c r="J97" s="173">
        <v>3420</v>
      </c>
      <c r="K97" s="173">
        <v>2537</v>
      </c>
    </row>
    <row r="98" spans="1:11" x14ac:dyDescent="0.25">
      <c r="A98" s="172" t="s">
        <v>212</v>
      </c>
      <c r="B98" s="172" t="s">
        <v>208</v>
      </c>
      <c r="C98" s="172" t="s">
        <v>206</v>
      </c>
      <c r="D98" s="172" t="s">
        <v>22</v>
      </c>
      <c r="E98" s="172" t="s">
        <v>530</v>
      </c>
      <c r="F98" s="172" t="s">
        <v>530</v>
      </c>
      <c r="G98" s="172" t="s">
        <v>139</v>
      </c>
      <c r="H98" s="172" t="s">
        <v>139</v>
      </c>
      <c r="I98" s="172" t="s">
        <v>96</v>
      </c>
      <c r="J98" s="173">
        <v>1500</v>
      </c>
      <c r="K98" s="173">
        <v>0</v>
      </c>
    </row>
    <row r="99" spans="1:11" x14ac:dyDescent="0.25">
      <c r="A99" s="172" t="s">
        <v>213</v>
      </c>
      <c r="B99" s="172" t="s">
        <v>208</v>
      </c>
      <c r="C99" s="172" t="s">
        <v>206</v>
      </c>
      <c r="D99" s="172" t="s">
        <v>22</v>
      </c>
      <c r="E99" s="172" t="s">
        <v>530</v>
      </c>
      <c r="F99" s="172" t="s">
        <v>530</v>
      </c>
      <c r="G99" s="172" t="s">
        <v>139</v>
      </c>
      <c r="H99" s="172" t="s">
        <v>139</v>
      </c>
      <c r="I99" s="172" t="s">
        <v>96</v>
      </c>
      <c r="J99" s="173">
        <v>1050</v>
      </c>
      <c r="K99" s="173">
        <v>0</v>
      </c>
    </row>
    <row r="100" spans="1:11" ht="27.6" x14ac:dyDescent="0.25">
      <c r="A100" s="172" t="s">
        <v>214</v>
      </c>
      <c r="B100" s="176" t="s">
        <v>215</v>
      </c>
      <c r="C100" s="172" t="s">
        <v>40</v>
      </c>
      <c r="D100" s="172" t="s">
        <v>22</v>
      </c>
      <c r="E100" s="172" t="s">
        <v>530</v>
      </c>
      <c r="F100" s="172" t="s">
        <v>530</v>
      </c>
      <c r="G100" s="172">
        <v>101</v>
      </c>
      <c r="H100" s="172" t="s">
        <v>289</v>
      </c>
      <c r="I100" s="172" t="s">
        <v>29</v>
      </c>
      <c r="J100" s="173">
        <v>30000</v>
      </c>
      <c r="K100" s="173">
        <v>27950</v>
      </c>
    </row>
    <row r="101" spans="1:11" x14ac:dyDescent="0.25">
      <c r="A101" s="172" t="s">
        <v>216</v>
      </c>
      <c r="B101" s="176" t="s">
        <v>217</v>
      </c>
      <c r="C101" s="172" t="s">
        <v>144</v>
      </c>
      <c r="D101" s="172" t="s">
        <v>22</v>
      </c>
      <c r="E101" s="172" t="s">
        <v>388</v>
      </c>
      <c r="F101" s="172" t="s">
        <v>387</v>
      </c>
      <c r="G101" s="172">
        <v>165</v>
      </c>
      <c r="H101" s="172" t="s">
        <v>139</v>
      </c>
      <c r="I101" s="172" t="s">
        <v>32</v>
      </c>
      <c r="J101" s="173">
        <v>7500</v>
      </c>
      <c r="K101" s="173">
        <v>7500</v>
      </c>
    </row>
    <row r="102" spans="1:11" ht="27.6" x14ac:dyDescent="0.25">
      <c r="A102" s="172" t="s">
        <v>218</v>
      </c>
      <c r="B102" s="176" t="s">
        <v>219</v>
      </c>
      <c r="C102" s="172" t="s">
        <v>196</v>
      </c>
      <c r="D102" s="172" t="s">
        <v>22</v>
      </c>
      <c r="E102" s="172" t="s">
        <v>530</v>
      </c>
      <c r="F102" s="172" t="s">
        <v>530</v>
      </c>
      <c r="G102" s="172" t="s">
        <v>139</v>
      </c>
      <c r="H102" s="172" t="s">
        <v>139</v>
      </c>
      <c r="I102" s="172" t="s">
        <v>96</v>
      </c>
      <c r="J102" s="173">
        <v>45400</v>
      </c>
      <c r="K102" s="173">
        <v>0</v>
      </c>
    </row>
    <row r="103" spans="1:11" x14ac:dyDescent="0.25">
      <c r="A103" s="172" t="s">
        <v>220</v>
      </c>
      <c r="B103" s="176" t="s">
        <v>221</v>
      </c>
      <c r="C103" s="172" t="s">
        <v>123</v>
      </c>
      <c r="D103" s="172" t="s">
        <v>22</v>
      </c>
      <c r="E103" s="172" t="s">
        <v>384</v>
      </c>
      <c r="F103" s="172" t="s">
        <v>383</v>
      </c>
      <c r="G103" s="172">
        <v>165</v>
      </c>
      <c r="H103" s="172" t="s">
        <v>289</v>
      </c>
      <c r="I103" s="172" t="s">
        <v>32</v>
      </c>
      <c r="J103" s="173">
        <v>12800</v>
      </c>
      <c r="K103" s="173">
        <v>12800</v>
      </c>
    </row>
    <row r="104" spans="1:11" ht="27.6" x14ac:dyDescent="0.25">
      <c r="A104" s="172" t="s">
        <v>222</v>
      </c>
      <c r="B104" s="176" t="s">
        <v>223</v>
      </c>
      <c r="C104" s="172" t="s">
        <v>196</v>
      </c>
      <c r="D104" s="172" t="s">
        <v>22</v>
      </c>
      <c r="E104" s="174">
        <v>44392</v>
      </c>
      <c r="F104" s="172" t="s">
        <v>530</v>
      </c>
      <c r="G104" s="172">
        <v>165</v>
      </c>
      <c r="H104" s="172" t="s">
        <v>289</v>
      </c>
      <c r="I104" s="172" t="s">
        <v>532</v>
      </c>
      <c r="J104" s="173">
        <v>198000</v>
      </c>
      <c r="K104" s="173">
        <v>175947</v>
      </c>
    </row>
    <row r="105" spans="1:11" x14ac:dyDescent="0.25">
      <c r="A105" s="172" t="s">
        <v>224</v>
      </c>
      <c r="B105" s="172" t="s">
        <v>223</v>
      </c>
      <c r="C105" s="172" t="s">
        <v>196</v>
      </c>
      <c r="D105" s="172" t="s">
        <v>22</v>
      </c>
      <c r="E105" s="172" t="s">
        <v>530</v>
      </c>
      <c r="F105" s="172" t="s">
        <v>530</v>
      </c>
      <c r="G105" s="172" t="s">
        <v>139</v>
      </c>
      <c r="H105" s="172" t="s">
        <v>139</v>
      </c>
      <c r="I105" s="172" t="s">
        <v>139</v>
      </c>
      <c r="J105" s="173">
        <v>64819</v>
      </c>
      <c r="K105" s="173">
        <v>0</v>
      </c>
    </row>
    <row r="106" spans="1:11" x14ac:dyDescent="0.25">
      <c r="A106" s="172" t="s">
        <v>225</v>
      </c>
      <c r="B106" s="176" t="s">
        <v>226</v>
      </c>
      <c r="C106" s="172" t="s">
        <v>40</v>
      </c>
      <c r="D106" s="172" t="s">
        <v>22</v>
      </c>
      <c r="E106" s="172" t="s">
        <v>530</v>
      </c>
      <c r="F106" s="172" t="s">
        <v>530</v>
      </c>
      <c r="G106" s="172">
        <v>101</v>
      </c>
      <c r="H106" s="172" t="s">
        <v>289</v>
      </c>
      <c r="I106" s="172" t="s">
        <v>29</v>
      </c>
      <c r="J106" s="173">
        <v>7000</v>
      </c>
      <c r="K106" s="173">
        <v>6000</v>
      </c>
    </row>
    <row r="107" spans="1:11" x14ac:dyDescent="0.25">
      <c r="A107" s="172" t="s">
        <v>227</v>
      </c>
      <c r="B107" s="176" t="s">
        <v>228</v>
      </c>
      <c r="C107" s="172" t="s">
        <v>62</v>
      </c>
      <c r="D107" s="172" t="s">
        <v>22</v>
      </c>
      <c r="E107" s="172" t="s">
        <v>297</v>
      </c>
      <c r="F107" s="172" t="s">
        <v>505</v>
      </c>
      <c r="G107" s="172">
        <v>101</v>
      </c>
      <c r="H107" s="172" t="s">
        <v>289</v>
      </c>
      <c r="I107" s="172" t="s">
        <v>32</v>
      </c>
      <c r="J107" s="173">
        <v>20000</v>
      </c>
      <c r="K107" s="173">
        <v>20000</v>
      </c>
    </row>
    <row r="108" spans="1:11" x14ac:dyDescent="0.25">
      <c r="A108" s="172" t="s">
        <v>229</v>
      </c>
      <c r="B108" s="176" t="s">
        <v>230</v>
      </c>
      <c r="C108" s="172" t="s">
        <v>158</v>
      </c>
      <c r="D108" s="172" t="s">
        <v>22</v>
      </c>
      <c r="E108" s="172" t="s">
        <v>530</v>
      </c>
      <c r="F108" s="172" t="s">
        <v>530</v>
      </c>
      <c r="G108" s="172">
        <v>165</v>
      </c>
      <c r="H108" s="172" t="s">
        <v>289</v>
      </c>
      <c r="I108" s="172" t="s">
        <v>29</v>
      </c>
      <c r="J108" s="173">
        <v>14000</v>
      </c>
      <c r="K108" s="173">
        <v>13400</v>
      </c>
    </row>
    <row r="109" spans="1:11" x14ac:dyDescent="0.25">
      <c r="A109" s="172" t="s">
        <v>232</v>
      </c>
      <c r="B109" s="176" t="s">
        <v>233</v>
      </c>
      <c r="C109" s="172" t="s">
        <v>52</v>
      </c>
      <c r="D109" s="172" t="s">
        <v>22</v>
      </c>
      <c r="E109" s="172" t="s">
        <v>389</v>
      </c>
      <c r="F109" s="172" t="s">
        <v>379</v>
      </c>
      <c r="G109" s="172">
        <v>101</v>
      </c>
      <c r="H109" s="172" t="s">
        <v>289</v>
      </c>
      <c r="I109" s="172" t="s">
        <v>32</v>
      </c>
      <c r="J109" s="173">
        <v>13000</v>
      </c>
      <c r="K109" s="173">
        <v>13000</v>
      </c>
    </row>
    <row r="110" spans="1:11" x14ac:dyDescent="0.25">
      <c r="A110" s="172" t="s">
        <v>234</v>
      </c>
      <c r="B110" s="176" t="s">
        <v>235</v>
      </c>
      <c r="C110" s="172" t="s">
        <v>71</v>
      </c>
      <c r="D110" s="172" t="s">
        <v>22</v>
      </c>
      <c r="E110" s="172" t="s">
        <v>530</v>
      </c>
      <c r="F110" s="172" t="s">
        <v>530</v>
      </c>
      <c r="G110" s="172">
        <v>165</v>
      </c>
      <c r="H110" s="172" t="s">
        <v>289</v>
      </c>
      <c r="I110" s="172" t="s">
        <v>29</v>
      </c>
      <c r="J110" s="173">
        <v>222500</v>
      </c>
      <c r="K110" s="173">
        <v>192370</v>
      </c>
    </row>
    <row r="111" spans="1:11" ht="27.6" x14ac:dyDescent="0.25">
      <c r="A111" s="172" t="s">
        <v>236</v>
      </c>
      <c r="B111" s="176" t="s">
        <v>237</v>
      </c>
      <c r="C111" s="172" t="s">
        <v>88</v>
      </c>
      <c r="D111" s="172" t="s">
        <v>22</v>
      </c>
      <c r="E111" s="172" t="s">
        <v>376</v>
      </c>
      <c r="F111" s="172" t="s">
        <v>376</v>
      </c>
      <c r="G111" s="172">
        <v>101</v>
      </c>
      <c r="H111" s="172" t="s">
        <v>289</v>
      </c>
      <c r="I111" s="172" t="s">
        <v>32</v>
      </c>
      <c r="J111" s="173">
        <v>1800</v>
      </c>
      <c r="K111" s="173">
        <v>1800</v>
      </c>
    </row>
    <row r="112" spans="1:11" x14ac:dyDescent="0.25">
      <c r="A112" s="172" t="s">
        <v>238</v>
      </c>
      <c r="B112" s="176" t="s">
        <v>239</v>
      </c>
      <c r="C112" s="172" t="s">
        <v>144</v>
      </c>
      <c r="D112" s="172" t="s">
        <v>22</v>
      </c>
      <c r="E112" s="174">
        <v>44396</v>
      </c>
      <c r="F112" s="174">
        <v>44398</v>
      </c>
      <c r="G112" s="172">
        <v>165</v>
      </c>
      <c r="H112" s="172" t="s">
        <v>289</v>
      </c>
      <c r="I112" s="172" t="s">
        <v>378</v>
      </c>
      <c r="J112" s="173">
        <v>25330</v>
      </c>
      <c r="K112" s="173">
        <v>19686</v>
      </c>
    </row>
    <row r="113" spans="1:11" ht="27.6" x14ac:dyDescent="0.25">
      <c r="A113" s="172" t="s">
        <v>315</v>
      </c>
      <c r="B113" s="176" t="s">
        <v>316</v>
      </c>
      <c r="C113" s="172" t="s">
        <v>314</v>
      </c>
      <c r="D113" s="172" t="s">
        <v>22</v>
      </c>
      <c r="E113" s="172" t="s">
        <v>530</v>
      </c>
      <c r="F113" s="172" t="s">
        <v>530</v>
      </c>
      <c r="G113" s="172">
        <v>165</v>
      </c>
      <c r="H113" s="172" t="s">
        <v>289</v>
      </c>
      <c r="I113" s="172" t="s">
        <v>29</v>
      </c>
      <c r="J113" s="173">
        <v>39051</v>
      </c>
      <c r="K113" s="173">
        <v>38825</v>
      </c>
    </row>
    <row r="114" spans="1:11" x14ac:dyDescent="0.25">
      <c r="A114" s="172" t="s">
        <v>318</v>
      </c>
      <c r="B114" s="176" t="s">
        <v>319</v>
      </c>
      <c r="C114" s="172" t="s">
        <v>317</v>
      </c>
      <c r="D114" s="172" t="s">
        <v>22</v>
      </c>
      <c r="E114" s="172" t="s">
        <v>391</v>
      </c>
      <c r="F114" s="172" t="s">
        <v>391</v>
      </c>
      <c r="G114" s="172">
        <v>165</v>
      </c>
      <c r="H114" s="172" t="s">
        <v>289</v>
      </c>
      <c r="I114" s="172" t="s">
        <v>29</v>
      </c>
      <c r="J114" s="173">
        <v>36650</v>
      </c>
      <c r="K114" s="173">
        <v>32685</v>
      </c>
    </row>
    <row r="115" spans="1:11" x14ac:dyDescent="0.25">
      <c r="A115" s="172" t="s">
        <v>320</v>
      </c>
      <c r="B115" s="172" t="s">
        <v>319</v>
      </c>
      <c r="C115" s="172" t="s">
        <v>317</v>
      </c>
      <c r="D115" s="172" t="s">
        <v>22</v>
      </c>
      <c r="E115" s="172" t="s">
        <v>530</v>
      </c>
      <c r="F115" s="172" t="s">
        <v>530</v>
      </c>
      <c r="G115" s="172">
        <v>165</v>
      </c>
      <c r="H115" s="172" t="s">
        <v>289</v>
      </c>
      <c r="I115" s="172" t="s">
        <v>29</v>
      </c>
      <c r="J115" s="173">
        <v>117980</v>
      </c>
      <c r="K115" s="173">
        <v>91016</v>
      </c>
    </row>
    <row r="116" spans="1:11" x14ac:dyDescent="0.25">
      <c r="A116" s="172" t="s">
        <v>321</v>
      </c>
      <c r="B116" s="176" t="s">
        <v>322</v>
      </c>
      <c r="C116" s="172" t="s">
        <v>52</v>
      </c>
      <c r="D116" s="172" t="s">
        <v>22</v>
      </c>
      <c r="E116" s="172" t="s">
        <v>530</v>
      </c>
      <c r="F116" s="172" t="s">
        <v>530</v>
      </c>
      <c r="G116" s="172">
        <v>101</v>
      </c>
      <c r="H116" s="172" t="s">
        <v>289</v>
      </c>
      <c r="I116" s="172" t="s">
        <v>29</v>
      </c>
      <c r="J116" s="173">
        <v>10000</v>
      </c>
      <c r="K116" s="173">
        <v>10000</v>
      </c>
    </row>
    <row r="117" spans="1:11" ht="41.4" x14ac:dyDescent="0.25">
      <c r="A117" s="172" t="s">
        <v>323</v>
      </c>
      <c r="B117" s="176" t="s">
        <v>324</v>
      </c>
      <c r="C117" s="172" t="s">
        <v>40</v>
      </c>
      <c r="D117" s="172" t="s">
        <v>22</v>
      </c>
      <c r="E117" s="172" t="s">
        <v>530</v>
      </c>
      <c r="F117" s="172" t="s">
        <v>530</v>
      </c>
      <c r="G117" s="172">
        <v>101</v>
      </c>
      <c r="H117" s="172" t="s">
        <v>289</v>
      </c>
      <c r="I117" s="172" t="s">
        <v>532</v>
      </c>
      <c r="J117" s="173">
        <v>104400</v>
      </c>
      <c r="K117" s="173">
        <v>103680</v>
      </c>
    </row>
    <row r="118" spans="1:11" x14ac:dyDescent="0.25">
      <c r="A118" s="172" t="s">
        <v>325</v>
      </c>
      <c r="B118" s="176" t="s">
        <v>326</v>
      </c>
      <c r="C118" s="172" t="s">
        <v>74</v>
      </c>
      <c r="D118" s="172" t="s">
        <v>139</v>
      </c>
      <c r="E118" s="172" t="s">
        <v>530</v>
      </c>
      <c r="F118" s="172" t="s">
        <v>530</v>
      </c>
      <c r="G118" s="172" t="s">
        <v>139</v>
      </c>
      <c r="H118" s="172" t="s">
        <v>139</v>
      </c>
      <c r="I118" s="172" t="s">
        <v>523</v>
      </c>
      <c r="J118" s="173">
        <v>683527.21</v>
      </c>
      <c r="K118" s="173">
        <v>0</v>
      </c>
    </row>
    <row r="119" spans="1:11" x14ac:dyDescent="0.25">
      <c r="A119" s="172" t="s">
        <v>327</v>
      </c>
      <c r="B119" s="176" t="s">
        <v>328</v>
      </c>
      <c r="C119" s="172" t="s">
        <v>33</v>
      </c>
      <c r="D119" s="172" t="s">
        <v>22</v>
      </c>
      <c r="E119" s="172" t="s">
        <v>471</v>
      </c>
      <c r="F119" s="172" t="s">
        <v>468</v>
      </c>
      <c r="G119" s="172">
        <v>101</v>
      </c>
      <c r="H119" s="172" t="s">
        <v>289</v>
      </c>
      <c r="I119" s="172" t="s">
        <v>32</v>
      </c>
      <c r="J119" s="173">
        <v>9300</v>
      </c>
      <c r="K119" s="173">
        <v>7000</v>
      </c>
    </row>
    <row r="120" spans="1:11" x14ac:dyDescent="0.25">
      <c r="A120" s="172" t="s">
        <v>329</v>
      </c>
      <c r="B120" s="176" t="s">
        <v>330</v>
      </c>
      <c r="C120" s="172" t="s">
        <v>144</v>
      </c>
      <c r="D120" s="172" t="s">
        <v>22</v>
      </c>
      <c r="E120" s="172" t="s">
        <v>530</v>
      </c>
      <c r="F120" s="172" t="s">
        <v>530</v>
      </c>
      <c r="G120" s="172" t="s">
        <v>139</v>
      </c>
      <c r="H120" s="172" t="s">
        <v>139</v>
      </c>
      <c r="I120" s="172" t="s">
        <v>96</v>
      </c>
      <c r="J120" s="173">
        <v>7500</v>
      </c>
      <c r="K120" s="173">
        <v>0</v>
      </c>
    </row>
    <row r="121" spans="1:11" x14ac:dyDescent="0.25">
      <c r="A121" s="172" t="s">
        <v>331</v>
      </c>
      <c r="B121" s="176" t="s">
        <v>332</v>
      </c>
      <c r="C121" s="172" t="s">
        <v>52</v>
      </c>
      <c r="D121" s="172" t="s">
        <v>22</v>
      </c>
      <c r="E121" s="174">
        <v>44398</v>
      </c>
      <c r="F121" s="174">
        <v>44403</v>
      </c>
      <c r="G121" s="172">
        <v>101</v>
      </c>
      <c r="H121" s="172" t="s">
        <v>289</v>
      </c>
      <c r="I121" s="172" t="s">
        <v>532</v>
      </c>
      <c r="J121" s="173">
        <v>37000</v>
      </c>
      <c r="K121" s="173">
        <v>32500</v>
      </c>
    </row>
    <row r="122" spans="1:11" ht="27.6" x14ac:dyDescent="0.25">
      <c r="A122" s="172" t="s">
        <v>333</v>
      </c>
      <c r="B122" s="176" t="s">
        <v>334</v>
      </c>
      <c r="C122" s="172" t="s">
        <v>52</v>
      </c>
      <c r="D122" s="172" t="s">
        <v>22</v>
      </c>
      <c r="E122" s="172" t="s">
        <v>530</v>
      </c>
      <c r="F122" s="172" t="s">
        <v>530</v>
      </c>
      <c r="G122" s="172" t="s">
        <v>139</v>
      </c>
      <c r="H122" s="172" t="s">
        <v>139</v>
      </c>
      <c r="I122" s="172" t="s">
        <v>96</v>
      </c>
      <c r="J122" s="173">
        <v>39300</v>
      </c>
      <c r="K122" s="173">
        <v>0</v>
      </c>
    </row>
    <row r="123" spans="1:11" x14ac:dyDescent="0.25">
      <c r="A123" s="172" t="s">
        <v>335</v>
      </c>
      <c r="B123" s="176" t="s">
        <v>336</v>
      </c>
      <c r="C123" s="172" t="s">
        <v>62</v>
      </c>
      <c r="D123" s="172" t="s">
        <v>22</v>
      </c>
      <c r="E123" s="172" t="s">
        <v>530</v>
      </c>
      <c r="F123" s="172" t="s">
        <v>530</v>
      </c>
      <c r="G123" s="172" t="s">
        <v>139</v>
      </c>
      <c r="H123" s="172" t="s">
        <v>139</v>
      </c>
      <c r="I123" s="172" t="s">
        <v>337</v>
      </c>
      <c r="J123" s="173">
        <v>20000</v>
      </c>
      <c r="K123" s="173">
        <v>0</v>
      </c>
    </row>
    <row r="124" spans="1:11" ht="27.6" x14ac:dyDescent="0.25">
      <c r="A124" s="172" t="s">
        <v>339</v>
      </c>
      <c r="B124" s="176" t="s">
        <v>340</v>
      </c>
      <c r="C124" s="172" t="s">
        <v>338</v>
      </c>
      <c r="D124" s="172" t="s">
        <v>22</v>
      </c>
      <c r="E124" s="172" t="s">
        <v>384</v>
      </c>
      <c r="F124" s="172" t="s">
        <v>388</v>
      </c>
      <c r="G124" s="172">
        <v>101</v>
      </c>
      <c r="H124" s="172" t="s">
        <v>289</v>
      </c>
      <c r="I124" s="172" t="s">
        <v>32</v>
      </c>
      <c r="J124" s="173">
        <v>3500</v>
      </c>
      <c r="K124" s="173">
        <v>3000</v>
      </c>
    </row>
    <row r="125" spans="1:11" x14ac:dyDescent="0.25">
      <c r="A125" s="172" t="s">
        <v>341</v>
      </c>
      <c r="B125" s="176" t="s">
        <v>342</v>
      </c>
      <c r="C125" s="172" t="s">
        <v>74</v>
      </c>
      <c r="D125" s="172" t="s">
        <v>22</v>
      </c>
      <c r="E125" s="174">
        <v>44383</v>
      </c>
      <c r="F125" s="174">
        <v>44384</v>
      </c>
      <c r="G125" s="172">
        <v>165</v>
      </c>
      <c r="H125" s="172" t="s">
        <v>289</v>
      </c>
      <c r="I125" s="172" t="s">
        <v>32</v>
      </c>
      <c r="J125" s="173">
        <v>9000</v>
      </c>
      <c r="K125" s="173">
        <v>7950</v>
      </c>
    </row>
    <row r="126" spans="1:11" x14ac:dyDescent="0.25">
      <c r="A126" s="172" t="s">
        <v>343</v>
      </c>
      <c r="B126" s="176" t="s">
        <v>344</v>
      </c>
      <c r="C126" s="172"/>
      <c r="D126" s="172"/>
      <c r="E126" s="172"/>
      <c r="F126" s="172"/>
      <c r="G126" s="172"/>
      <c r="H126" s="172"/>
      <c r="I126" s="172"/>
      <c r="J126" s="173">
        <v>2200</v>
      </c>
      <c r="K126" s="173">
        <v>2000</v>
      </c>
    </row>
    <row r="127" spans="1:11" x14ac:dyDescent="0.25">
      <c r="A127" s="172" t="s">
        <v>345</v>
      </c>
      <c r="B127" s="176" t="s">
        <v>346</v>
      </c>
      <c r="C127" s="172" t="s">
        <v>40</v>
      </c>
      <c r="D127" s="172" t="s">
        <v>22</v>
      </c>
      <c r="E127" s="172" t="s">
        <v>530</v>
      </c>
      <c r="F127" s="172" t="s">
        <v>530</v>
      </c>
      <c r="G127" s="172">
        <v>101</v>
      </c>
      <c r="H127" s="172" t="s">
        <v>289</v>
      </c>
      <c r="I127" s="172" t="s">
        <v>29</v>
      </c>
      <c r="J127" s="173">
        <v>10000</v>
      </c>
      <c r="K127" s="173">
        <v>8437.5</v>
      </c>
    </row>
    <row r="128" spans="1:11" x14ac:dyDescent="0.25">
      <c r="A128" s="172" t="s">
        <v>347</v>
      </c>
      <c r="B128" s="172"/>
      <c r="C128" s="172"/>
      <c r="D128" s="172"/>
      <c r="E128" s="172"/>
      <c r="F128" s="172"/>
      <c r="G128" s="172"/>
      <c r="H128" s="172"/>
      <c r="I128" s="172"/>
      <c r="J128" s="173">
        <v>49500</v>
      </c>
      <c r="K128" s="173">
        <v>49500</v>
      </c>
    </row>
    <row r="129" spans="1:11" x14ac:dyDescent="0.25">
      <c r="A129" s="172" t="s">
        <v>348</v>
      </c>
      <c r="B129" s="172" t="s">
        <v>223</v>
      </c>
      <c r="C129" s="172" t="s">
        <v>123</v>
      </c>
      <c r="D129" s="172" t="s">
        <v>22</v>
      </c>
      <c r="E129" s="172" t="s">
        <v>530</v>
      </c>
      <c r="F129" s="172" t="s">
        <v>530</v>
      </c>
      <c r="G129" s="172">
        <v>165</v>
      </c>
      <c r="H129" s="172" t="s">
        <v>289</v>
      </c>
      <c r="I129" s="172" t="s">
        <v>29</v>
      </c>
      <c r="J129" s="173">
        <v>20150</v>
      </c>
      <c r="K129" s="173">
        <v>20150</v>
      </c>
    </row>
    <row r="130" spans="1:11" x14ac:dyDescent="0.25">
      <c r="A130" s="172" t="s">
        <v>349</v>
      </c>
      <c r="B130" s="172" t="s">
        <v>223</v>
      </c>
      <c r="C130" s="172" t="s">
        <v>123</v>
      </c>
      <c r="D130" s="172" t="s">
        <v>22</v>
      </c>
      <c r="E130" s="172" t="s">
        <v>530</v>
      </c>
      <c r="F130" s="172" t="s">
        <v>530</v>
      </c>
      <c r="G130" s="172">
        <v>165</v>
      </c>
      <c r="H130" s="172" t="s">
        <v>289</v>
      </c>
      <c r="I130" s="172" t="s">
        <v>29</v>
      </c>
      <c r="J130" s="173">
        <v>33869</v>
      </c>
      <c r="K130" s="173">
        <v>32075.440000000002</v>
      </c>
    </row>
    <row r="131" spans="1:11" ht="14.4" x14ac:dyDescent="0.3">
      <c r="A131"/>
      <c r="B131"/>
      <c r="C131"/>
      <c r="D131"/>
      <c r="E131"/>
      <c r="F131"/>
      <c r="G131"/>
      <c r="H131"/>
      <c r="I131"/>
      <c r="J131"/>
      <c r="K131"/>
    </row>
    <row r="132" spans="1:11" ht="14.4" x14ac:dyDescent="0.3">
      <c r="A132"/>
      <c r="B132"/>
      <c r="C132"/>
      <c r="D132"/>
      <c r="E132"/>
      <c r="F132"/>
      <c r="G132"/>
      <c r="H132"/>
      <c r="I132"/>
      <c r="J132"/>
      <c r="K132"/>
    </row>
    <row r="133" spans="1:11" ht="14.4" x14ac:dyDescent="0.3">
      <c r="A133"/>
      <c r="B133"/>
      <c r="C133"/>
      <c r="D133"/>
      <c r="E133"/>
      <c r="F133"/>
      <c r="G133"/>
      <c r="H133"/>
      <c r="I133"/>
      <c r="J133"/>
      <c r="K133"/>
    </row>
    <row r="134" spans="1:11" ht="14.4" x14ac:dyDescent="0.3">
      <c r="A134"/>
      <c r="B134"/>
      <c r="C134"/>
      <c r="D134"/>
      <c r="E134"/>
      <c r="F134"/>
      <c r="G134"/>
      <c r="H134"/>
      <c r="I134"/>
      <c r="J134"/>
      <c r="K134"/>
    </row>
    <row r="135" spans="1:11" ht="14.4" x14ac:dyDescent="0.3">
      <c r="A135"/>
      <c r="B135"/>
      <c r="C135"/>
      <c r="D135"/>
      <c r="E135"/>
      <c r="F135"/>
      <c r="G135"/>
      <c r="H135"/>
      <c r="I135"/>
      <c r="J135"/>
      <c r="K135"/>
    </row>
    <row r="136" spans="1:11" ht="14.4" x14ac:dyDescent="0.3">
      <c r="A136"/>
      <c r="B136"/>
      <c r="C136"/>
      <c r="D136"/>
      <c r="E136"/>
      <c r="F136"/>
      <c r="G136"/>
      <c r="H136"/>
      <c r="I136"/>
      <c r="J136"/>
      <c r="K136"/>
    </row>
    <row r="137" spans="1:11" ht="14.4" x14ac:dyDescent="0.3">
      <c r="A137"/>
      <c r="B137"/>
      <c r="C137"/>
      <c r="D137"/>
      <c r="E137"/>
      <c r="F137"/>
      <c r="G137"/>
      <c r="H137"/>
      <c r="I137"/>
      <c r="J137"/>
      <c r="K137"/>
    </row>
    <row r="138" spans="1:11" ht="14.4" x14ac:dyDescent="0.3">
      <c r="A138"/>
      <c r="B138"/>
      <c r="C138"/>
      <c r="D138"/>
      <c r="E138"/>
      <c r="F138"/>
      <c r="G138"/>
      <c r="H138"/>
      <c r="I138"/>
      <c r="J138"/>
      <c r="K138"/>
    </row>
    <row r="139" spans="1:11" ht="14.4" x14ac:dyDescent="0.3">
      <c r="A139"/>
      <c r="B139"/>
      <c r="C139"/>
      <c r="D139"/>
      <c r="E139"/>
      <c r="F139"/>
      <c r="G139"/>
      <c r="H139"/>
      <c r="I139"/>
      <c r="J139"/>
      <c r="K139"/>
    </row>
    <row r="140" spans="1:11" ht="14.4" x14ac:dyDescent="0.3">
      <c r="A140"/>
      <c r="B140"/>
      <c r="C140"/>
      <c r="D140"/>
      <c r="E140"/>
      <c r="F140"/>
      <c r="G140"/>
      <c r="H140"/>
      <c r="I140"/>
      <c r="J140"/>
      <c r="K140"/>
    </row>
    <row r="141" spans="1:11" ht="14.4" x14ac:dyDescent="0.3">
      <c r="A141"/>
      <c r="B141"/>
      <c r="C141"/>
      <c r="D141"/>
      <c r="E141"/>
      <c r="F141"/>
      <c r="G141"/>
      <c r="H141"/>
      <c r="I141"/>
      <c r="J141"/>
      <c r="K141"/>
    </row>
    <row r="142" spans="1:11" ht="14.4" x14ac:dyDescent="0.3">
      <c r="A142"/>
      <c r="B142"/>
      <c r="C142"/>
      <c r="D142"/>
      <c r="E142"/>
      <c r="F142"/>
      <c r="G142"/>
      <c r="H142"/>
      <c r="I142"/>
      <c r="J142"/>
      <c r="K142"/>
    </row>
    <row r="143" spans="1:11" ht="14.4" x14ac:dyDescent="0.3">
      <c r="A143"/>
      <c r="B143"/>
      <c r="C143"/>
      <c r="D143"/>
      <c r="E143"/>
      <c r="F143"/>
      <c r="G143"/>
      <c r="H143"/>
      <c r="I143"/>
      <c r="J143"/>
      <c r="K143"/>
    </row>
    <row r="144" spans="1:11" ht="14.4" x14ac:dyDescent="0.3">
      <c r="A144"/>
      <c r="B144"/>
      <c r="C144"/>
      <c r="D144"/>
      <c r="E144"/>
      <c r="F144"/>
      <c r="G144"/>
      <c r="H144"/>
      <c r="I144"/>
      <c r="J144"/>
      <c r="K144"/>
    </row>
    <row r="145" spans="1:11" ht="14.4" x14ac:dyDescent="0.3">
      <c r="A145"/>
      <c r="B145"/>
      <c r="C145"/>
      <c r="D145"/>
      <c r="E145"/>
      <c r="F145"/>
      <c r="G145"/>
      <c r="H145"/>
      <c r="I145"/>
      <c r="J145"/>
      <c r="K145"/>
    </row>
    <row r="146" spans="1:11" ht="14.4" x14ac:dyDescent="0.3">
      <c r="A146"/>
      <c r="B146"/>
      <c r="C146"/>
      <c r="D146"/>
      <c r="E146"/>
      <c r="F146"/>
      <c r="G146"/>
      <c r="H146"/>
      <c r="I146"/>
      <c r="J146"/>
      <c r="K146"/>
    </row>
    <row r="147" spans="1:11" ht="14.4" x14ac:dyDescent="0.3">
      <c r="A147"/>
      <c r="B147"/>
      <c r="C147"/>
      <c r="D147"/>
      <c r="E147"/>
      <c r="F147"/>
      <c r="G147"/>
      <c r="H147"/>
      <c r="I147"/>
      <c r="J147"/>
      <c r="K147"/>
    </row>
    <row r="148" spans="1:11" ht="14.4" x14ac:dyDescent="0.3">
      <c r="A148"/>
      <c r="B148"/>
      <c r="C148"/>
      <c r="D148"/>
      <c r="E148"/>
      <c r="F148"/>
      <c r="G148"/>
      <c r="H148"/>
      <c r="I148"/>
      <c r="J148"/>
      <c r="K148"/>
    </row>
    <row r="149" spans="1:11" ht="14.4" x14ac:dyDescent="0.3">
      <c r="A149"/>
      <c r="B149"/>
      <c r="C149"/>
      <c r="D149"/>
      <c r="E149"/>
      <c r="F149"/>
      <c r="G149"/>
      <c r="H149"/>
      <c r="I149"/>
    </row>
    <row r="150" spans="1:11" ht="14.4" x14ac:dyDescent="0.3">
      <c r="A150"/>
      <c r="B150"/>
      <c r="C150"/>
      <c r="D150"/>
      <c r="E150"/>
      <c r="F150"/>
      <c r="G150"/>
      <c r="H150"/>
      <c r="I150"/>
    </row>
    <row r="151" spans="1:11" ht="14.4" x14ac:dyDescent="0.3">
      <c r="A151"/>
      <c r="B151"/>
      <c r="C151"/>
      <c r="D151"/>
      <c r="E151"/>
      <c r="F151"/>
      <c r="G151"/>
      <c r="H151"/>
      <c r="I151"/>
    </row>
    <row r="152" spans="1:11" ht="14.4" x14ac:dyDescent="0.3">
      <c r="A152"/>
      <c r="B152"/>
      <c r="C152"/>
      <c r="D152"/>
      <c r="E152"/>
      <c r="F152"/>
      <c r="G152"/>
      <c r="H152"/>
      <c r="I152"/>
    </row>
    <row r="153" spans="1:11" ht="14.4" x14ac:dyDescent="0.3">
      <c r="A153"/>
      <c r="B153"/>
      <c r="C153"/>
      <c r="D153"/>
      <c r="E153"/>
      <c r="F153"/>
      <c r="G153"/>
      <c r="H153"/>
      <c r="I153"/>
    </row>
    <row r="154" spans="1:11" ht="14.4" x14ac:dyDescent="0.3">
      <c r="A154"/>
      <c r="B154"/>
      <c r="C154"/>
      <c r="D154"/>
      <c r="E154"/>
      <c r="F154"/>
      <c r="G154"/>
      <c r="H154"/>
      <c r="I154"/>
    </row>
    <row r="155" spans="1:11" ht="14.4" x14ac:dyDescent="0.3">
      <c r="A155"/>
      <c r="B155"/>
      <c r="C155"/>
      <c r="D155"/>
      <c r="E155"/>
      <c r="F155"/>
      <c r="G155"/>
      <c r="H155"/>
      <c r="I155"/>
    </row>
    <row r="156" spans="1:11" ht="14.4" x14ac:dyDescent="0.3">
      <c r="A156"/>
      <c r="B156"/>
      <c r="C156"/>
      <c r="D156"/>
      <c r="E156"/>
      <c r="F156"/>
      <c r="G156"/>
      <c r="H156"/>
      <c r="I156"/>
    </row>
    <row r="157" spans="1:11" ht="14.4" x14ac:dyDescent="0.3">
      <c r="A157"/>
      <c r="B157"/>
      <c r="C157"/>
      <c r="D157"/>
      <c r="E157"/>
      <c r="F157"/>
      <c r="G157"/>
      <c r="H157"/>
      <c r="I157"/>
    </row>
    <row r="158" spans="1:11" ht="14.4" x14ac:dyDescent="0.3">
      <c r="A158"/>
      <c r="B158"/>
      <c r="C158"/>
      <c r="D158"/>
      <c r="E158"/>
      <c r="F158"/>
      <c r="G158"/>
      <c r="H158"/>
      <c r="I158"/>
    </row>
    <row r="159" spans="1:11" ht="14.4" x14ac:dyDescent="0.3">
      <c r="A159"/>
      <c r="B159"/>
      <c r="C159"/>
      <c r="D159"/>
      <c r="E159"/>
      <c r="F159"/>
      <c r="G159"/>
      <c r="H159"/>
      <c r="I159"/>
    </row>
    <row r="160" spans="1:11" ht="14.4" x14ac:dyDescent="0.3">
      <c r="A160"/>
      <c r="B160"/>
      <c r="C160"/>
      <c r="D160"/>
      <c r="E160"/>
      <c r="F160"/>
      <c r="G160"/>
      <c r="H160"/>
      <c r="I160"/>
    </row>
    <row r="161" spans="1:9" ht="14.4" x14ac:dyDescent="0.3">
      <c r="A161"/>
      <c r="B161"/>
      <c r="C161"/>
      <c r="D161"/>
      <c r="E161"/>
      <c r="F161"/>
      <c r="G161"/>
      <c r="H161"/>
      <c r="I161"/>
    </row>
    <row r="162" spans="1:9" ht="14.4" x14ac:dyDescent="0.3">
      <c r="A162"/>
      <c r="B162"/>
      <c r="C162"/>
      <c r="D162"/>
      <c r="E162"/>
      <c r="F162"/>
      <c r="G162"/>
      <c r="H162"/>
      <c r="I162"/>
    </row>
    <row r="163" spans="1:9" ht="14.4" x14ac:dyDescent="0.3">
      <c r="A163"/>
      <c r="B163"/>
      <c r="C163"/>
      <c r="D163"/>
      <c r="E163"/>
      <c r="F163"/>
      <c r="G163"/>
      <c r="H163"/>
      <c r="I163"/>
    </row>
    <row r="164" spans="1:9" ht="14.4" x14ac:dyDescent="0.3">
      <c r="A164"/>
      <c r="B164"/>
      <c r="C164"/>
      <c r="D164"/>
      <c r="E164"/>
      <c r="F164"/>
      <c r="G164"/>
      <c r="H164"/>
      <c r="I164"/>
    </row>
    <row r="165" spans="1:9" ht="14.4" x14ac:dyDescent="0.3">
      <c r="A165"/>
      <c r="B165"/>
      <c r="C165"/>
      <c r="D165"/>
      <c r="E165"/>
      <c r="F165"/>
      <c r="G165"/>
      <c r="H165"/>
      <c r="I165"/>
    </row>
    <row r="166" spans="1:9" ht="14.4" x14ac:dyDescent="0.3">
      <c r="A166"/>
      <c r="B166" s="69"/>
      <c r="C166"/>
      <c r="D166"/>
      <c r="E166"/>
      <c r="F166"/>
      <c r="G166"/>
      <c r="H166"/>
    </row>
    <row r="167" spans="1:9" ht="14.4" x14ac:dyDescent="0.3">
      <c r="A167"/>
      <c r="B167" s="69"/>
      <c r="C167"/>
      <c r="D167"/>
      <c r="E167"/>
      <c r="F167"/>
      <c r="G167"/>
      <c r="H16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78BA5-266E-4B17-8D64-399F1B6B5C66}">
  <dimension ref="A1:H62"/>
  <sheetViews>
    <sheetView topLeftCell="A10" zoomScale="115" zoomScaleNormal="115" workbookViewId="0">
      <selection activeCell="A23" sqref="A23:C27"/>
    </sheetView>
  </sheetViews>
  <sheetFormatPr defaultRowHeight="14.4" x14ac:dyDescent="0.3"/>
  <cols>
    <col min="2" max="2" width="34.44140625" customWidth="1"/>
    <col min="3" max="3" width="42.6640625" customWidth="1"/>
    <col min="4" max="4" width="10.33203125" customWidth="1"/>
    <col min="5" max="5" width="23.33203125" customWidth="1"/>
  </cols>
  <sheetData>
    <row r="1" spans="1:4" x14ac:dyDescent="0.3">
      <c r="A1" s="605" t="s">
        <v>1064</v>
      </c>
      <c r="B1" s="605" t="s">
        <v>1065</v>
      </c>
      <c r="C1" s="605" t="s">
        <v>1066</v>
      </c>
      <c r="D1" s="605" t="s">
        <v>1072</v>
      </c>
    </row>
    <row r="2" spans="1:4" x14ac:dyDescent="0.3">
      <c r="A2" t="s">
        <v>1063</v>
      </c>
      <c r="B2" t="s">
        <v>1067</v>
      </c>
      <c r="C2" t="s">
        <v>514</v>
      </c>
      <c r="D2" t="s">
        <v>1075</v>
      </c>
    </row>
    <row r="3" spans="1:4" x14ac:dyDescent="0.3">
      <c r="A3" t="s">
        <v>1068</v>
      </c>
      <c r="B3" t="s">
        <v>1067</v>
      </c>
      <c r="C3" t="s">
        <v>1069</v>
      </c>
      <c r="D3" t="s">
        <v>1078</v>
      </c>
    </row>
    <row r="4" spans="1:4" x14ac:dyDescent="0.3">
      <c r="A4" t="s">
        <v>1070</v>
      </c>
      <c r="B4" t="s">
        <v>1067</v>
      </c>
      <c r="C4" t="s">
        <v>1071</v>
      </c>
      <c r="D4" t="s">
        <v>1081</v>
      </c>
    </row>
    <row r="5" spans="1:4" x14ac:dyDescent="0.3">
      <c r="A5" t="s">
        <v>1073</v>
      </c>
      <c r="B5" t="s">
        <v>1067</v>
      </c>
      <c r="C5" t="s">
        <v>1074</v>
      </c>
      <c r="D5" t="s">
        <v>1084</v>
      </c>
    </row>
    <row r="6" spans="1:4" x14ac:dyDescent="0.3">
      <c r="A6" t="s">
        <v>1076</v>
      </c>
      <c r="B6" t="s">
        <v>1067</v>
      </c>
      <c r="C6" t="s">
        <v>1077</v>
      </c>
    </row>
    <row r="7" spans="1:4" x14ac:dyDescent="0.3">
      <c r="A7" t="s">
        <v>1079</v>
      </c>
      <c r="B7" t="s">
        <v>1067</v>
      </c>
      <c r="C7" t="s">
        <v>1080</v>
      </c>
    </row>
    <row r="8" spans="1:4" x14ac:dyDescent="0.3">
      <c r="A8" t="s">
        <v>1082</v>
      </c>
      <c r="B8" t="s">
        <v>1067</v>
      </c>
      <c r="C8" t="s">
        <v>1083</v>
      </c>
    </row>
    <row r="9" spans="1:4" x14ac:dyDescent="0.3">
      <c r="A9" t="s">
        <v>1062</v>
      </c>
      <c r="B9" t="s">
        <v>1067</v>
      </c>
      <c r="C9" t="s">
        <v>1085</v>
      </c>
    </row>
    <row r="10" spans="1:4" x14ac:dyDescent="0.3">
      <c r="A10" t="s">
        <v>1086</v>
      </c>
      <c r="B10" t="s">
        <v>1067</v>
      </c>
      <c r="C10" t="s">
        <v>1087</v>
      </c>
    </row>
    <row r="11" spans="1:4" x14ac:dyDescent="0.3">
      <c r="A11" t="s">
        <v>1088</v>
      </c>
      <c r="B11" t="s">
        <v>1067</v>
      </c>
      <c r="C11" t="s">
        <v>1089</v>
      </c>
    </row>
    <row r="12" spans="1:4" x14ac:dyDescent="0.3">
      <c r="A12" t="s">
        <v>1090</v>
      </c>
      <c r="B12" t="s">
        <v>1067</v>
      </c>
      <c r="C12" t="s">
        <v>1091</v>
      </c>
    </row>
    <row r="13" spans="1:4" x14ac:dyDescent="0.3">
      <c r="A13" t="s">
        <v>1092</v>
      </c>
      <c r="B13" t="s">
        <v>1067</v>
      </c>
      <c r="C13" t="s">
        <v>1093</v>
      </c>
    </row>
    <row r="14" spans="1:4" x14ac:dyDescent="0.3">
      <c r="A14" t="s">
        <v>1094</v>
      </c>
      <c r="B14" t="s">
        <v>1067</v>
      </c>
      <c r="C14" t="s">
        <v>1095</v>
      </c>
    </row>
    <row r="15" spans="1:4" x14ac:dyDescent="0.3">
      <c r="A15" t="s">
        <v>1096</v>
      </c>
      <c r="B15" t="s">
        <v>1067</v>
      </c>
      <c r="C15" t="s">
        <v>1097</v>
      </c>
    </row>
    <row r="16" spans="1:4" x14ac:dyDescent="0.3">
      <c r="A16" t="s">
        <v>1098</v>
      </c>
      <c r="B16" t="s">
        <v>1067</v>
      </c>
      <c r="C16" t="s">
        <v>518</v>
      </c>
    </row>
    <row r="17" spans="1:3" x14ac:dyDescent="0.3">
      <c r="A17" t="s">
        <v>1099</v>
      </c>
      <c r="B17" t="s">
        <v>1067</v>
      </c>
      <c r="C17" t="s">
        <v>1100</v>
      </c>
    </row>
    <row r="18" spans="1:3" x14ac:dyDescent="0.3">
      <c r="A18" t="s">
        <v>1101</v>
      </c>
      <c r="B18" t="s">
        <v>1067</v>
      </c>
      <c r="C18" t="s">
        <v>1102</v>
      </c>
    </row>
    <row r="19" spans="1:3" x14ac:dyDescent="0.3">
      <c r="A19" t="s">
        <v>1103</v>
      </c>
      <c r="B19" t="s">
        <v>1067</v>
      </c>
      <c r="C19" t="s">
        <v>1104</v>
      </c>
    </row>
    <row r="20" spans="1:3" x14ac:dyDescent="0.3">
      <c r="A20" t="s">
        <v>1105</v>
      </c>
      <c r="B20" t="s">
        <v>1067</v>
      </c>
      <c r="C20" t="s">
        <v>1106</v>
      </c>
    </row>
    <row r="21" spans="1:3" x14ac:dyDescent="0.3">
      <c r="A21" t="s">
        <v>1107</v>
      </c>
      <c r="B21" t="s">
        <v>515</v>
      </c>
      <c r="C21" t="s">
        <v>1108</v>
      </c>
    </row>
    <row r="22" spans="1:3" x14ac:dyDescent="0.3">
      <c r="A22" t="s">
        <v>1109</v>
      </c>
      <c r="B22" t="s">
        <v>1110</v>
      </c>
      <c r="C22" t="s">
        <v>103</v>
      </c>
    </row>
    <row r="23" spans="1:3" x14ac:dyDescent="0.3">
      <c r="A23" t="s">
        <v>1174</v>
      </c>
      <c r="B23" t="s">
        <v>1589</v>
      </c>
      <c r="C23" t="s">
        <v>1173</v>
      </c>
    </row>
    <row r="24" spans="1:3" x14ac:dyDescent="0.3">
      <c r="A24" t="s">
        <v>1590</v>
      </c>
      <c r="B24" t="s">
        <v>1591</v>
      </c>
      <c r="C24" t="s">
        <v>1588</v>
      </c>
    </row>
    <row r="25" spans="1:3" x14ac:dyDescent="0.3">
      <c r="A25" t="s">
        <v>1592</v>
      </c>
      <c r="B25" t="s">
        <v>1593</v>
      </c>
      <c r="C25" t="s">
        <v>1594</v>
      </c>
    </row>
    <row r="26" spans="1:3" x14ac:dyDescent="0.3">
      <c r="A26" t="s">
        <v>1595</v>
      </c>
      <c r="B26" t="s">
        <v>1596</v>
      </c>
      <c r="C26" t="s">
        <v>1597</v>
      </c>
    </row>
    <row r="27" spans="1:3" x14ac:dyDescent="0.3">
      <c r="A27" t="s">
        <v>1789</v>
      </c>
      <c r="B27" t="s">
        <v>1791</v>
      </c>
      <c r="C27" t="s">
        <v>1790</v>
      </c>
    </row>
    <row r="28" spans="1:3" x14ac:dyDescent="0.3">
      <c r="A28" t="s">
        <v>1111</v>
      </c>
      <c r="B28" t="s">
        <v>1112</v>
      </c>
      <c r="C28" t="s">
        <v>1113</v>
      </c>
    </row>
    <row r="29" spans="1:3" x14ac:dyDescent="0.3">
      <c r="A29" t="s">
        <v>1114</v>
      </c>
      <c r="B29" t="s">
        <v>1112</v>
      </c>
      <c r="C29" t="s">
        <v>1115</v>
      </c>
    </row>
    <row r="30" spans="1:3" x14ac:dyDescent="0.3">
      <c r="A30" t="s">
        <v>1116</v>
      </c>
      <c r="B30" t="s">
        <v>1112</v>
      </c>
      <c r="C30" t="s">
        <v>1117</v>
      </c>
    </row>
    <row r="31" spans="1:3" x14ac:dyDescent="0.3">
      <c r="A31" t="s">
        <v>1118</v>
      </c>
      <c r="B31" t="s">
        <v>1112</v>
      </c>
      <c r="C31" t="s">
        <v>231</v>
      </c>
    </row>
    <row r="32" spans="1:3" x14ac:dyDescent="0.3">
      <c r="A32" t="s">
        <v>1119</v>
      </c>
      <c r="B32" t="s">
        <v>1112</v>
      </c>
      <c r="C32" t="s">
        <v>1120</v>
      </c>
    </row>
    <row r="33" spans="1:8" x14ac:dyDescent="0.3">
      <c r="A33" t="s">
        <v>1121</v>
      </c>
      <c r="B33" t="s">
        <v>1112</v>
      </c>
      <c r="C33" t="s">
        <v>1122</v>
      </c>
    </row>
    <row r="34" spans="1:8" x14ac:dyDescent="0.3">
      <c r="A34" t="s">
        <v>1123</v>
      </c>
      <c r="B34" t="s">
        <v>1112</v>
      </c>
      <c r="C34" t="s">
        <v>1124</v>
      </c>
    </row>
    <row r="35" spans="1:8" x14ac:dyDescent="0.3">
      <c r="A35" t="s">
        <v>1125</v>
      </c>
      <c r="B35" t="s">
        <v>1112</v>
      </c>
      <c r="C35" t="s">
        <v>1126</v>
      </c>
    </row>
    <row r="36" spans="1:8" x14ac:dyDescent="0.3">
      <c r="A36" t="s">
        <v>1127</v>
      </c>
      <c r="B36" t="s">
        <v>1112</v>
      </c>
      <c r="C36" t="s">
        <v>1128</v>
      </c>
    </row>
    <row r="37" spans="1:8" x14ac:dyDescent="0.3">
      <c r="A37" t="s">
        <v>1598</v>
      </c>
      <c r="B37" t="s">
        <v>1112</v>
      </c>
      <c r="C37" t="s">
        <v>1599</v>
      </c>
    </row>
    <row r="38" spans="1:8" x14ac:dyDescent="0.3">
      <c r="A38" t="s">
        <v>1129</v>
      </c>
      <c r="B38" t="s">
        <v>1130</v>
      </c>
      <c r="C38" t="s">
        <v>1131</v>
      </c>
    </row>
    <row r="39" spans="1:8" x14ac:dyDescent="0.3">
      <c r="A39" t="s">
        <v>1132</v>
      </c>
      <c r="B39" t="s">
        <v>1130</v>
      </c>
      <c r="C39" t="s">
        <v>1133</v>
      </c>
    </row>
    <row r="40" spans="1:8" x14ac:dyDescent="0.3">
      <c r="A40" t="s">
        <v>1134</v>
      </c>
      <c r="B40" t="s">
        <v>1130</v>
      </c>
      <c r="C40" t="s">
        <v>1135</v>
      </c>
    </row>
    <row r="41" spans="1:8" x14ac:dyDescent="0.3">
      <c r="A41" t="s">
        <v>1136</v>
      </c>
      <c r="B41" t="s">
        <v>1130</v>
      </c>
      <c r="C41" t="s">
        <v>1137</v>
      </c>
    </row>
    <row r="42" spans="1:8" x14ac:dyDescent="0.3">
      <c r="A42" t="s">
        <v>1138</v>
      </c>
      <c r="B42" t="s">
        <v>1130</v>
      </c>
      <c r="C42" t="s">
        <v>1139</v>
      </c>
      <c r="E42" s="682"/>
      <c r="F42" s="682"/>
      <c r="G42" s="682"/>
      <c r="H42" s="682"/>
    </row>
    <row r="43" spans="1:8" x14ac:dyDescent="0.3">
      <c r="A43" t="s">
        <v>1140</v>
      </c>
      <c r="B43" t="s">
        <v>1130</v>
      </c>
      <c r="C43" t="s">
        <v>1141</v>
      </c>
    </row>
    <row r="44" spans="1:8" x14ac:dyDescent="0.3">
      <c r="A44" t="s">
        <v>1142</v>
      </c>
      <c r="B44" t="s">
        <v>1130</v>
      </c>
      <c r="C44" t="s">
        <v>1143</v>
      </c>
    </row>
    <row r="45" spans="1:8" x14ac:dyDescent="0.3">
      <c r="A45" t="s">
        <v>1144</v>
      </c>
      <c r="B45" t="s">
        <v>1145</v>
      </c>
      <c r="C45" t="s">
        <v>1146</v>
      </c>
    </row>
    <row r="46" spans="1:8" x14ac:dyDescent="0.3">
      <c r="A46" t="s">
        <v>1147</v>
      </c>
      <c r="B46" t="s">
        <v>1148</v>
      </c>
      <c r="C46" t="s">
        <v>1149</v>
      </c>
    </row>
    <row r="47" spans="1:8" x14ac:dyDescent="0.3">
      <c r="A47" s="205">
        <v>1005</v>
      </c>
      <c r="B47" t="s">
        <v>1150</v>
      </c>
      <c r="C47" t="s">
        <v>1151</v>
      </c>
    </row>
    <row r="48" spans="1:8" x14ac:dyDescent="0.3">
      <c r="A48" s="205">
        <v>1006</v>
      </c>
      <c r="B48" t="s">
        <v>1600</v>
      </c>
      <c r="C48" t="s">
        <v>1506</v>
      </c>
    </row>
    <row r="49" spans="1:3" x14ac:dyDescent="0.3">
      <c r="A49" t="s">
        <v>516</v>
      </c>
      <c r="B49" t="s">
        <v>517</v>
      </c>
      <c r="C49" t="s">
        <v>517</v>
      </c>
    </row>
    <row r="50" spans="1:3" x14ac:dyDescent="0.3">
      <c r="A50" t="s">
        <v>1601</v>
      </c>
      <c r="B50" t="s">
        <v>1600</v>
      </c>
      <c r="C50" t="s">
        <v>1602</v>
      </c>
    </row>
    <row r="51" spans="1:3" x14ac:dyDescent="0.3">
      <c r="A51" t="s">
        <v>1603</v>
      </c>
      <c r="B51" t="s">
        <v>1600</v>
      </c>
      <c r="C51" t="s">
        <v>1604</v>
      </c>
    </row>
    <row r="52" spans="1:3" x14ac:dyDescent="0.3">
      <c r="A52" t="s">
        <v>1605</v>
      </c>
      <c r="B52" t="s">
        <v>1600</v>
      </c>
      <c r="C52" t="s">
        <v>1606</v>
      </c>
    </row>
    <row r="62" spans="1:3" x14ac:dyDescent="0.3">
      <c r="A62" s="205"/>
    </row>
  </sheetData>
  <mergeCells count="1">
    <mergeCell ref="E42:H4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3"/>
  <sheetViews>
    <sheetView topLeftCell="A10" workbookViewId="0">
      <selection activeCell="D28" sqref="D28"/>
    </sheetView>
  </sheetViews>
  <sheetFormatPr defaultRowHeight="14.4" x14ac:dyDescent="0.3"/>
  <cols>
    <col min="1" max="1" width="4.6640625" customWidth="1"/>
    <col min="2" max="2" width="50.109375" customWidth="1"/>
    <col min="3" max="3" width="32.44140625" customWidth="1"/>
    <col min="4" max="4" width="29.33203125" customWidth="1"/>
  </cols>
  <sheetData>
    <row r="1" spans="1:4" ht="18" x14ac:dyDescent="0.35">
      <c r="B1" s="209" t="s">
        <v>616</v>
      </c>
      <c r="C1" s="209" t="s">
        <v>619</v>
      </c>
      <c r="D1" s="209" t="s">
        <v>617</v>
      </c>
    </row>
    <row r="2" spans="1:4" x14ac:dyDescent="0.3">
      <c r="A2" s="208">
        <v>1</v>
      </c>
      <c r="B2" s="205" t="s">
        <v>618</v>
      </c>
      <c r="C2" s="208" t="s">
        <v>620</v>
      </c>
      <c r="D2" s="208" t="s">
        <v>621</v>
      </c>
    </row>
    <row r="3" spans="1:4" x14ac:dyDescent="0.3">
      <c r="A3" s="208">
        <v>2</v>
      </c>
      <c r="B3" s="205" t="s">
        <v>649</v>
      </c>
      <c r="C3" s="208" t="s">
        <v>650</v>
      </c>
      <c r="D3" s="208" t="s">
        <v>651</v>
      </c>
    </row>
    <row r="4" spans="1:4" x14ac:dyDescent="0.3">
      <c r="A4" s="208">
        <v>3</v>
      </c>
      <c r="B4" s="205" t="s">
        <v>635</v>
      </c>
      <c r="C4" s="208" t="s">
        <v>991</v>
      </c>
      <c r="D4" s="208" t="s">
        <v>990</v>
      </c>
    </row>
    <row r="5" spans="1:4" x14ac:dyDescent="0.3">
      <c r="A5" s="208">
        <v>4</v>
      </c>
      <c r="B5" s="205" t="s">
        <v>633</v>
      </c>
      <c r="C5" s="208"/>
      <c r="D5" s="208" t="s">
        <v>634</v>
      </c>
    </row>
    <row r="6" spans="1:4" x14ac:dyDescent="0.3">
      <c r="A6" s="208">
        <v>5</v>
      </c>
      <c r="B6" s="205" t="s">
        <v>630</v>
      </c>
      <c r="C6" s="208" t="s">
        <v>631</v>
      </c>
      <c r="D6" s="208" t="s">
        <v>632</v>
      </c>
    </row>
    <row r="7" spans="1:4" x14ac:dyDescent="0.3">
      <c r="A7" s="208">
        <v>6</v>
      </c>
      <c r="B7" s="205" t="s">
        <v>575</v>
      </c>
      <c r="C7" s="208" t="s">
        <v>622</v>
      </c>
      <c r="D7" s="208" t="s">
        <v>623</v>
      </c>
    </row>
    <row r="8" spans="1:4" x14ac:dyDescent="0.3">
      <c r="A8" s="208">
        <v>7</v>
      </c>
      <c r="B8" s="205" t="s">
        <v>624</v>
      </c>
      <c r="C8" s="208" t="s">
        <v>625</v>
      </c>
      <c r="D8" s="208" t="s">
        <v>626</v>
      </c>
    </row>
    <row r="9" spans="1:4" x14ac:dyDescent="0.3">
      <c r="A9" s="208">
        <v>8</v>
      </c>
      <c r="B9" s="205" t="s">
        <v>627</v>
      </c>
      <c r="C9" s="208" t="s">
        <v>628</v>
      </c>
      <c r="D9" s="208" t="s">
        <v>629</v>
      </c>
    </row>
    <row r="10" spans="1:4" x14ac:dyDescent="0.3">
      <c r="A10" s="208">
        <v>9</v>
      </c>
      <c r="B10" s="205" t="s">
        <v>636</v>
      </c>
      <c r="C10" s="208" t="s">
        <v>637</v>
      </c>
      <c r="D10" s="208" t="s">
        <v>638</v>
      </c>
    </row>
    <row r="11" spans="1:4" x14ac:dyDescent="0.3">
      <c r="A11" s="208">
        <v>10</v>
      </c>
      <c r="B11" s="205" t="s">
        <v>639</v>
      </c>
      <c r="C11" s="208" t="s">
        <v>640</v>
      </c>
      <c r="D11" s="208" t="s">
        <v>641</v>
      </c>
    </row>
    <row r="12" spans="1:4" x14ac:dyDescent="0.3">
      <c r="A12" s="208">
        <v>11</v>
      </c>
      <c r="B12" s="205" t="s">
        <v>642</v>
      </c>
      <c r="C12" s="208" t="s">
        <v>643</v>
      </c>
      <c r="D12" s="208" t="s">
        <v>644</v>
      </c>
    </row>
    <row r="13" spans="1:4" x14ac:dyDescent="0.3">
      <c r="A13" s="208">
        <v>12</v>
      </c>
      <c r="B13" s="205" t="s">
        <v>645</v>
      </c>
      <c r="C13" s="208" t="s">
        <v>646</v>
      </c>
      <c r="D13" s="208" t="s">
        <v>647</v>
      </c>
    </row>
    <row r="14" spans="1:4" x14ac:dyDescent="0.3">
      <c r="A14" s="208">
        <v>13</v>
      </c>
      <c r="B14" s="205" t="s">
        <v>394</v>
      </c>
      <c r="C14" s="208" t="s">
        <v>648</v>
      </c>
      <c r="D14" s="208" t="s">
        <v>652</v>
      </c>
    </row>
    <row r="15" spans="1:4" x14ac:dyDescent="0.3">
      <c r="A15" s="208">
        <v>14</v>
      </c>
      <c r="B15" s="205" t="s">
        <v>411</v>
      </c>
      <c r="C15" s="208" t="s">
        <v>653</v>
      </c>
      <c r="D15" s="208" t="s">
        <v>654</v>
      </c>
    </row>
    <row r="16" spans="1:4" x14ac:dyDescent="0.3">
      <c r="A16" s="208">
        <v>15</v>
      </c>
      <c r="B16" s="205" t="s">
        <v>210</v>
      </c>
      <c r="C16" s="208" t="s">
        <v>655</v>
      </c>
      <c r="D16" s="208" t="s">
        <v>244</v>
      </c>
    </row>
    <row r="17" spans="1:5" x14ac:dyDescent="0.3">
      <c r="A17" s="208">
        <v>16</v>
      </c>
      <c r="B17" s="205" t="s">
        <v>656</v>
      </c>
      <c r="C17" s="208" t="s">
        <v>657</v>
      </c>
      <c r="D17" s="208" t="s">
        <v>658</v>
      </c>
    </row>
    <row r="18" spans="1:5" x14ac:dyDescent="0.3">
      <c r="A18" s="208">
        <v>17</v>
      </c>
      <c r="B18" s="205" t="s">
        <v>659</v>
      </c>
      <c r="C18" s="208" t="s">
        <v>660</v>
      </c>
      <c r="D18" s="208" t="s">
        <v>661</v>
      </c>
      <c r="E18" s="208" t="s">
        <v>683</v>
      </c>
    </row>
    <row r="19" spans="1:5" x14ac:dyDescent="0.3">
      <c r="A19" s="208">
        <v>18</v>
      </c>
      <c r="B19" s="205" t="s">
        <v>662</v>
      </c>
      <c r="C19" s="208" t="s">
        <v>663</v>
      </c>
      <c r="D19" s="208" t="s">
        <v>664</v>
      </c>
    </row>
    <row r="20" spans="1:5" x14ac:dyDescent="0.3">
      <c r="A20" s="208">
        <v>19</v>
      </c>
      <c r="B20" s="205" t="s">
        <v>665</v>
      </c>
      <c r="C20" s="208" t="s">
        <v>666</v>
      </c>
      <c r="D20" s="208" t="s">
        <v>667</v>
      </c>
    </row>
    <row r="21" spans="1:5" x14ac:dyDescent="0.3">
      <c r="A21" s="208">
        <v>20</v>
      </c>
      <c r="B21" s="205" t="s">
        <v>668</v>
      </c>
      <c r="C21" s="208" t="s">
        <v>669</v>
      </c>
      <c r="D21" s="208" t="s">
        <v>670</v>
      </c>
    </row>
    <row r="22" spans="1:5" x14ac:dyDescent="0.3">
      <c r="A22" s="208">
        <v>21</v>
      </c>
      <c r="B22" s="205" t="s">
        <v>205</v>
      </c>
      <c r="C22" s="208" t="s">
        <v>671</v>
      </c>
      <c r="D22" s="208" t="s">
        <v>672</v>
      </c>
    </row>
    <row r="23" spans="1:5" x14ac:dyDescent="0.3">
      <c r="A23" s="208">
        <v>22</v>
      </c>
      <c r="B23" s="205" t="s">
        <v>673</v>
      </c>
      <c r="C23" s="208" t="s">
        <v>657</v>
      </c>
      <c r="D23" s="208" t="s">
        <v>674</v>
      </c>
    </row>
    <row r="24" spans="1:5" x14ac:dyDescent="0.3">
      <c r="A24" s="208">
        <v>23</v>
      </c>
      <c r="B24" s="205" t="s">
        <v>403</v>
      </c>
      <c r="C24" s="208" t="s">
        <v>675</v>
      </c>
      <c r="D24" s="208" t="s">
        <v>676</v>
      </c>
    </row>
    <row r="25" spans="1:5" x14ac:dyDescent="0.3">
      <c r="A25" s="208">
        <v>24</v>
      </c>
      <c r="B25" s="205" t="s">
        <v>55</v>
      </c>
      <c r="C25" s="208" t="s">
        <v>677</v>
      </c>
      <c r="D25" s="208" t="s">
        <v>678</v>
      </c>
    </row>
    <row r="26" spans="1:5" x14ac:dyDescent="0.3">
      <c r="A26" s="208">
        <v>25</v>
      </c>
      <c r="B26" s="205" t="s">
        <v>28</v>
      </c>
      <c r="C26" s="208" t="s">
        <v>679</v>
      </c>
      <c r="D26" s="208" t="s">
        <v>680</v>
      </c>
    </row>
    <row r="27" spans="1:5" s="282" customFormat="1" x14ac:dyDescent="0.3">
      <c r="A27" s="281">
        <v>26</v>
      </c>
      <c r="B27" s="216" t="s">
        <v>193</v>
      </c>
      <c r="C27" s="281" t="s">
        <v>681</v>
      </c>
      <c r="D27" s="281" t="s">
        <v>682</v>
      </c>
    </row>
    <row r="28" spans="1:5" x14ac:dyDescent="0.3">
      <c r="A28" s="208">
        <v>27</v>
      </c>
      <c r="B28" s="205" t="s">
        <v>449</v>
      </c>
      <c r="C28" s="208" t="s">
        <v>684</v>
      </c>
      <c r="D28" s="208" t="s">
        <v>685</v>
      </c>
    </row>
    <row r="29" spans="1:5" x14ac:dyDescent="0.3">
      <c r="A29" s="208">
        <v>28</v>
      </c>
      <c r="B29" s="205" t="s">
        <v>686</v>
      </c>
      <c r="C29" s="208" t="s">
        <v>687</v>
      </c>
      <c r="D29" s="208" t="s">
        <v>688</v>
      </c>
    </row>
    <row r="30" spans="1:5" x14ac:dyDescent="0.3">
      <c r="A30" s="208">
        <v>29</v>
      </c>
      <c r="B30" s="205" t="s">
        <v>689</v>
      </c>
      <c r="C30" s="208" t="s">
        <v>690</v>
      </c>
      <c r="D30" s="208" t="s">
        <v>691</v>
      </c>
    </row>
    <row r="31" spans="1:5" x14ac:dyDescent="0.3">
      <c r="A31" s="208">
        <v>30</v>
      </c>
      <c r="B31" s="205" t="s">
        <v>692</v>
      </c>
      <c r="C31" s="208" t="s">
        <v>693</v>
      </c>
      <c r="D31" s="208" t="s">
        <v>694</v>
      </c>
    </row>
    <row r="32" spans="1:5" x14ac:dyDescent="0.3">
      <c r="A32" s="208">
        <v>31</v>
      </c>
      <c r="B32" s="205" t="s">
        <v>573</v>
      </c>
      <c r="C32" s="208" t="s">
        <v>696</v>
      </c>
      <c r="D32" s="208" t="s">
        <v>695</v>
      </c>
    </row>
    <row r="33" spans="1:4" x14ac:dyDescent="0.3">
      <c r="A33" s="208">
        <v>32</v>
      </c>
      <c r="B33" s="205" t="s">
        <v>697</v>
      </c>
      <c r="C33" s="208" t="s">
        <v>698</v>
      </c>
      <c r="D33" s="208" t="s">
        <v>699</v>
      </c>
    </row>
    <row r="34" spans="1:4" x14ac:dyDescent="0.3">
      <c r="A34" s="208">
        <v>33</v>
      </c>
      <c r="B34" s="205" t="s">
        <v>522</v>
      </c>
      <c r="C34" s="208" t="s">
        <v>929</v>
      </c>
      <c r="D34" s="208" t="s">
        <v>700</v>
      </c>
    </row>
    <row r="35" spans="1:4" x14ac:dyDescent="0.3">
      <c r="A35" s="208">
        <v>34</v>
      </c>
      <c r="B35" s="205" t="s">
        <v>701</v>
      </c>
      <c r="C35" s="208" t="s">
        <v>702</v>
      </c>
      <c r="D35" s="208" t="s">
        <v>703</v>
      </c>
    </row>
    <row r="36" spans="1:4" x14ac:dyDescent="0.3">
      <c r="A36" s="208">
        <v>35</v>
      </c>
      <c r="B36" s="205" t="s">
        <v>704</v>
      </c>
      <c r="C36" s="208" t="s">
        <v>705</v>
      </c>
      <c r="D36" s="208" t="s">
        <v>706</v>
      </c>
    </row>
    <row r="37" spans="1:4" x14ac:dyDescent="0.3">
      <c r="A37" s="208">
        <v>36</v>
      </c>
      <c r="B37" s="205" t="s">
        <v>707</v>
      </c>
      <c r="C37" s="208" t="s">
        <v>708</v>
      </c>
      <c r="D37" s="208" t="s">
        <v>709</v>
      </c>
    </row>
    <row r="38" spans="1:4" x14ac:dyDescent="0.3">
      <c r="A38" s="208">
        <v>37</v>
      </c>
      <c r="B38" s="205" t="s">
        <v>710</v>
      </c>
      <c r="C38" s="208" t="s">
        <v>711</v>
      </c>
    </row>
    <row r="39" spans="1:4" x14ac:dyDescent="0.3">
      <c r="A39" s="208">
        <v>38</v>
      </c>
      <c r="B39" s="205" t="s">
        <v>712</v>
      </c>
      <c r="C39" s="208" t="s">
        <v>713</v>
      </c>
      <c r="D39" s="208" t="s">
        <v>714</v>
      </c>
    </row>
    <row r="40" spans="1:4" x14ac:dyDescent="0.3">
      <c r="A40" s="208">
        <v>39</v>
      </c>
      <c r="B40" s="205" t="s">
        <v>715</v>
      </c>
      <c r="C40" s="208" t="s">
        <v>716</v>
      </c>
      <c r="D40" s="208" t="s">
        <v>717</v>
      </c>
    </row>
    <row r="41" spans="1:4" x14ac:dyDescent="0.3">
      <c r="A41" s="208">
        <v>40</v>
      </c>
      <c r="B41" s="205" t="s">
        <v>718</v>
      </c>
      <c r="D41" s="208" t="s">
        <v>719</v>
      </c>
    </row>
    <row r="42" spans="1:4" x14ac:dyDescent="0.3">
      <c r="A42" s="208">
        <v>41</v>
      </c>
      <c r="B42" s="205" t="s">
        <v>864</v>
      </c>
      <c r="C42" s="208" t="s">
        <v>865</v>
      </c>
    </row>
    <row r="43" spans="1:4" x14ac:dyDescent="0.3">
      <c r="A43" s="208">
        <v>42</v>
      </c>
      <c r="B43" s="205" t="s">
        <v>866</v>
      </c>
      <c r="C43" s="208" t="s">
        <v>867</v>
      </c>
      <c r="D43" s="208" t="s">
        <v>870</v>
      </c>
    </row>
    <row r="44" spans="1:4" x14ac:dyDescent="0.3">
      <c r="A44" s="208">
        <v>43</v>
      </c>
      <c r="B44" s="205" t="s">
        <v>868</v>
      </c>
      <c r="C44" s="208" t="s">
        <v>869</v>
      </c>
    </row>
    <row r="45" spans="1:4" x14ac:dyDescent="0.3">
      <c r="A45" s="208">
        <v>44</v>
      </c>
      <c r="B45" s="205" t="s">
        <v>1016</v>
      </c>
      <c r="C45" s="208" t="s">
        <v>871</v>
      </c>
      <c r="D45" s="208" t="s">
        <v>872</v>
      </c>
    </row>
    <row r="46" spans="1:4" x14ac:dyDescent="0.3">
      <c r="A46" s="208">
        <v>45</v>
      </c>
      <c r="B46" s="205" t="s">
        <v>895</v>
      </c>
      <c r="C46" s="208" t="s">
        <v>896</v>
      </c>
      <c r="D46" s="208" t="s">
        <v>897</v>
      </c>
    </row>
    <row r="47" spans="1:4" x14ac:dyDescent="0.3">
      <c r="A47" s="208">
        <v>46</v>
      </c>
      <c r="B47" s="205" t="s">
        <v>615</v>
      </c>
      <c r="C47" s="208" t="s">
        <v>898</v>
      </c>
      <c r="D47" s="208" t="s">
        <v>899</v>
      </c>
    </row>
    <row r="48" spans="1:4" x14ac:dyDescent="0.3">
      <c r="A48" s="208">
        <v>47</v>
      </c>
      <c r="B48" s="205" t="s">
        <v>1009</v>
      </c>
      <c r="C48" s="208" t="s">
        <v>1010</v>
      </c>
      <c r="D48" s="208" t="s">
        <v>1011</v>
      </c>
    </row>
    <row r="49" spans="1:4" x14ac:dyDescent="0.3">
      <c r="A49" s="208">
        <v>48</v>
      </c>
      <c r="B49" s="205" t="s">
        <v>933</v>
      </c>
      <c r="C49" s="208" t="s">
        <v>934</v>
      </c>
      <c r="D49" s="208" t="s">
        <v>935</v>
      </c>
    </row>
    <row r="50" spans="1:4" x14ac:dyDescent="0.3">
      <c r="A50" s="208">
        <v>49</v>
      </c>
      <c r="B50" s="205" t="s">
        <v>938</v>
      </c>
      <c r="C50" s="208" t="s">
        <v>1700</v>
      </c>
      <c r="D50" s="208" t="s">
        <v>939</v>
      </c>
    </row>
    <row r="51" spans="1:4" x14ac:dyDescent="0.3">
      <c r="A51" s="208">
        <v>50</v>
      </c>
      <c r="B51" s="205" t="s">
        <v>949</v>
      </c>
      <c r="C51" s="208" t="s">
        <v>950</v>
      </c>
      <c r="D51" s="208" t="s">
        <v>951</v>
      </c>
    </row>
    <row r="52" spans="1:4" x14ac:dyDescent="0.3">
      <c r="A52" s="208">
        <v>51</v>
      </c>
      <c r="B52" s="205" t="s">
        <v>952</v>
      </c>
      <c r="C52" s="208" t="s">
        <v>953</v>
      </c>
      <c r="D52" s="208" t="s">
        <v>954</v>
      </c>
    </row>
    <row r="53" spans="1:4" x14ac:dyDescent="0.3">
      <c r="A53" s="208">
        <v>52</v>
      </c>
      <c r="B53" s="205" t="s">
        <v>977</v>
      </c>
      <c r="C53" s="208" t="s">
        <v>981</v>
      </c>
      <c r="D53" s="208" t="s">
        <v>982</v>
      </c>
    </row>
    <row r="54" spans="1:4" x14ac:dyDescent="0.3">
      <c r="A54" s="208">
        <v>53</v>
      </c>
      <c r="B54" s="205" t="s">
        <v>983</v>
      </c>
      <c r="C54" s="208" t="s">
        <v>984</v>
      </c>
      <c r="D54" s="208" t="s">
        <v>985</v>
      </c>
    </row>
    <row r="55" spans="1:4" x14ac:dyDescent="0.3">
      <c r="A55" s="208">
        <v>54</v>
      </c>
      <c r="B55" s="205" t="s">
        <v>987</v>
      </c>
      <c r="C55" s="208" t="s">
        <v>988</v>
      </c>
      <c r="D55" s="208" t="s">
        <v>989</v>
      </c>
    </row>
    <row r="56" spans="1:4" x14ac:dyDescent="0.3">
      <c r="A56" s="208">
        <v>55</v>
      </c>
      <c r="B56" s="205" t="s">
        <v>1013</v>
      </c>
      <c r="C56" s="208" t="s">
        <v>1014</v>
      </c>
      <c r="D56" s="208" t="s">
        <v>1015</v>
      </c>
    </row>
    <row r="57" spans="1:4" x14ac:dyDescent="0.3">
      <c r="A57" s="208">
        <v>56</v>
      </c>
      <c r="B57" s="205" t="s">
        <v>1020</v>
      </c>
      <c r="C57" s="208" t="s">
        <v>1022</v>
      </c>
      <c r="D57" s="208" t="s">
        <v>1021</v>
      </c>
    </row>
    <row r="58" spans="1:4" x14ac:dyDescent="0.3">
      <c r="A58" s="208">
        <v>57</v>
      </c>
      <c r="B58" s="205" t="s">
        <v>1012</v>
      </c>
      <c r="C58" s="208" t="s">
        <v>1024</v>
      </c>
      <c r="D58" s="208" t="s">
        <v>1023</v>
      </c>
    </row>
    <row r="59" spans="1:4" x14ac:dyDescent="0.3">
      <c r="A59" s="208">
        <v>58</v>
      </c>
      <c r="B59" s="205" t="s">
        <v>36</v>
      </c>
      <c r="C59" s="208" t="s">
        <v>1026</v>
      </c>
      <c r="D59" s="208" t="s">
        <v>1028</v>
      </c>
    </row>
    <row r="60" spans="1:4" x14ac:dyDescent="0.3">
      <c r="A60" s="208">
        <v>59</v>
      </c>
      <c r="B60" s="205" t="s">
        <v>1032</v>
      </c>
      <c r="C60" s="208" t="s">
        <v>1043</v>
      </c>
      <c r="D60" s="208" t="s">
        <v>1044</v>
      </c>
    </row>
    <row r="61" spans="1:4" x14ac:dyDescent="0.3">
      <c r="A61" s="208">
        <v>60</v>
      </c>
      <c r="B61" t="s">
        <v>1034</v>
      </c>
      <c r="C61" s="208" t="s">
        <v>1035</v>
      </c>
      <c r="D61" s="208" t="s">
        <v>1036</v>
      </c>
    </row>
    <row r="62" spans="1:4" x14ac:dyDescent="0.3">
      <c r="A62" s="208">
        <v>61</v>
      </c>
      <c r="B62" t="s">
        <v>1037</v>
      </c>
      <c r="C62" s="208" t="s">
        <v>1038</v>
      </c>
      <c r="D62" s="208" t="s">
        <v>1039</v>
      </c>
    </row>
    <row r="63" spans="1:4" x14ac:dyDescent="0.3">
      <c r="A63" s="208">
        <v>62</v>
      </c>
      <c r="B63" t="s">
        <v>1040</v>
      </c>
      <c r="C63" s="208" t="s">
        <v>1041</v>
      </c>
      <c r="D63" s="208" t="s">
        <v>1042</v>
      </c>
    </row>
    <row r="64" spans="1:4" x14ac:dyDescent="0.3">
      <c r="A64" s="208">
        <v>63</v>
      </c>
      <c r="B64" t="s">
        <v>1046</v>
      </c>
      <c r="C64" s="208" t="s">
        <v>1043</v>
      </c>
      <c r="D64" s="208" t="s">
        <v>1044</v>
      </c>
    </row>
    <row r="65" spans="1:4" x14ac:dyDescent="0.3">
      <c r="A65" s="208">
        <v>64</v>
      </c>
      <c r="B65" t="s">
        <v>1048</v>
      </c>
      <c r="C65" s="208" t="s">
        <v>1054</v>
      </c>
      <c r="D65" s="208" t="s">
        <v>1055</v>
      </c>
    </row>
    <row r="66" spans="1:4" x14ac:dyDescent="0.3">
      <c r="A66" s="208">
        <v>65</v>
      </c>
      <c r="B66" t="s">
        <v>1049</v>
      </c>
      <c r="C66" s="208" t="s">
        <v>1050</v>
      </c>
      <c r="D66" s="208" t="s">
        <v>1051</v>
      </c>
    </row>
    <row r="67" spans="1:4" x14ac:dyDescent="0.3">
      <c r="A67" s="208">
        <v>66</v>
      </c>
      <c r="B67" t="s">
        <v>1058</v>
      </c>
      <c r="C67" s="208" t="s">
        <v>1059</v>
      </c>
    </row>
    <row r="68" spans="1:4" x14ac:dyDescent="0.3">
      <c r="A68" s="208">
        <v>67</v>
      </c>
      <c r="B68" t="s">
        <v>1691</v>
      </c>
      <c r="C68" s="208" t="s">
        <v>1692</v>
      </c>
      <c r="D68" s="208" t="s">
        <v>1693</v>
      </c>
    </row>
    <row r="69" spans="1:4" x14ac:dyDescent="0.3">
      <c r="A69" s="208">
        <v>68</v>
      </c>
      <c r="B69" t="s">
        <v>1644</v>
      </c>
      <c r="C69" s="208" t="s">
        <v>1718</v>
      </c>
      <c r="D69" s="208" t="s">
        <v>1719</v>
      </c>
    </row>
    <row r="70" spans="1:4" x14ac:dyDescent="0.3">
      <c r="A70" s="208">
        <v>69</v>
      </c>
      <c r="B70" t="s">
        <v>1780</v>
      </c>
      <c r="C70" s="208" t="s">
        <v>1781</v>
      </c>
      <c r="D70" s="208" t="s">
        <v>1782</v>
      </c>
    </row>
    <row r="71" spans="1:4" x14ac:dyDescent="0.3">
      <c r="A71" s="208">
        <v>70</v>
      </c>
      <c r="B71" t="s">
        <v>1783</v>
      </c>
      <c r="C71" s="208" t="s">
        <v>1784</v>
      </c>
      <c r="D71" s="208" t="s">
        <v>1785</v>
      </c>
    </row>
    <row r="72" spans="1:4" x14ac:dyDescent="0.3">
      <c r="A72" s="208">
        <v>71</v>
      </c>
      <c r="B72" t="s">
        <v>1739</v>
      </c>
      <c r="C72" s="208" t="s">
        <v>1054</v>
      </c>
      <c r="D72" s="208" t="s">
        <v>1786</v>
      </c>
    </row>
    <row r="73" spans="1:4" x14ac:dyDescent="0.3">
      <c r="A73" s="208">
        <v>72</v>
      </c>
    </row>
  </sheetData>
  <pageMargins left="0.7" right="0.7" top="0.75" bottom="0.75" header="0.3" footer="0.3"/>
  <pageSetup paperSize="9" orientation="landscape" horizontalDpi="0" verticalDpi="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2840"/>
  <sheetViews>
    <sheetView tabSelected="1" zoomScale="95" zoomScaleNormal="95" workbookViewId="0">
      <pane ySplit="1" topLeftCell="A2" activePane="bottomLeft" state="frozen"/>
      <selection activeCell="S1" sqref="S1"/>
      <selection pane="bottomLeft" activeCell="AE12" sqref="AE12"/>
    </sheetView>
  </sheetViews>
  <sheetFormatPr defaultColWidth="9.109375" defaultRowHeight="13.8" x14ac:dyDescent="0.25"/>
  <cols>
    <col min="1" max="1" width="6.109375" style="1" customWidth="1"/>
    <col min="2" max="2" width="9.5546875" style="1" customWidth="1"/>
    <col min="3" max="3" width="31.88671875" style="1" customWidth="1"/>
    <col min="4" max="4" width="31" style="1" customWidth="1"/>
    <col min="5" max="6" width="10.33203125" style="23" customWidth="1"/>
    <col min="7" max="7" width="10.88671875" style="1" customWidth="1"/>
    <col min="8" max="8" width="12.33203125" style="1" hidden="1" customWidth="1"/>
    <col min="9" max="9" width="40" style="7" customWidth="1"/>
    <col min="10" max="10" width="9" style="1" customWidth="1"/>
    <col min="11" max="11" width="11.88671875" style="1" customWidth="1"/>
    <col min="12" max="12" width="16.6640625" style="2" customWidth="1"/>
    <col min="13" max="13" width="15.21875" style="12" customWidth="1"/>
    <col min="14" max="14" width="11.6640625" style="2" customWidth="1"/>
    <col min="15" max="15" width="14" style="9" customWidth="1"/>
    <col min="16" max="16" width="49.21875" style="1" customWidth="1"/>
    <col min="17" max="17" width="11.109375" style="1" customWidth="1"/>
    <col min="18" max="19" width="16.5546875" style="1" customWidth="1"/>
    <col min="20" max="20" width="18.33203125" style="1" customWidth="1"/>
    <col min="21" max="21" width="17.44140625" style="15" customWidth="1"/>
    <col min="22" max="22" width="29.21875" style="14" customWidth="1"/>
    <col min="23" max="23" width="36.88671875" style="1" customWidth="1"/>
    <col min="24" max="24" width="28.44140625" style="14" customWidth="1"/>
    <col min="25" max="25" width="13.6640625" style="1" hidden="1" customWidth="1"/>
    <col min="26" max="26" width="16.5546875" style="14" customWidth="1"/>
    <col min="27" max="27" width="17.5546875" style="1" customWidth="1"/>
    <col min="28" max="28" width="20.88671875" style="1" customWidth="1"/>
    <col min="29" max="29" width="21" style="1" customWidth="1"/>
    <col min="30" max="30" width="17.6640625" style="1" customWidth="1"/>
    <col min="31" max="31" width="19.77734375" style="1" customWidth="1"/>
    <col min="32" max="32" width="11.5546875" style="1" customWidth="1"/>
    <col min="33" max="16384" width="9.109375" style="1"/>
  </cols>
  <sheetData>
    <row r="1" spans="1:32" s="21" customFormat="1" ht="27.6" customHeight="1" x14ac:dyDescent="0.3">
      <c r="A1" s="16" t="s">
        <v>0</v>
      </c>
      <c r="B1" s="16" t="s">
        <v>1</v>
      </c>
      <c r="C1" s="16" t="s">
        <v>2</v>
      </c>
      <c r="D1" s="16" t="s">
        <v>3</v>
      </c>
      <c r="E1" s="16" t="s">
        <v>176</v>
      </c>
      <c r="F1" s="16" t="s">
        <v>288</v>
      </c>
      <c r="G1" s="16" t="s">
        <v>4</v>
      </c>
      <c r="H1" s="16" t="s">
        <v>5</v>
      </c>
      <c r="I1" s="16" t="s">
        <v>6</v>
      </c>
      <c r="J1" s="16" t="s">
        <v>7</v>
      </c>
      <c r="K1" s="16" t="s">
        <v>8</v>
      </c>
      <c r="L1" s="17" t="s">
        <v>9</v>
      </c>
      <c r="M1" s="18" t="s">
        <v>140</v>
      </c>
      <c r="N1" s="17" t="s">
        <v>10</v>
      </c>
      <c r="O1" s="19" t="s">
        <v>11</v>
      </c>
      <c r="P1" s="16" t="s">
        <v>12</v>
      </c>
      <c r="Q1" s="16" t="s">
        <v>137</v>
      </c>
      <c r="R1" s="16" t="s">
        <v>1514</v>
      </c>
      <c r="S1" s="16" t="s">
        <v>1515</v>
      </c>
      <c r="T1" s="16" t="s">
        <v>13</v>
      </c>
      <c r="U1" s="20" t="s">
        <v>14</v>
      </c>
      <c r="V1" s="20" t="s">
        <v>15</v>
      </c>
      <c r="W1" s="16" t="s">
        <v>16</v>
      </c>
      <c r="X1" s="20" t="s">
        <v>17</v>
      </c>
      <c r="Y1" s="16" t="s">
        <v>18</v>
      </c>
      <c r="Z1" s="20" t="s">
        <v>19</v>
      </c>
      <c r="AA1" s="16" t="s">
        <v>97</v>
      </c>
      <c r="AB1" s="16" t="s">
        <v>138</v>
      </c>
      <c r="AC1" s="16" t="s">
        <v>95</v>
      </c>
      <c r="AD1" s="341" t="s">
        <v>923</v>
      </c>
      <c r="AE1" s="409" t="s">
        <v>1025</v>
      </c>
    </row>
    <row r="2" spans="1:32" s="21" customFormat="1" ht="19.2" customHeight="1" x14ac:dyDescent="0.3">
      <c r="A2" s="397">
        <v>2025</v>
      </c>
      <c r="B2" s="23" t="s">
        <v>1029</v>
      </c>
      <c r="C2" s="1" t="s">
        <v>130</v>
      </c>
      <c r="D2" s="1" t="s">
        <v>1176</v>
      </c>
      <c r="E2" s="23">
        <v>101</v>
      </c>
      <c r="F2" s="1"/>
      <c r="G2" s="1" t="s">
        <v>1167</v>
      </c>
      <c r="H2" s="38"/>
      <c r="I2" s="39" t="s">
        <v>1168</v>
      </c>
      <c r="J2" s="208">
        <v>1</v>
      </c>
      <c r="K2" s="208" t="s">
        <v>1172</v>
      </c>
      <c r="L2" s="67">
        <v>2700</v>
      </c>
      <c r="M2" s="11">
        <f>SUM(J2*L2)</f>
        <v>2700</v>
      </c>
      <c r="N2" s="67">
        <v>2680</v>
      </c>
      <c r="O2" s="8">
        <f>SUM(J2*N2)</f>
        <v>2680</v>
      </c>
      <c r="P2" s="10" t="s">
        <v>328</v>
      </c>
      <c r="Q2" s="4" t="s">
        <v>1173</v>
      </c>
      <c r="R2" s="137" t="s">
        <v>1517</v>
      </c>
      <c r="S2" s="137" t="s">
        <v>1518</v>
      </c>
      <c r="T2" s="137" t="s">
        <v>1553</v>
      </c>
      <c r="U2" s="137" t="s">
        <v>1689</v>
      </c>
      <c r="V2" s="581" t="s">
        <v>1703</v>
      </c>
      <c r="W2" s="4" t="s">
        <v>28</v>
      </c>
      <c r="X2" s="581" t="s">
        <v>1703</v>
      </c>
      <c r="Y2" s="22" t="s">
        <v>1174</v>
      </c>
      <c r="Z2" s="13">
        <v>45938</v>
      </c>
      <c r="AA2" s="22" t="s">
        <v>32</v>
      </c>
      <c r="AB2" s="22" t="s">
        <v>1704</v>
      </c>
      <c r="AC2" s="4" t="s">
        <v>1652</v>
      </c>
      <c r="AD2" s="1" t="s">
        <v>1211</v>
      </c>
      <c r="AE2" s="462" t="s">
        <v>1705</v>
      </c>
    </row>
    <row r="3" spans="1:32" s="21" customFormat="1" ht="16.2" customHeight="1" x14ac:dyDescent="0.3">
      <c r="A3" s="397">
        <v>2025</v>
      </c>
      <c r="B3" s="157" t="s">
        <v>1029</v>
      </c>
      <c r="C3" s="1" t="s">
        <v>130</v>
      </c>
      <c r="D3" s="1" t="s">
        <v>1176</v>
      </c>
      <c r="E3" s="23">
        <v>101</v>
      </c>
      <c r="F3" s="1"/>
      <c r="G3" s="1" t="s">
        <v>1167</v>
      </c>
      <c r="H3" s="38"/>
      <c r="I3" s="39" t="s">
        <v>1169</v>
      </c>
      <c r="J3" s="208">
        <v>1</v>
      </c>
      <c r="K3" s="208" t="s">
        <v>1172</v>
      </c>
      <c r="L3" s="67">
        <v>2000</v>
      </c>
      <c r="M3" s="11">
        <f t="shared" ref="M3:M33" si="0">SUM(J3*L3)</f>
        <v>2000</v>
      </c>
      <c r="N3" s="67">
        <v>880</v>
      </c>
      <c r="O3" s="11">
        <f t="shared" ref="O3:O10" si="1">SUM(J3*N3)</f>
        <v>880</v>
      </c>
      <c r="P3" s="10" t="s">
        <v>328</v>
      </c>
      <c r="Q3" s="4" t="s">
        <v>1173</v>
      </c>
      <c r="R3" s="137" t="s">
        <v>1517</v>
      </c>
      <c r="S3" s="137" t="s">
        <v>1518</v>
      </c>
      <c r="T3" s="137" t="s">
        <v>1553</v>
      </c>
      <c r="U3" s="137" t="s">
        <v>1689</v>
      </c>
      <c r="V3" s="581" t="s">
        <v>1703</v>
      </c>
      <c r="W3" s="4" t="s">
        <v>28</v>
      </c>
      <c r="X3" s="581" t="s">
        <v>1703</v>
      </c>
      <c r="Y3" s="22" t="s">
        <v>1174</v>
      </c>
      <c r="Z3" s="13">
        <v>45938</v>
      </c>
      <c r="AA3" s="22" t="s">
        <v>32</v>
      </c>
      <c r="AB3" s="22" t="s">
        <v>1704</v>
      </c>
      <c r="AC3" s="4" t="s">
        <v>1652</v>
      </c>
      <c r="AD3" s="359"/>
      <c r="AE3" s="409"/>
    </row>
    <row r="4" spans="1:32" s="21" customFormat="1" ht="15.6" customHeight="1" x14ac:dyDescent="0.3">
      <c r="A4" s="397">
        <v>2025</v>
      </c>
      <c r="B4" s="23" t="s">
        <v>1029</v>
      </c>
      <c r="C4" s="1" t="s">
        <v>130</v>
      </c>
      <c r="D4" s="1" t="s">
        <v>1176</v>
      </c>
      <c r="E4" s="23">
        <v>101</v>
      </c>
      <c r="F4" s="1"/>
      <c r="G4" s="1" t="s">
        <v>1167</v>
      </c>
      <c r="H4" s="38"/>
      <c r="I4" s="39" t="s">
        <v>1170</v>
      </c>
      <c r="J4" s="208">
        <v>1</v>
      </c>
      <c r="K4" s="208" t="s">
        <v>1172</v>
      </c>
      <c r="L4" s="67">
        <v>2000</v>
      </c>
      <c r="M4" s="11">
        <f t="shared" si="0"/>
        <v>2000</v>
      </c>
      <c r="N4" s="67">
        <v>880</v>
      </c>
      <c r="O4" s="8">
        <f>SUM(J4*N4)</f>
        <v>880</v>
      </c>
      <c r="P4" s="10" t="s">
        <v>328</v>
      </c>
      <c r="Q4" s="4" t="s">
        <v>1173</v>
      </c>
      <c r="R4" s="137" t="s">
        <v>1517</v>
      </c>
      <c r="S4" s="137" t="s">
        <v>1518</v>
      </c>
      <c r="T4" s="137" t="s">
        <v>1553</v>
      </c>
      <c r="U4" s="137" t="s">
        <v>1689</v>
      </c>
      <c r="V4" s="581" t="s">
        <v>1703</v>
      </c>
      <c r="W4" s="4" t="s">
        <v>28</v>
      </c>
      <c r="X4" s="581" t="s">
        <v>1703</v>
      </c>
      <c r="Y4" s="22" t="s">
        <v>1174</v>
      </c>
      <c r="Z4" s="13">
        <v>45938</v>
      </c>
      <c r="AA4" s="22" t="s">
        <v>32</v>
      </c>
      <c r="AB4" s="22" t="s">
        <v>1704</v>
      </c>
      <c r="AC4" s="4" t="s">
        <v>1652</v>
      </c>
      <c r="AD4" s="1"/>
      <c r="AE4" s="409"/>
    </row>
    <row r="5" spans="1:32" s="21" customFormat="1" ht="16.8" customHeight="1" x14ac:dyDescent="0.3">
      <c r="A5" s="397">
        <v>2025</v>
      </c>
      <c r="B5" s="157" t="s">
        <v>1029</v>
      </c>
      <c r="C5" s="1" t="s">
        <v>130</v>
      </c>
      <c r="D5" s="1" t="s">
        <v>1176</v>
      </c>
      <c r="E5" s="23">
        <v>101</v>
      </c>
      <c r="F5" s="1"/>
      <c r="G5" s="1" t="s">
        <v>1167</v>
      </c>
      <c r="H5" s="22"/>
      <c r="I5" s="39" t="s">
        <v>1171</v>
      </c>
      <c r="J5" s="22">
        <v>1</v>
      </c>
      <c r="K5" s="208" t="s">
        <v>1172</v>
      </c>
      <c r="L5" s="67">
        <v>2000</v>
      </c>
      <c r="M5" s="11">
        <f t="shared" ref="M5:M9" si="2">SUM(J5*L5)</f>
        <v>2000</v>
      </c>
      <c r="N5" s="5">
        <v>880</v>
      </c>
      <c r="O5" s="11">
        <f t="shared" si="1"/>
        <v>880</v>
      </c>
      <c r="P5" s="10" t="s">
        <v>328</v>
      </c>
      <c r="Q5" s="4" t="s">
        <v>1173</v>
      </c>
      <c r="R5" s="137" t="s">
        <v>1517</v>
      </c>
      <c r="S5" s="137" t="s">
        <v>1518</v>
      </c>
      <c r="T5" s="137" t="s">
        <v>1553</v>
      </c>
      <c r="U5" s="137" t="s">
        <v>1689</v>
      </c>
      <c r="V5" s="581" t="s">
        <v>1703</v>
      </c>
      <c r="W5" s="4" t="s">
        <v>28</v>
      </c>
      <c r="X5" s="581" t="s">
        <v>1703</v>
      </c>
      <c r="Y5" s="22" t="s">
        <v>1174</v>
      </c>
      <c r="Z5" s="13">
        <v>45938</v>
      </c>
      <c r="AA5" s="22" t="s">
        <v>32</v>
      </c>
      <c r="AB5" s="22" t="s">
        <v>1704</v>
      </c>
      <c r="AC5" s="4" t="s">
        <v>1652</v>
      </c>
      <c r="AD5" s="1"/>
      <c r="AE5" s="462"/>
    </row>
    <row r="6" spans="1:32" s="21" customFormat="1" ht="42.6" customHeight="1" x14ac:dyDescent="0.3">
      <c r="A6" s="397">
        <v>2025</v>
      </c>
      <c r="B6" s="23" t="s">
        <v>1029</v>
      </c>
      <c r="C6" s="1" t="s">
        <v>1177</v>
      </c>
      <c r="D6" s="1" t="s">
        <v>1178</v>
      </c>
      <c r="E6" s="23">
        <v>165</v>
      </c>
      <c r="F6" s="360"/>
      <c r="G6" s="1" t="s">
        <v>1813</v>
      </c>
      <c r="H6" s="22"/>
      <c r="I6" s="39" t="s">
        <v>1814</v>
      </c>
      <c r="J6" s="22">
        <v>60</v>
      </c>
      <c r="K6" s="208" t="s">
        <v>1031</v>
      </c>
      <c r="L6" s="67">
        <v>350</v>
      </c>
      <c r="M6" s="11">
        <f t="shared" si="2"/>
        <v>21000</v>
      </c>
      <c r="N6" s="5">
        <v>350</v>
      </c>
      <c r="O6" s="8">
        <f>SUM(J6*N6)</f>
        <v>21000</v>
      </c>
      <c r="P6" s="10" t="s">
        <v>1815</v>
      </c>
      <c r="Q6" s="4" t="s">
        <v>1188</v>
      </c>
      <c r="R6" s="137" t="s">
        <v>1516</v>
      </c>
      <c r="S6" s="137" t="s">
        <v>1517</v>
      </c>
      <c r="T6" s="137" t="s">
        <v>1518</v>
      </c>
      <c r="U6" s="137" t="s">
        <v>1553</v>
      </c>
      <c r="V6" s="581" t="s">
        <v>1852</v>
      </c>
      <c r="W6" s="4" t="s">
        <v>639</v>
      </c>
      <c r="X6" s="581" t="s">
        <v>1852</v>
      </c>
      <c r="Y6" s="22">
        <v>1005</v>
      </c>
      <c r="Z6" s="13" t="s">
        <v>1853</v>
      </c>
      <c r="AA6" s="22" t="s">
        <v>32</v>
      </c>
      <c r="AB6" s="22" t="s">
        <v>1704</v>
      </c>
      <c r="AC6" s="4" t="s">
        <v>1854</v>
      </c>
      <c r="AD6" s="1" t="s">
        <v>1212</v>
      </c>
      <c r="AE6" s="7" t="s">
        <v>1855</v>
      </c>
    </row>
    <row r="7" spans="1:32" s="21" customFormat="1" ht="32.4" customHeight="1" x14ac:dyDescent="0.3">
      <c r="A7" s="397">
        <v>2025</v>
      </c>
      <c r="B7" s="22" t="s">
        <v>1029</v>
      </c>
      <c r="C7" s="4" t="s">
        <v>1177</v>
      </c>
      <c r="D7" s="4" t="s">
        <v>1178</v>
      </c>
      <c r="E7" s="22">
        <v>165</v>
      </c>
      <c r="F7" s="22"/>
      <c r="G7" s="4" t="s">
        <v>1175</v>
      </c>
      <c r="H7" s="22"/>
      <c r="I7" s="10" t="s">
        <v>1179</v>
      </c>
      <c r="J7" s="22">
        <v>5</v>
      </c>
      <c r="K7" s="22" t="s">
        <v>1183</v>
      </c>
      <c r="L7" s="408">
        <v>950</v>
      </c>
      <c r="M7" s="11">
        <f t="shared" si="2"/>
        <v>4750</v>
      </c>
      <c r="N7" s="5">
        <v>850</v>
      </c>
      <c r="O7" s="8">
        <f>SUM(J7*N7)</f>
        <v>4250</v>
      </c>
      <c r="P7" s="10" t="s">
        <v>1187</v>
      </c>
      <c r="Q7" s="4" t="s">
        <v>1188</v>
      </c>
      <c r="R7" s="137" t="s">
        <v>1516</v>
      </c>
      <c r="S7" s="137" t="s">
        <v>1517</v>
      </c>
      <c r="T7" s="581" t="s">
        <v>1518</v>
      </c>
      <c r="U7" s="581" t="s">
        <v>1689</v>
      </c>
      <c r="V7" s="581" t="s">
        <v>1703</v>
      </c>
      <c r="W7" s="4" t="s">
        <v>449</v>
      </c>
      <c r="X7" s="581" t="s">
        <v>1703</v>
      </c>
      <c r="Y7" s="162">
        <v>1005</v>
      </c>
      <c r="Z7" s="13" t="s">
        <v>1738</v>
      </c>
      <c r="AA7" s="22" t="s">
        <v>32</v>
      </c>
      <c r="AB7" s="22" t="s">
        <v>1704</v>
      </c>
      <c r="AC7" s="4" t="s">
        <v>1643</v>
      </c>
      <c r="AD7" s="1" t="s">
        <v>1212</v>
      </c>
      <c r="AE7" s="409" t="s">
        <v>1745</v>
      </c>
    </row>
    <row r="8" spans="1:32" s="21" customFormat="1" ht="15" customHeight="1" x14ac:dyDescent="0.3">
      <c r="A8" s="397">
        <v>2025</v>
      </c>
      <c r="B8" s="162" t="s">
        <v>1029</v>
      </c>
      <c r="C8" s="4" t="s">
        <v>1177</v>
      </c>
      <c r="D8" s="4" t="s">
        <v>1178</v>
      </c>
      <c r="E8" s="22">
        <v>165</v>
      </c>
      <c r="F8" s="22"/>
      <c r="G8" s="4" t="s">
        <v>1175</v>
      </c>
      <c r="H8" s="22"/>
      <c r="I8" s="10" t="s">
        <v>1180</v>
      </c>
      <c r="J8" s="162">
        <v>4</v>
      </c>
      <c r="K8" s="22" t="s">
        <v>1184</v>
      </c>
      <c r="L8" s="423">
        <v>100</v>
      </c>
      <c r="M8" s="193">
        <f t="shared" si="2"/>
        <v>400</v>
      </c>
      <c r="N8" s="5">
        <v>130</v>
      </c>
      <c r="O8" s="11">
        <f t="shared" si="1"/>
        <v>520</v>
      </c>
      <c r="P8" s="10" t="s">
        <v>1187</v>
      </c>
      <c r="Q8" s="4" t="s">
        <v>1188</v>
      </c>
      <c r="R8" s="137" t="s">
        <v>1516</v>
      </c>
      <c r="S8" s="137" t="s">
        <v>1517</v>
      </c>
      <c r="T8" s="581" t="s">
        <v>1518</v>
      </c>
      <c r="U8" s="581" t="s">
        <v>1689</v>
      </c>
      <c r="V8" s="581" t="s">
        <v>1703</v>
      </c>
      <c r="W8" s="4" t="s">
        <v>449</v>
      </c>
      <c r="X8" s="581" t="s">
        <v>1703</v>
      </c>
      <c r="Y8" s="162">
        <v>1005</v>
      </c>
      <c r="Z8" s="13" t="s">
        <v>1738</v>
      </c>
      <c r="AA8" s="22" t="s">
        <v>32</v>
      </c>
      <c r="AB8" s="22" t="s">
        <v>1704</v>
      </c>
      <c r="AC8" s="4" t="s">
        <v>1643</v>
      </c>
      <c r="AD8" s="134"/>
      <c r="AE8" s="409"/>
    </row>
    <row r="9" spans="1:32" s="21" customFormat="1" ht="15.6" customHeight="1" x14ac:dyDescent="0.3">
      <c r="A9" s="397">
        <v>2025</v>
      </c>
      <c r="B9" s="162" t="s">
        <v>1029</v>
      </c>
      <c r="C9" s="4" t="s">
        <v>1177</v>
      </c>
      <c r="D9" s="4" t="s">
        <v>1178</v>
      </c>
      <c r="E9" s="22">
        <v>165</v>
      </c>
      <c r="F9" s="22"/>
      <c r="G9" s="4" t="s">
        <v>1175</v>
      </c>
      <c r="H9" s="22"/>
      <c r="I9" s="10" t="s">
        <v>1181</v>
      </c>
      <c r="J9" s="22">
        <v>5</v>
      </c>
      <c r="K9" s="22" t="s">
        <v>1185</v>
      </c>
      <c r="L9" s="408">
        <v>185</v>
      </c>
      <c r="M9" s="11">
        <f t="shared" si="2"/>
        <v>925</v>
      </c>
      <c r="N9" s="5">
        <v>178</v>
      </c>
      <c r="O9" s="8">
        <f>SUM(J9*N9)</f>
        <v>890</v>
      </c>
      <c r="P9" s="10" t="s">
        <v>1187</v>
      </c>
      <c r="Q9" s="4" t="s">
        <v>1188</v>
      </c>
      <c r="R9" s="137" t="s">
        <v>1516</v>
      </c>
      <c r="S9" s="137" t="s">
        <v>1517</v>
      </c>
      <c r="T9" s="581" t="s">
        <v>1518</v>
      </c>
      <c r="U9" s="581" t="s">
        <v>1689</v>
      </c>
      <c r="V9" s="581" t="s">
        <v>1703</v>
      </c>
      <c r="W9" s="4" t="s">
        <v>449</v>
      </c>
      <c r="X9" s="581" t="s">
        <v>1703</v>
      </c>
      <c r="Y9" s="162">
        <v>1005</v>
      </c>
      <c r="Z9" s="13" t="s">
        <v>1738</v>
      </c>
      <c r="AA9" s="22" t="s">
        <v>32</v>
      </c>
      <c r="AB9" s="22" t="s">
        <v>1704</v>
      </c>
      <c r="AC9" s="4" t="s">
        <v>1643</v>
      </c>
      <c r="AD9" s="1"/>
      <c r="AE9" s="409"/>
    </row>
    <row r="10" spans="1:32" s="21" customFormat="1" ht="14.4" customHeight="1" x14ac:dyDescent="0.3">
      <c r="A10" s="397">
        <v>2025</v>
      </c>
      <c r="B10" s="162" t="s">
        <v>1029</v>
      </c>
      <c r="C10" s="4" t="s">
        <v>1177</v>
      </c>
      <c r="D10" s="4" t="s">
        <v>1178</v>
      </c>
      <c r="E10" s="22">
        <v>165</v>
      </c>
      <c r="F10" s="22"/>
      <c r="G10" s="4" t="s">
        <v>1175</v>
      </c>
      <c r="H10" s="22"/>
      <c r="I10" s="10" t="s">
        <v>1182</v>
      </c>
      <c r="J10" s="22">
        <v>2</v>
      </c>
      <c r="K10" s="22" t="s">
        <v>1186</v>
      </c>
      <c r="L10" s="423">
        <v>150</v>
      </c>
      <c r="M10" s="11">
        <f t="shared" si="0"/>
        <v>300</v>
      </c>
      <c r="N10" s="5">
        <v>288</v>
      </c>
      <c r="O10" s="11">
        <f t="shared" si="1"/>
        <v>576</v>
      </c>
      <c r="P10" s="10" t="s">
        <v>1187</v>
      </c>
      <c r="Q10" s="4" t="s">
        <v>1188</v>
      </c>
      <c r="R10" s="137" t="s">
        <v>1516</v>
      </c>
      <c r="S10" s="137" t="s">
        <v>1517</v>
      </c>
      <c r="T10" s="581" t="s">
        <v>1518</v>
      </c>
      <c r="U10" s="581" t="s">
        <v>1689</v>
      </c>
      <c r="V10" s="581" t="s">
        <v>1703</v>
      </c>
      <c r="W10" s="4" t="s">
        <v>449</v>
      </c>
      <c r="X10" s="581" t="s">
        <v>1703</v>
      </c>
      <c r="Y10" s="162">
        <v>1005</v>
      </c>
      <c r="Z10" s="13" t="s">
        <v>1738</v>
      </c>
      <c r="AA10" s="22" t="s">
        <v>32</v>
      </c>
      <c r="AB10" s="22" t="s">
        <v>1704</v>
      </c>
      <c r="AC10" s="4" t="s">
        <v>1643</v>
      </c>
      <c r="AD10" s="1"/>
      <c r="AE10" s="1"/>
    </row>
    <row r="11" spans="1:32" ht="77.400000000000006" customHeight="1" x14ac:dyDescent="0.25">
      <c r="A11" s="397">
        <v>2025</v>
      </c>
      <c r="B11" s="23" t="s">
        <v>1029</v>
      </c>
      <c r="C11" s="30" t="s">
        <v>1189</v>
      </c>
      <c r="D11" s="30" t="s">
        <v>1190</v>
      </c>
      <c r="E11" s="23">
        <v>101</v>
      </c>
      <c r="G11" s="30" t="s">
        <v>1191</v>
      </c>
      <c r="H11" s="162"/>
      <c r="I11" s="10" t="s">
        <v>1192</v>
      </c>
      <c r="J11" s="162">
        <v>1</v>
      </c>
      <c r="K11" s="22" t="s">
        <v>1193</v>
      </c>
      <c r="L11" s="408">
        <v>72000</v>
      </c>
      <c r="M11" s="193">
        <f t="shared" si="0"/>
        <v>72000</v>
      </c>
      <c r="N11" s="168">
        <v>68500</v>
      </c>
      <c r="O11" s="8">
        <f>SUM(J11*N11)</f>
        <v>68500</v>
      </c>
      <c r="P11" s="10" t="s">
        <v>1194</v>
      </c>
      <c r="Q11" s="4" t="s">
        <v>1108</v>
      </c>
      <c r="R11" s="137" t="s">
        <v>1553</v>
      </c>
      <c r="S11" s="137" t="s">
        <v>1613</v>
      </c>
      <c r="T11" s="581" t="s">
        <v>1614</v>
      </c>
      <c r="U11" s="671" t="s">
        <v>1773</v>
      </c>
      <c r="V11" s="672" t="s">
        <v>1872</v>
      </c>
      <c r="W11" s="4" t="s">
        <v>673</v>
      </c>
      <c r="X11" s="672" t="s">
        <v>1873</v>
      </c>
      <c r="Y11" s="162" t="s">
        <v>1107</v>
      </c>
      <c r="Z11" s="13" t="s">
        <v>1874</v>
      </c>
      <c r="AA11" s="22" t="s">
        <v>32</v>
      </c>
      <c r="AB11" s="22" t="s">
        <v>1704</v>
      </c>
      <c r="AC11" s="4" t="s">
        <v>1694</v>
      </c>
      <c r="AD11" s="134" t="s">
        <v>1213</v>
      </c>
      <c r="AE11" s="134" t="s">
        <v>1875</v>
      </c>
    </row>
    <row r="12" spans="1:32" s="670" customFormat="1" ht="70.2" customHeight="1" x14ac:dyDescent="0.25">
      <c r="A12" s="63">
        <v>2025</v>
      </c>
      <c r="B12" s="63" t="s">
        <v>1029</v>
      </c>
      <c r="C12" s="133" t="s">
        <v>1189</v>
      </c>
      <c r="D12" s="133" t="s">
        <v>1190</v>
      </c>
      <c r="E12" s="28"/>
      <c r="F12" s="28"/>
      <c r="G12" s="6" t="s">
        <v>1195</v>
      </c>
      <c r="H12" s="28"/>
      <c r="I12" s="55" t="s">
        <v>1196</v>
      </c>
      <c r="J12" s="28">
        <v>6</v>
      </c>
      <c r="K12" s="28" t="s">
        <v>1197</v>
      </c>
      <c r="L12" s="597">
        <v>20000</v>
      </c>
      <c r="M12" s="24">
        <f t="shared" si="0"/>
        <v>120000</v>
      </c>
      <c r="N12" s="598"/>
      <c r="O12" s="25">
        <f t="shared" ref="O12:O75" si="3">SUM(J12*N12)</f>
        <v>0</v>
      </c>
      <c r="P12" s="55" t="s">
        <v>1198</v>
      </c>
      <c r="Q12" s="6" t="s">
        <v>1108</v>
      </c>
      <c r="R12" s="141"/>
      <c r="S12" s="141"/>
      <c r="T12" s="599"/>
      <c r="U12" s="599"/>
      <c r="V12" s="599"/>
      <c r="W12" s="6"/>
      <c r="X12" s="28"/>
      <c r="Y12" s="28" t="s">
        <v>1107</v>
      </c>
      <c r="Z12" s="27"/>
      <c r="AA12" s="28" t="s">
        <v>96</v>
      </c>
      <c r="AB12" s="668" t="s">
        <v>1735</v>
      </c>
      <c r="AC12" s="6"/>
      <c r="AD12" s="29" t="s">
        <v>1214</v>
      </c>
      <c r="AE12" s="29"/>
      <c r="AF12" s="669"/>
    </row>
    <row r="13" spans="1:32" s="29" customFormat="1" ht="15.6" customHeight="1" x14ac:dyDescent="0.25">
      <c r="A13" s="596">
        <v>2025</v>
      </c>
      <c r="B13" s="28" t="s">
        <v>1029</v>
      </c>
      <c r="C13" s="6" t="s">
        <v>574</v>
      </c>
      <c r="D13" s="6" t="s">
        <v>1199</v>
      </c>
      <c r="E13" s="28"/>
      <c r="F13" s="28"/>
      <c r="G13" s="6" t="s">
        <v>1200</v>
      </c>
      <c r="H13" s="28"/>
      <c r="I13" s="55" t="s">
        <v>1201</v>
      </c>
      <c r="J13" s="28">
        <v>1</v>
      </c>
      <c r="K13" s="28" t="s">
        <v>1207</v>
      </c>
      <c r="L13" s="597">
        <v>55000</v>
      </c>
      <c r="M13" s="24">
        <f t="shared" si="0"/>
        <v>55000</v>
      </c>
      <c r="N13" s="598"/>
      <c r="O13" s="25">
        <f t="shared" si="3"/>
        <v>0</v>
      </c>
      <c r="P13" s="55" t="s">
        <v>1209</v>
      </c>
      <c r="Q13" s="6" t="s">
        <v>1210</v>
      </c>
      <c r="R13" s="141"/>
      <c r="S13" s="141"/>
      <c r="T13" s="599"/>
      <c r="U13" s="599"/>
      <c r="V13" s="599"/>
      <c r="W13" s="6"/>
      <c r="X13" s="28"/>
      <c r="Y13" s="28" t="s">
        <v>1073</v>
      </c>
      <c r="Z13" s="27"/>
      <c r="AA13" s="6" t="s">
        <v>96</v>
      </c>
      <c r="AB13" s="6" t="s">
        <v>1562</v>
      </c>
      <c r="AC13" s="6"/>
      <c r="AD13" s="29" t="s">
        <v>1215</v>
      </c>
    </row>
    <row r="14" spans="1:32" s="29" customFormat="1" ht="27.6" x14ac:dyDescent="0.25">
      <c r="A14" s="28">
        <v>2025</v>
      </c>
      <c r="B14" s="28" t="s">
        <v>1029</v>
      </c>
      <c r="C14" s="6" t="s">
        <v>574</v>
      </c>
      <c r="D14" s="6" t="s">
        <v>1199</v>
      </c>
      <c r="E14" s="28"/>
      <c r="F14" s="28"/>
      <c r="G14" s="6" t="s">
        <v>1200</v>
      </c>
      <c r="H14" s="28"/>
      <c r="I14" s="55" t="s">
        <v>1202</v>
      </c>
      <c r="J14" s="28">
        <v>1</v>
      </c>
      <c r="K14" s="28" t="s">
        <v>1207</v>
      </c>
      <c r="L14" s="597">
        <v>70000</v>
      </c>
      <c r="M14" s="24">
        <f t="shared" si="0"/>
        <v>70000</v>
      </c>
      <c r="N14" s="598"/>
      <c r="O14" s="25">
        <f t="shared" si="3"/>
        <v>0</v>
      </c>
      <c r="P14" s="55" t="s">
        <v>1209</v>
      </c>
      <c r="Q14" s="6" t="s">
        <v>1210</v>
      </c>
      <c r="R14" s="141"/>
      <c r="S14" s="141"/>
      <c r="T14" s="599"/>
      <c r="U14" s="599"/>
      <c r="V14" s="599"/>
      <c r="W14" s="6"/>
      <c r="X14" s="28"/>
      <c r="Y14" s="28" t="s">
        <v>1073</v>
      </c>
      <c r="Z14" s="27"/>
      <c r="AA14" s="28"/>
      <c r="AB14" s="28"/>
      <c r="AC14" s="6"/>
    </row>
    <row r="15" spans="1:32" s="29" customFormat="1" ht="27.6" x14ac:dyDescent="0.25">
      <c r="A15" s="596">
        <v>2025</v>
      </c>
      <c r="B15" s="28" t="s">
        <v>1029</v>
      </c>
      <c r="C15" s="6" t="s">
        <v>574</v>
      </c>
      <c r="D15" s="6" t="s">
        <v>1199</v>
      </c>
      <c r="E15" s="28"/>
      <c r="F15" s="28"/>
      <c r="G15" s="6" t="s">
        <v>1200</v>
      </c>
      <c r="H15" s="28"/>
      <c r="I15" s="55" t="s">
        <v>1203</v>
      </c>
      <c r="J15" s="28">
        <v>1</v>
      </c>
      <c r="K15" s="28" t="s">
        <v>1207</v>
      </c>
      <c r="L15" s="597">
        <v>6000</v>
      </c>
      <c r="M15" s="24">
        <f t="shared" si="0"/>
        <v>6000</v>
      </c>
      <c r="N15" s="598"/>
      <c r="O15" s="25">
        <f t="shared" si="3"/>
        <v>0</v>
      </c>
      <c r="P15" s="55" t="s">
        <v>1209</v>
      </c>
      <c r="Q15" s="6" t="s">
        <v>1210</v>
      </c>
      <c r="R15" s="141"/>
      <c r="S15" s="141"/>
      <c r="T15" s="599"/>
      <c r="U15" s="599"/>
      <c r="V15" s="599"/>
      <c r="W15" s="6"/>
      <c r="X15" s="28"/>
      <c r="Y15" s="28" t="s">
        <v>1073</v>
      </c>
      <c r="Z15" s="27"/>
      <c r="AA15" s="28"/>
      <c r="AB15" s="28"/>
      <c r="AC15" s="6"/>
    </row>
    <row r="16" spans="1:32" s="29" customFormat="1" x14ac:dyDescent="0.25">
      <c r="A16" s="28">
        <v>2025</v>
      </c>
      <c r="B16" s="28" t="s">
        <v>1029</v>
      </c>
      <c r="C16" s="6" t="s">
        <v>574</v>
      </c>
      <c r="D16" s="6" t="s">
        <v>1199</v>
      </c>
      <c r="E16" s="28"/>
      <c r="F16" s="28"/>
      <c r="G16" s="6" t="s">
        <v>1200</v>
      </c>
      <c r="H16" s="28"/>
      <c r="I16" s="55" t="s">
        <v>1206</v>
      </c>
      <c r="J16" s="28">
        <v>1</v>
      </c>
      <c r="K16" s="28" t="s">
        <v>1207</v>
      </c>
      <c r="L16" s="597">
        <v>15000</v>
      </c>
      <c r="M16" s="24">
        <f t="shared" si="0"/>
        <v>15000</v>
      </c>
      <c r="N16" s="598"/>
      <c r="O16" s="25">
        <f t="shared" si="3"/>
        <v>0</v>
      </c>
      <c r="P16" s="55" t="s">
        <v>1209</v>
      </c>
      <c r="Q16" s="6" t="s">
        <v>1210</v>
      </c>
      <c r="R16" s="141"/>
      <c r="S16" s="141"/>
      <c r="T16" s="599"/>
      <c r="U16" s="599"/>
      <c r="V16" s="599"/>
      <c r="W16" s="6"/>
      <c r="X16" s="28"/>
      <c r="Y16" s="28" t="s">
        <v>1073</v>
      </c>
      <c r="Z16" s="27"/>
      <c r="AA16" s="28"/>
      <c r="AB16" s="28"/>
      <c r="AC16" s="6"/>
    </row>
    <row r="17" spans="1:32" s="29" customFormat="1" x14ac:dyDescent="0.25">
      <c r="A17" s="28">
        <v>2025</v>
      </c>
      <c r="B17" s="28" t="s">
        <v>1029</v>
      </c>
      <c r="C17" s="6" t="s">
        <v>574</v>
      </c>
      <c r="D17" s="6" t="s">
        <v>1199</v>
      </c>
      <c r="E17" s="28"/>
      <c r="F17" s="28"/>
      <c r="G17" s="6" t="s">
        <v>1200</v>
      </c>
      <c r="H17" s="28"/>
      <c r="I17" s="55" t="s">
        <v>1204</v>
      </c>
      <c r="J17" s="28">
        <v>1</v>
      </c>
      <c r="K17" s="28" t="s">
        <v>1208</v>
      </c>
      <c r="L17" s="597">
        <v>10000</v>
      </c>
      <c r="M17" s="24">
        <f t="shared" si="0"/>
        <v>10000</v>
      </c>
      <c r="N17" s="598"/>
      <c r="O17" s="25">
        <f t="shared" si="3"/>
        <v>0</v>
      </c>
      <c r="P17" s="55" t="s">
        <v>1209</v>
      </c>
      <c r="Q17" s="6" t="s">
        <v>1210</v>
      </c>
      <c r="R17" s="141"/>
      <c r="S17" s="141"/>
      <c r="T17" s="599"/>
      <c r="U17" s="599"/>
      <c r="V17" s="599"/>
      <c r="W17" s="6"/>
      <c r="X17" s="28"/>
      <c r="Y17" s="28" t="s">
        <v>1073</v>
      </c>
      <c r="Z17" s="27"/>
      <c r="AA17" s="28"/>
      <c r="AB17" s="28"/>
      <c r="AC17" s="6"/>
    </row>
    <row r="18" spans="1:32" s="29" customFormat="1" x14ac:dyDescent="0.25">
      <c r="A18" s="596">
        <v>2025</v>
      </c>
      <c r="B18" s="28" t="s">
        <v>1029</v>
      </c>
      <c r="C18" s="6" t="s">
        <v>574</v>
      </c>
      <c r="D18" s="6" t="s">
        <v>1199</v>
      </c>
      <c r="E18" s="28"/>
      <c r="F18" s="28"/>
      <c r="G18" s="6" t="s">
        <v>1200</v>
      </c>
      <c r="H18" s="28"/>
      <c r="I18" s="55" t="s">
        <v>1205</v>
      </c>
      <c r="J18" s="28">
        <v>5</v>
      </c>
      <c r="K18" s="28" t="s">
        <v>1208</v>
      </c>
      <c r="L18" s="597">
        <v>200</v>
      </c>
      <c r="M18" s="24">
        <f t="shared" si="0"/>
        <v>1000</v>
      </c>
      <c r="N18" s="598"/>
      <c r="O18" s="25">
        <f t="shared" si="3"/>
        <v>0</v>
      </c>
      <c r="P18" s="55" t="s">
        <v>1209</v>
      </c>
      <c r="Q18" s="6" t="s">
        <v>1210</v>
      </c>
      <c r="R18" s="141"/>
      <c r="S18" s="141"/>
      <c r="T18" s="599"/>
      <c r="U18" s="599"/>
      <c r="V18" s="599"/>
      <c r="W18" s="6"/>
      <c r="X18" s="28"/>
      <c r="Y18" s="28" t="s">
        <v>1073</v>
      </c>
      <c r="Z18" s="27"/>
      <c r="AA18" s="28"/>
      <c r="AB18" s="28"/>
      <c r="AC18" s="6"/>
    </row>
    <row r="19" spans="1:32" ht="27.6" x14ac:dyDescent="0.25">
      <c r="A19" s="22">
        <v>2025</v>
      </c>
      <c r="B19" s="22" t="s">
        <v>1029</v>
      </c>
      <c r="C19" s="156" t="s">
        <v>1216</v>
      </c>
      <c r="D19" s="156" t="s">
        <v>1217</v>
      </c>
      <c r="E19" s="162">
        <v>165</v>
      </c>
      <c r="F19" s="22"/>
      <c r="G19" s="156" t="s">
        <v>1218</v>
      </c>
      <c r="H19" s="162"/>
      <c r="I19" s="167" t="s">
        <v>1219</v>
      </c>
      <c r="J19" s="162">
        <v>1</v>
      </c>
      <c r="K19" s="162" t="s">
        <v>1254</v>
      </c>
      <c r="L19" s="423">
        <v>939</v>
      </c>
      <c r="M19" s="193">
        <f t="shared" si="0"/>
        <v>939</v>
      </c>
      <c r="N19" s="168">
        <v>320</v>
      </c>
      <c r="O19" s="8">
        <f t="shared" si="3"/>
        <v>320</v>
      </c>
      <c r="P19" s="167" t="s">
        <v>1260</v>
      </c>
      <c r="Q19" s="156" t="s">
        <v>1261</v>
      </c>
      <c r="R19" s="198" t="s">
        <v>1698</v>
      </c>
      <c r="S19" s="198" t="s">
        <v>1716</v>
      </c>
      <c r="T19" s="464" t="s">
        <v>1715</v>
      </c>
      <c r="U19" s="464" t="s">
        <v>1743</v>
      </c>
      <c r="V19" s="464" t="s">
        <v>1851</v>
      </c>
      <c r="W19" s="156" t="s">
        <v>1563</v>
      </c>
      <c r="X19" s="170"/>
      <c r="Y19" s="162" t="s">
        <v>1076</v>
      </c>
      <c r="Z19" s="170"/>
      <c r="AA19" s="156" t="s">
        <v>1850</v>
      </c>
      <c r="AB19" s="678">
        <v>0.74</v>
      </c>
      <c r="AC19" s="156" t="s">
        <v>1725</v>
      </c>
      <c r="AD19" s="134" t="s">
        <v>1213</v>
      </c>
    </row>
    <row r="20" spans="1:32" ht="27.6" x14ac:dyDescent="0.25">
      <c r="A20" s="426">
        <v>2025</v>
      </c>
      <c r="B20" s="22" t="s">
        <v>1029</v>
      </c>
      <c r="C20" s="156" t="s">
        <v>1216</v>
      </c>
      <c r="D20" s="156" t="s">
        <v>1217</v>
      </c>
      <c r="E20" s="162">
        <v>165</v>
      </c>
      <c r="F20" s="22"/>
      <c r="G20" s="156" t="s">
        <v>1218</v>
      </c>
      <c r="H20" s="162"/>
      <c r="I20" s="167" t="s">
        <v>1220</v>
      </c>
      <c r="J20" s="162">
        <v>1</v>
      </c>
      <c r="K20" s="162" t="s">
        <v>1193</v>
      </c>
      <c r="L20" s="423">
        <v>750</v>
      </c>
      <c r="M20" s="193">
        <f t="shared" si="0"/>
        <v>750</v>
      </c>
      <c r="N20" s="168">
        <v>495</v>
      </c>
      <c r="O20" s="8">
        <f t="shared" si="3"/>
        <v>495</v>
      </c>
      <c r="P20" s="167" t="s">
        <v>1260</v>
      </c>
      <c r="Q20" s="156" t="s">
        <v>1261</v>
      </c>
      <c r="R20" s="198" t="s">
        <v>1698</v>
      </c>
      <c r="S20" s="198" t="s">
        <v>1716</v>
      </c>
      <c r="T20" s="464" t="s">
        <v>1715</v>
      </c>
      <c r="U20" s="464" t="s">
        <v>1743</v>
      </c>
      <c r="V20" s="464"/>
      <c r="W20" s="156" t="s">
        <v>1563</v>
      </c>
      <c r="X20" s="170"/>
      <c r="Y20" s="162" t="s">
        <v>1076</v>
      </c>
      <c r="Z20" s="170"/>
      <c r="AA20" s="156"/>
      <c r="AB20" s="156"/>
      <c r="AC20" s="156" t="s">
        <v>1725</v>
      </c>
      <c r="AD20" s="134"/>
    </row>
    <row r="21" spans="1:32" ht="27.6" x14ac:dyDescent="0.25">
      <c r="A21" s="22">
        <v>2025</v>
      </c>
      <c r="B21" s="22" t="s">
        <v>1029</v>
      </c>
      <c r="C21" s="156" t="s">
        <v>1216</v>
      </c>
      <c r="D21" s="156" t="s">
        <v>1217</v>
      </c>
      <c r="E21" s="162">
        <v>165</v>
      </c>
      <c r="F21" s="22"/>
      <c r="G21" s="156" t="s">
        <v>1218</v>
      </c>
      <c r="H21" s="162"/>
      <c r="I21" s="167" t="s">
        <v>1221</v>
      </c>
      <c r="J21" s="162">
        <v>3</v>
      </c>
      <c r="K21" s="162" t="s">
        <v>1254</v>
      </c>
      <c r="L21" s="168">
        <v>172.5</v>
      </c>
      <c r="M21" s="193">
        <f t="shared" si="0"/>
        <v>517.5</v>
      </c>
      <c r="N21" s="168">
        <v>120</v>
      </c>
      <c r="O21" s="8">
        <f t="shared" si="3"/>
        <v>360</v>
      </c>
      <c r="P21" s="167" t="s">
        <v>1260</v>
      </c>
      <c r="Q21" s="156" t="s">
        <v>1261</v>
      </c>
      <c r="R21" s="198" t="s">
        <v>1698</v>
      </c>
      <c r="S21" s="198" t="s">
        <v>1716</v>
      </c>
      <c r="T21" s="464" t="s">
        <v>1715</v>
      </c>
      <c r="U21" s="464" t="s">
        <v>1743</v>
      </c>
      <c r="V21" s="464"/>
      <c r="W21" s="156" t="s">
        <v>1563</v>
      </c>
      <c r="X21" s="170"/>
      <c r="Y21" s="162" t="s">
        <v>1076</v>
      </c>
      <c r="Z21" s="170"/>
      <c r="AA21" s="156"/>
      <c r="AB21" s="156"/>
      <c r="AC21" s="156" t="s">
        <v>1725</v>
      </c>
      <c r="AD21" s="134"/>
    </row>
    <row r="22" spans="1:32" ht="27.6" x14ac:dyDescent="0.25">
      <c r="A22" s="426">
        <v>2025</v>
      </c>
      <c r="B22" s="22" t="s">
        <v>1029</v>
      </c>
      <c r="C22" s="156" t="s">
        <v>1216</v>
      </c>
      <c r="D22" s="156" t="s">
        <v>1217</v>
      </c>
      <c r="E22" s="162">
        <v>165</v>
      </c>
      <c r="F22" s="22"/>
      <c r="G22" s="156" t="s">
        <v>1218</v>
      </c>
      <c r="H22" s="162"/>
      <c r="I22" s="167" t="s">
        <v>1222</v>
      </c>
      <c r="J22" s="162">
        <v>1</v>
      </c>
      <c r="K22" s="162" t="s">
        <v>1207</v>
      </c>
      <c r="L22" s="423">
        <v>6000</v>
      </c>
      <c r="M22" s="193">
        <f t="shared" si="0"/>
        <v>6000</v>
      </c>
      <c r="N22" s="168">
        <v>2000</v>
      </c>
      <c r="O22" s="8">
        <f t="shared" si="3"/>
        <v>2000</v>
      </c>
      <c r="P22" s="167" t="s">
        <v>1260</v>
      </c>
      <c r="Q22" s="156" t="s">
        <v>1261</v>
      </c>
      <c r="R22" s="198" t="s">
        <v>1698</v>
      </c>
      <c r="S22" s="198" t="s">
        <v>1716</v>
      </c>
      <c r="T22" s="464" t="s">
        <v>1715</v>
      </c>
      <c r="U22" s="464" t="s">
        <v>1743</v>
      </c>
      <c r="V22" s="464"/>
      <c r="W22" s="156" t="s">
        <v>1563</v>
      </c>
      <c r="X22" s="170"/>
      <c r="Y22" s="162" t="s">
        <v>1076</v>
      </c>
      <c r="Z22" s="170"/>
      <c r="AA22" s="156"/>
      <c r="AB22" s="156"/>
      <c r="AC22" s="156" t="s">
        <v>1725</v>
      </c>
      <c r="AD22" s="134"/>
      <c r="AE22" s="134"/>
    </row>
    <row r="23" spans="1:32" s="134" customFormat="1" ht="27.6" x14ac:dyDescent="0.25">
      <c r="A23" s="22">
        <v>2025</v>
      </c>
      <c r="B23" s="162" t="s">
        <v>1029</v>
      </c>
      <c r="C23" s="156" t="s">
        <v>1216</v>
      </c>
      <c r="D23" s="156" t="s">
        <v>1217</v>
      </c>
      <c r="E23" s="162">
        <v>165</v>
      </c>
      <c r="F23" s="22"/>
      <c r="G23" s="156" t="s">
        <v>1218</v>
      </c>
      <c r="H23" s="162"/>
      <c r="I23" s="167" t="s">
        <v>1223</v>
      </c>
      <c r="J23" s="162">
        <v>1</v>
      </c>
      <c r="K23" s="162" t="s">
        <v>1207</v>
      </c>
      <c r="L23" s="168">
        <v>4050</v>
      </c>
      <c r="M23" s="193">
        <f t="shared" si="0"/>
        <v>4050</v>
      </c>
      <c r="N23" s="168">
        <v>1700</v>
      </c>
      <c r="O23" s="8">
        <f t="shared" si="3"/>
        <v>1700</v>
      </c>
      <c r="P23" s="167" t="s">
        <v>1260</v>
      </c>
      <c r="Q23" s="156" t="s">
        <v>1261</v>
      </c>
      <c r="R23" s="198" t="s">
        <v>1698</v>
      </c>
      <c r="S23" s="198" t="s">
        <v>1716</v>
      </c>
      <c r="T23" s="464" t="s">
        <v>1715</v>
      </c>
      <c r="U23" s="464" t="s">
        <v>1743</v>
      </c>
      <c r="V23" s="464"/>
      <c r="W23" s="156" t="s">
        <v>1563</v>
      </c>
      <c r="X23" s="170"/>
      <c r="Y23" s="162" t="s">
        <v>1076</v>
      </c>
      <c r="Z23" s="170"/>
      <c r="AA23" s="156"/>
      <c r="AB23" s="156"/>
      <c r="AC23" s="156" t="s">
        <v>1725</v>
      </c>
      <c r="AE23" s="1"/>
    </row>
    <row r="24" spans="1:32" ht="27.6" x14ac:dyDescent="0.25">
      <c r="A24" s="426">
        <v>2025</v>
      </c>
      <c r="B24" s="22" t="s">
        <v>1029</v>
      </c>
      <c r="C24" s="156" t="s">
        <v>1216</v>
      </c>
      <c r="D24" s="156" t="s">
        <v>1217</v>
      </c>
      <c r="E24" s="162">
        <v>165</v>
      </c>
      <c r="F24" s="22"/>
      <c r="G24" s="156" t="s">
        <v>1218</v>
      </c>
      <c r="H24" s="162"/>
      <c r="I24" s="167" t="s">
        <v>1224</v>
      </c>
      <c r="J24" s="162">
        <v>1</v>
      </c>
      <c r="K24" s="162" t="s">
        <v>1208</v>
      </c>
      <c r="L24" s="168">
        <v>396</v>
      </c>
      <c r="M24" s="193">
        <f t="shared" si="0"/>
        <v>396</v>
      </c>
      <c r="N24" s="168">
        <v>210</v>
      </c>
      <c r="O24" s="8">
        <f t="shared" si="3"/>
        <v>210</v>
      </c>
      <c r="P24" s="167" t="s">
        <v>1260</v>
      </c>
      <c r="Q24" s="156" t="s">
        <v>1261</v>
      </c>
      <c r="R24" s="198" t="s">
        <v>1698</v>
      </c>
      <c r="S24" s="198" t="s">
        <v>1716</v>
      </c>
      <c r="T24" s="464" t="s">
        <v>1715</v>
      </c>
      <c r="U24" s="464" t="s">
        <v>1743</v>
      </c>
      <c r="V24" s="464"/>
      <c r="W24" s="156" t="s">
        <v>1563</v>
      </c>
      <c r="X24" s="170"/>
      <c r="Y24" s="162" t="s">
        <v>1076</v>
      </c>
      <c r="Z24" s="170"/>
      <c r="AA24" s="156"/>
      <c r="AB24" s="167"/>
      <c r="AC24" s="156" t="s">
        <v>1725</v>
      </c>
      <c r="AD24" s="134"/>
    </row>
    <row r="25" spans="1:32" ht="27.6" x14ac:dyDescent="0.25">
      <c r="A25" s="22">
        <v>2025</v>
      </c>
      <c r="B25" s="22" t="s">
        <v>1029</v>
      </c>
      <c r="C25" s="156" t="s">
        <v>1216</v>
      </c>
      <c r="D25" s="156" t="s">
        <v>1217</v>
      </c>
      <c r="E25" s="162">
        <v>165</v>
      </c>
      <c r="F25" s="22"/>
      <c r="G25" s="156" t="s">
        <v>1218</v>
      </c>
      <c r="H25" s="162"/>
      <c r="I25" s="167" t="s">
        <v>1225</v>
      </c>
      <c r="J25" s="162">
        <v>1</v>
      </c>
      <c r="K25" s="162" t="s">
        <v>1193</v>
      </c>
      <c r="L25" s="168">
        <v>5548.5</v>
      </c>
      <c r="M25" s="193">
        <f t="shared" si="0"/>
        <v>5548.5</v>
      </c>
      <c r="N25" s="168">
        <v>4500</v>
      </c>
      <c r="O25" s="8">
        <f t="shared" si="3"/>
        <v>4500</v>
      </c>
      <c r="P25" s="167" t="s">
        <v>1260</v>
      </c>
      <c r="Q25" s="156" t="s">
        <v>1261</v>
      </c>
      <c r="R25" s="198" t="s">
        <v>1698</v>
      </c>
      <c r="S25" s="198" t="s">
        <v>1716</v>
      </c>
      <c r="T25" s="464" t="s">
        <v>1715</v>
      </c>
      <c r="U25" s="464" t="s">
        <v>1743</v>
      </c>
      <c r="V25" s="464"/>
      <c r="W25" s="156" t="s">
        <v>1563</v>
      </c>
      <c r="X25" s="170"/>
      <c r="Y25" s="162" t="s">
        <v>1076</v>
      </c>
      <c r="Z25" s="170"/>
      <c r="AA25" s="156"/>
      <c r="AB25" s="156"/>
      <c r="AC25" s="156" t="s">
        <v>1725</v>
      </c>
      <c r="AD25" s="134"/>
      <c r="AE25" s="134"/>
    </row>
    <row r="26" spans="1:32" ht="18" customHeight="1" x14ac:dyDescent="0.25">
      <c r="A26" s="426">
        <v>2025</v>
      </c>
      <c r="B26" s="162" t="s">
        <v>1029</v>
      </c>
      <c r="C26" s="156" t="s">
        <v>1216</v>
      </c>
      <c r="D26" s="156" t="s">
        <v>1217</v>
      </c>
      <c r="E26" s="162">
        <v>165</v>
      </c>
      <c r="F26" s="22"/>
      <c r="G26" s="156" t="s">
        <v>1218</v>
      </c>
      <c r="H26" s="162"/>
      <c r="I26" s="167" t="s">
        <v>1226</v>
      </c>
      <c r="J26" s="162">
        <v>1</v>
      </c>
      <c r="K26" s="162" t="s">
        <v>1255</v>
      </c>
      <c r="L26" s="168">
        <v>735</v>
      </c>
      <c r="M26" s="193">
        <f t="shared" si="0"/>
        <v>735</v>
      </c>
      <c r="N26" s="168">
        <v>650</v>
      </c>
      <c r="O26" s="8">
        <f t="shared" si="3"/>
        <v>650</v>
      </c>
      <c r="P26" s="167" t="s">
        <v>1260</v>
      </c>
      <c r="Q26" s="156" t="s">
        <v>1261</v>
      </c>
      <c r="R26" s="198" t="s">
        <v>1698</v>
      </c>
      <c r="S26" s="198" t="s">
        <v>1716</v>
      </c>
      <c r="T26" s="464" t="s">
        <v>1715</v>
      </c>
      <c r="U26" s="464" t="s">
        <v>1743</v>
      </c>
      <c r="V26" s="464"/>
      <c r="W26" s="156" t="s">
        <v>1563</v>
      </c>
      <c r="X26" s="170"/>
      <c r="Y26" s="162" t="s">
        <v>1076</v>
      </c>
      <c r="Z26" s="170"/>
      <c r="AA26" s="156"/>
      <c r="AB26" s="156"/>
      <c r="AC26" s="156" t="s">
        <v>1725</v>
      </c>
      <c r="AD26" s="134"/>
      <c r="AF26" s="134"/>
    </row>
    <row r="27" spans="1:32" ht="14.1" customHeight="1" x14ac:dyDescent="0.25">
      <c r="A27" s="22">
        <v>2025</v>
      </c>
      <c r="B27" s="22" t="s">
        <v>1029</v>
      </c>
      <c r="C27" s="156" t="s">
        <v>1216</v>
      </c>
      <c r="D27" s="156" t="s">
        <v>1217</v>
      </c>
      <c r="E27" s="162">
        <v>165</v>
      </c>
      <c r="F27" s="22"/>
      <c r="G27" s="156" t="s">
        <v>1218</v>
      </c>
      <c r="H27" s="162"/>
      <c r="I27" s="167" t="s">
        <v>1227</v>
      </c>
      <c r="J27" s="162">
        <v>3</v>
      </c>
      <c r="K27" s="162" t="s">
        <v>1197</v>
      </c>
      <c r="L27" s="168">
        <v>591</v>
      </c>
      <c r="M27" s="193">
        <f t="shared" si="0"/>
        <v>1773</v>
      </c>
      <c r="N27" s="168">
        <v>200</v>
      </c>
      <c r="O27" s="8">
        <f t="shared" si="3"/>
        <v>600</v>
      </c>
      <c r="P27" s="167" t="s">
        <v>1260</v>
      </c>
      <c r="Q27" s="156" t="s">
        <v>1261</v>
      </c>
      <c r="R27" s="198" t="s">
        <v>1698</v>
      </c>
      <c r="S27" s="198" t="s">
        <v>1716</v>
      </c>
      <c r="T27" s="464" t="s">
        <v>1715</v>
      </c>
      <c r="U27" s="464" t="s">
        <v>1743</v>
      </c>
      <c r="V27" s="464"/>
      <c r="W27" s="156" t="s">
        <v>1563</v>
      </c>
      <c r="X27" s="170"/>
      <c r="Y27" s="162" t="s">
        <v>1076</v>
      </c>
      <c r="Z27" s="170"/>
      <c r="AA27" s="156"/>
      <c r="AB27" s="156"/>
      <c r="AC27" s="156" t="s">
        <v>1725</v>
      </c>
      <c r="AD27" s="134"/>
    </row>
    <row r="28" spans="1:32" s="134" customFormat="1" ht="27.6" customHeight="1" x14ac:dyDescent="0.25">
      <c r="A28" s="426">
        <v>2025</v>
      </c>
      <c r="B28" s="162" t="s">
        <v>1029</v>
      </c>
      <c r="C28" s="156" t="s">
        <v>1216</v>
      </c>
      <c r="D28" s="156" t="s">
        <v>1217</v>
      </c>
      <c r="E28" s="162">
        <v>165</v>
      </c>
      <c r="F28" s="22"/>
      <c r="G28" s="156" t="s">
        <v>1218</v>
      </c>
      <c r="H28" s="162"/>
      <c r="I28" s="167" t="s">
        <v>1228</v>
      </c>
      <c r="J28" s="162">
        <v>1</v>
      </c>
      <c r="K28" s="162" t="s">
        <v>1193</v>
      </c>
      <c r="L28" s="168">
        <v>4185</v>
      </c>
      <c r="M28" s="193">
        <f t="shared" si="0"/>
        <v>4185</v>
      </c>
      <c r="N28" s="168">
        <v>3500</v>
      </c>
      <c r="O28" s="8">
        <f t="shared" si="3"/>
        <v>3500</v>
      </c>
      <c r="P28" s="167" t="s">
        <v>1260</v>
      </c>
      <c r="Q28" s="156" t="s">
        <v>1261</v>
      </c>
      <c r="R28" s="198" t="s">
        <v>1698</v>
      </c>
      <c r="S28" s="198" t="s">
        <v>1716</v>
      </c>
      <c r="T28" s="464" t="s">
        <v>1715</v>
      </c>
      <c r="U28" s="464" t="s">
        <v>1743</v>
      </c>
      <c r="V28" s="464"/>
      <c r="W28" s="156" t="s">
        <v>1563</v>
      </c>
      <c r="X28" s="170"/>
      <c r="Y28" s="162" t="s">
        <v>1076</v>
      </c>
      <c r="Z28" s="170"/>
      <c r="AA28" s="156"/>
      <c r="AB28" s="156"/>
      <c r="AC28" s="156" t="s">
        <v>1725</v>
      </c>
      <c r="AD28" s="29"/>
      <c r="AE28" s="29"/>
      <c r="AF28" s="29"/>
    </row>
    <row r="29" spans="1:32" ht="14.1" customHeight="1" x14ac:dyDescent="0.25">
      <c r="A29" s="22">
        <v>2025</v>
      </c>
      <c r="B29" s="162" t="s">
        <v>1029</v>
      </c>
      <c r="C29" s="156" t="s">
        <v>1216</v>
      </c>
      <c r="D29" s="156" t="s">
        <v>1217</v>
      </c>
      <c r="E29" s="162">
        <v>165</v>
      </c>
      <c r="F29" s="22"/>
      <c r="G29" s="156" t="s">
        <v>1218</v>
      </c>
      <c r="H29" s="162"/>
      <c r="I29" s="167" t="s">
        <v>1229</v>
      </c>
      <c r="J29" s="162">
        <v>2</v>
      </c>
      <c r="K29" s="162" t="s">
        <v>1197</v>
      </c>
      <c r="L29" s="168">
        <v>2340</v>
      </c>
      <c r="M29" s="11">
        <f t="shared" si="0"/>
        <v>4680</v>
      </c>
      <c r="N29" s="168">
        <v>1300</v>
      </c>
      <c r="O29" s="8">
        <f t="shared" si="3"/>
        <v>2600</v>
      </c>
      <c r="P29" s="167" t="s">
        <v>1260</v>
      </c>
      <c r="Q29" s="156" t="s">
        <v>1261</v>
      </c>
      <c r="R29" s="198" t="s">
        <v>1698</v>
      </c>
      <c r="S29" s="198" t="s">
        <v>1716</v>
      </c>
      <c r="T29" s="464" t="s">
        <v>1715</v>
      </c>
      <c r="U29" s="464" t="s">
        <v>1743</v>
      </c>
      <c r="V29" s="464"/>
      <c r="W29" s="156" t="s">
        <v>1563</v>
      </c>
      <c r="X29" s="170"/>
      <c r="Y29" s="162" t="s">
        <v>1076</v>
      </c>
      <c r="Z29" s="170"/>
      <c r="AA29" s="156"/>
      <c r="AB29" s="156"/>
      <c r="AC29" s="156" t="s">
        <v>1725</v>
      </c>
      <c r="AD29" s="134"/>
      <c r="AE29" s="134"/>
      <c r="AF29" s="134"/>
    </row>
    <row r="30" spans="1:32" ht="14.1" customHeight="1" x14ac:dyDescent="0.25">
      <c r="A30" s="426">
        <v>2025</v>
      </c>
      <c r="B30" s="162" t="s">
        <v>1029</v>
      </c>
      <c r="C30" s="156" t="s">
        <v>1216</v>
      </c>
      <c r="D30" s="156" t="s">
        <v>1217</v>
      </c>
      <c r="E30" s="162">
        <v>165</v>
      </c>
      <c r="F30" s="22"/>
      <c r="G30" s="156" t="s">
        <v>1218</v>
      </c>
      <c r="H30" s="162"/>
      <c r="I30" s="167" t="s">
        <v>1230</v>
      </c>
      <c r="J30" s="162">
        <v>1</v>
      </c>
      <c r="K30" s="162" t="s">
        <v>1256</v>
      </c>
      <c r="L30" s="168">
        <v>900</v>
      </c>
      <c r="M30" s="11">
        <f t="shared" si="0"/>
        <v>900</v>
      </c>
      <c r="N30" s="168">
        <v>1800</v>
      </c>
      <c r="O30" s="8">
        <f t="shared" si="3"/>
        <v>1800</v>
      </c>
      <c r="P30" s="167" t="s">
        <v>1260</v>
      </c>
      <c r="Q30" s="156" t="s">
        <v>1261</v>
      </c>
      <c r="R30" s="198" t="s">
        <v>1698</v>
      </c>
      <c r="S30" s="198" t="s">
        <v>1716</v>
      </c>
      <c r="T30" s="464" t="s">
        <v>1715</v>
      </c>
      <c r="U30" s="464" t="s">
        <v>1743</v>
      </c>
      <c r="V30" s="464"/>
      <c r="W30" s="156" t="s">
        <v>1563</v>
      </c>
      <c r="X30" s="170"/>
      <c r="Y30" s="162" t="s">
        <v>1076</v>
      </c>
      <c r="Z30" s="170"/>
      <c r="AA30" s="156"/>
      <c r="AB30" s="156"/>
      <c r="AC30" s="156" t="s">
        <v>1725</v>
      </c>
      <c r="AD30" s="134"/>
      <c r="AE30" s="134"/>
      <c r="AF30" s="134"/>
    </row>
    <row r="31" spans="1:32" s="134" customFormat="1" ht="14.1" customHeight="1" x14ac:dyDescent="0.25">
      <c r="A31" s="22">
        <v>2025</v>
      </c>
      <c r="B31" s="162" t="s">
        <v>1029</v>
      </c>
      <c r="C31" s="156" t="s">
        <v>1216</v>
      </c>
      <c r="D31" s="156" t="s">
        <v>1217</v>
      </c>
      <c r="E31" s="162">
        <v>165</v>
      </c>
      <c r="F31" s="22"/>
      <c r="G31" s="156" t="s">
        <v>1218</v>
      </c>
      <c r="H31" s="162"/>
      <c r="I31" s="167" t="s">
        <v>1231</v>
      </c>
      <c r="J31" s="162">
        <v>1</v>
      </c>
      <c r="K31" s="162" t="s">
        <v>1207</v>
      </c>
      <c r="L31" s="168">
        <v>553.5</v>
      </c>
      <c r="M31" s="11">
        <f t="shared" si="0"/>
        <v>553.5</v>
      </c>
      <c r="N31" s="168">
        <v>300</v>
      </c>
      <c r="O31" s="8">
        <f t="shared" si="3"/>
        <v>300</v>
      </c>
      <c r="P31" s="167" t="s">
        <v>1260</v>
      </c>
      <c r="Q31" s="156" t="s">
        <v>1261</v>
      </c>
      <c r="R31" s="198" t="s">
        <v>1698</v>
      </c>
      <c r="S31" s="198" t="s">
        <v>1716</v>
      </c>
      <c r="T31" s="464" t="s">
        <v>1715</v>
      </c>
      <c r="U31" s="464" t="s">
        <v>1743</v>
      </c>
      <c r="V31" s="464"/>
      <c r="W31" s="156" t="s">
        <v>1563</v>
      </c>
      <c r="X31" s="170"/>
      <c r="Y31" s="162" t="s">
        <v>1076</v>
      </c>
      <c r="Z31" s="170"/>
      <c r="AA31" s="156"/>
      <c r="AB31" s="156"/>
      <c r="AC31" s="156" t="s">
        <v>1725</v>
      </c>
    </row>
    <row r="32" spans="1:32" s="134" customFormat="1" ht="13.8" customHeight="1" x14ac:dyDescent="0.25">
      <c r="A32" s="426">
        <v>2025</v>
      </c>
      <c r="B32" s="162" t="s">
        <v>1029</v>
      </c>
      <c r="C32" s="156" t="s">
        <v>1216</v>
      </c>
      <c r="D32" s="156" t="s">
        <v>1217</v>
      </c>
      <c r="E32" s="162">
        <v>165</v>
      </c>
      <c r="F32" s="22"/>
      <c r="G32" s="156" t="s">
        <v>1218</v>
      </c>
      <c r="H32" s="162"/>
      <c r="I32" s="167" t="s">
        <v>1232</v>
      </c>
      <c r="J32" s="162">
        <v>1</v>
      </c>
      <c r="K32" s="162" t="s">
        <v>1197</v>
      </c>
      <c r="L32" s="168">
        <v>4200</v>
      </c>
      <c r="M32" s="11">
        <f t="shared" si="0"/>
        <v>4200</v>
      </c>
      <c r="N32" s="168">
        <v>450</v>
      </c>
      <c r="O32" s="8">
        <f t="shared" si="3"/>
        <v>450</v>
      </c>
      <c r="P32" s="167" t="s">
        <v>1260</v>
      </c>
      <c r="Q32" s="156" t="s">
        <v>1261</v>
      </c>
      <c r="R32" s="198" t="s">
        <v>1698</v>
      </c>
      <c r="S32" s="198" t="s">
        <v>1716</v>
      </c>
      <c r="T32" s="464" t="s">
        <v>1715</v>
      </c>
      <c r="U32" s="464" t="s">
        <v>1743</v>
      </c>
      <c r="V32" s="464"/>
      <c r="W32" s="156" t="s">
        <v>1563</v>
      </c>
      <c r="X32" s="170"/>
      <c r="Y32" s="162" t="s">
        <v>1076</v>
      </c>
      <c r="Z32" s="170"/>
      <c r="AA32" s="156"/>
      <c r="AB32" s="156"/>
      <c r="AC32" s="156" t="s">
        <v>1725</v>
      </c>
    </row>
    <row r="33" spans="1:32" s="134" customFormat="1" ht="27.6" x14ac:dyDescent="0.3">
      <c r="A33" s="162">
        <v>2025</v>
      </c>
      <c r="B33" s="162" t="s">
        <v>1029</v>
      </c>
      <c r="C33" s="156" t="s">
        <v>1216</v>
      </c>
      <c r="D33" s="156" t="s">
        <v>1217</v>
      </c>
      <c r="E33" s="162">
        <v>165</v>
      </c>
      <c r="F33" s="162"/>
      <c r="G33" s="156" t="s">
        <v>1218</v>
      </c>
      <c r="H33" s="162"/>
      <c r="I33" s="167" t="s">
        <v>1233</v>
      </c>
      <c r="J33" s="162">
        <v>2</v>
      </c>
      <c r="K33" s="162" t="s">
        <v>1254</v>
      </c>
      <c r="L33" s="168">
        <v>2400</v>
      </c>
      <c r="M33" s="193">
        <f t="shared" si="0"/>
        <v>4800</v>
      </c>
      <c r="N33" s="168">
        <v>650</v>
      </c>
      <c r="O33" s="8">
        <f t="shared" si="3"/>
        <v>1300</v>
      </c>
      <c r="P33" s="167" t="s">
        <v>1260</v>
      </c>
      <c r="Q33" s="156" t="s">
        <v>1261</v>
      </c>
      <c r="R33" s="198" t="s">
        <v>1698</v>
      </c>
      <c r="S33" s="198" t="s">
        <v>1716</v>
      </c>
      <c r="T33" s="464" t="s">
        <v>1715</v>
      </c>
      <c r="U33" s="464" t="s">
        <v>1743</v>
      </c>
      <c r="V33" s="487"/>
      <c r="W33" s="156" t="s">
        <v>1563</v>
      </c>
      <c r="X33" s="170"/>
      <c r="Y33" s="162" t="s">
        <v>1076</v>
      </c>
      <c r="Z33" s="170"/>
      <c r="AA33" s="156"/>
      <c r="AB33" s="156"/>
      <c r="AC33" s="156" t="s">
        <v>1725</v>
      </c>
    </row>
    <row r="34" spans="1:32" s="134" customFormat="1" ht="14.4" customHeight="1" x14ac:dyDescent="0.25">
      <c r="A34" s="435">
        <v>2025</v>
      </c>
      <c r="B34" s="162" t="s">
        <v>1029</v>
      </c>
      <c r="C34" s="156" t="s">
        <v>1216</v>
      </c>
      <c r="D34" s="156" t="s">
        <v>1217</v>
      </c>
      <c r="E34" s="162">
        <v>165</v>
      </c>
      <c r="F34" s="162"/>
      <c r="G34" s="156" t="s">
        <v>1218</v>
      </c>
      <c r="H34" s="162"/>
      <c r="I34" s="201" t="s">
        <v>1234</v>
      </c>
      <c r="J34" s="162">
        <v>2</v>
      </c>
      <c r="K34" s="162" t="s">
        <v>1197</v>
      </c>
      <c r="L34" s="488">
        <v>300</v>
      </c>
      <c r="M34" s="442">
        <f>SUM(J34*L34)</f>
        <v>600</v>
      </c>
      <c r="N34" s="168">
        <v>350</v>
      </c>
      <c r="O34" s="8">
        <f t="shared" si="3"/>
        <v>700</v>
      </c>
      <c r="P34" s="167" t="s">
        <v>1260</v>
      </c>
      <c r="Q34" s="156" t="s">
        <v>1261</v>
      </c>
      <c r="R34" s="198" t="s">
        <v>1698</v>
      </c>
      <c r="S34" s="198" t="s">
        <v>1716</v>
      </c>
      <c r="T34" s="464" t="s">
        <v>1715</v>
      </c>
      <c r="U34" s="464" t="s">
        <v>1743</v>
      </c>
      <c r="V34" s="170"/>
      <c r="W34" s="156" t="s">
        <v>1563</v>
      </c>
      <c r="X34" s="170"/>
      <c r="Y34" s="162" t="s">
        <v>1076</v>
      </c>
      <c r="Z34" s="170"/>
      <c r="AA34" s="156"/>
      <c r="AB34" s="156"/>
      <c r="AC34" s="156" t="s">
        <v>1725</v>
      </c>
    </row>
    <row r="35" spans="1:32" s="134" customFormat="1" ht="27.6" customHeight="1" x14ac:dyDescent="0.25">
      <c r="A35" s="162">
        <v>2025</v>
      </c>
      <c r="B35" s="162" t="s">
        <v>1029</v>
      </c>
      <c r="C35" s="156" t="s">
        <v>1216</v>
      </c>
      <c r="D35" s="156" t="s">
        <v>1217</v>
      </c>
      <c r="E35" s="162">
        <v>165</v>
      </c>
      <c r="F35" s="162"/>
      <c r="G35" s="156" t="s">
        <v>1218</v>
      </c>
      <c r="H35" s="162"/>
      <c r="I35" s="201" t="s">
        <v>1235</v>
      </c>
      <c r="J35" s="162">
        <v>2</v>
      </c>
      <c r="K35" s="162" t="s">
        <v>1193</v>
      </c>
      <c r="L35" s="443">
        <v>4200</v>
      </c>
      <c r="M35" s="442">
        <f t="shared" ref="M35:M42" si="4">SUM(J35*L35)</f>
        <v>8400</v>
      </c>
      <c r="N35" s="443">
        <v>2000</v>
      </c>
      <c r="O35" s="8">
        <f t="shared" si="3"/>
        <v>4000</v>
      </c>
      <c r="P35" s="167" t="s">
        <v>1260</v>
      </c>
      <c r="Q35" s="156" t="s">
        <v>1261</v>
      </c>
      <c r="R35" s="198" t="s">
        <v>1698</v>
      </c>
      <c r="S35" s="198" t="s">
        <v>1716</v>
      </c>
      <c r="T35" s="464" t="s">
        <v>1715</v>
      </c>
      <c r="U35" s="464" t="s">
        <v>1743</v>
      </c>
      <c r="V35" s="170"/>
      <c r="W35" s="156" t="s">
        <v>1563</v>
      </c>
      <c r="X35" s="170"/>
      <c r="Y35" s="162" t="s">
        <v>1076</v>
      </c>
      <c r="Z35" s="170"/>
      <c r="AA35" s="156"/>
      <c r="AB35" s="156"/>
      <c r="AC35" s="156" t="s">
        <v>1725</v>
      </c>
    </row>
    <row r="36" spans="1:32" s="134" customFormat="1" ht="18" customHeight="1" x14ac:dyDescent="0.25">
      <c r="A36" s="435">
        <v>2025</v>
      </c>
      <c r="B36" s="162" t="s">
        <v>1029</v>
      </c>
      <c r="C36" s="156" t="s">
        <v>1216</v>
      </c>
      <c r="D36" s="156" t="s">
        <v>1217</v>
      </c>
      <c r="E36" s="162">
        <v>165</v>
      </c>
      <c r="F36" s="162"/>
      <c r="G36" s="156" t="s">
        <v>1218</v>
      </c>
      <c r="H36" s="162"/>
      <c r="I36" s="167" t="s">
        <v>1236</v>
      </c>
      <c r="J36" s="162">
        <v>2</v>
      </c>
      <c r="K36" s="162" t="s">
        <v>1197</v>
      </c>
      <c r="L36" s="443">
        <v>1612.5</v>
      </c>
      <c r="M36" s="442">
        <f t="shared" si="4"/>
        <v>3225</v>
      </c>
      <c r="N36" s="443">
        <v>600</v>
      </c>
      <c r="O36" s="8">
        <f t="shared" si="3"/>
        <v>1200</v>
      </c>
      <c r="P36" s="167" t="s">
        <v>1260</v>
      </c>
      <c r="Q36" s="156" t="s">
        <v>1261</v>
      </c>
      <c r="R36" s="198" t="s">
        <v>1698</v>
      </c>
      <c r="S36" s="198" t="s">
        <v>1716</v>
      </c>
      <c r="T36" s="464" t="s">
        <v>1715</v>
      </c>
      <c r="U36" s="464" t="s">
        <v>1743</v>
      </c>
      <c r="V36" s="170"/>
      <c r="W36" s="156" t="s">
        <v>1563</v>
      </c>
      <c r="X36" s="170"/>
      <c r="Y36" s="162" t="s">
        <v>1076</v>
      </c>
      <c r="Z36" s="170"/>
      <c r="AA36" s="156"/>
      <c r="AB36" s="167"/>
      <c r="AC36" s="156" t="s">
        <v>1725</v>
      </c>
    </row>
    <row r="37" spans="1:32" s="134" customFormat="1" ht="15" customHeight="1" x14ac:dyDescent="0.25">
      <c r="A37" s="162">
        <v>2025</v>
      </c>
      <c r="B37" s="162" t="s">
        <v>1029</v>
      </c>
      <c r="C37" s="156" t="s">
        <v>1216</v>
      </c>
      <c r="D37" s="156" t="s">
        <v>1217</v>
      </c>
      <c r="E37" s="162">
        <v>165</v>
      </c>
      <c r="F37" s="162"/>
      <c r="G37" s="156" t="s">
        <v>1218</v>
      </c>
      <c r="H37" s="162"/>
      <c r="I37" s="167" t="s">
        <v>1237</v>
      </c>
      <c r="J37" s="162">
        <v>1</v>
      </c>
      <c r="K37" s="162" t="s">
        <v>1193</v>
      </c>
      <c r="L37" s="443">
        <v>4950</v>
      </c>
      <c r="M37" s="442">
        <f t="shared" si="4"/>
        <v>4950</v>
      </c>
      <c r="N37" s="443">
        <v>10000</v>
      </c>
      <c r="O37" s="8">
        <f t="shared" si="3"/>
        <v>10000</v>
      </c>
      <c r="P37" s="167" t="s">
        <v>1260</v>
      </c>
      <c r="Q37" s="156" t="s">
        <v>1261</v>
      </c>
      <c r="R37" s="198" t="s">
        <v>1698</v>
      </c>
      <c r="S37" s="198" t="s">
        <v>1716</v>
      </c>
      <c r="T37" s="464" t="s">
        <v>1715</v>
      </c>
      <c r="U37" s="464" t="s">
        <v>1743</v>
      </c>
      <c r="V37" s="170"/>
      <c r="W37" s="156" t="s">
        <v>1563</v>
      </c>
      <c r="X37" s="170"/>
      <c r="Y37" s="162" t="s">
        <v>1076</v>
      </c>
      <c r="Z37" s="170"/>
      <c r="AA37" s="156"/>
      <c r="AB37" s="156"/>
      <c r="AC37" s="156" t="s">
        <v>1725</v>
      </c>
    </row>
    <row r="38" spans="1:32" s="134" customFormat="1" ht="27.6" x14ac:dyDescent="0.25">
      <c r="A38" s="435">
        <v>2025</v>
      </c>
      <c r="B38" s="162" t="s">
        <v>1029</v>
      </c>
      <c r="C38" s="156" t="s">
        <v>1216</v>
      </c>
      <c r="D38" s="156" t="s">
        <v>1217</v>
      </c>
      <c r="E38" s="162">
        <v>165</v>
      </c>
      <c r="F38" s="162"/>
      <c r="G38" s="156" t="s">
        <v>1218</v>
      </c>
      <c r="H38" s="162"/>
      <c r="I38" s="201" t="s">
        <v>1238</v>
      </c>
      <c r="J38" s="162">
        <v>1</v>
      </c>
      <c r="K38" s="162" t="s">
        <v>1193</v>
      </c>
      <c r="L38" s="488">
        <v>8400</v>
      </c>
      <c r="M38" s="442">
        <f t="shared" si="4"/>
        <v>8400</v>
      </c>
      <c r="N38" s="443">
        <v>8500</v>
      </c>
      <c r="O38" s="8">
        <f t="shared" si="3"/>
        <v>8500</v>
      </c>
      <c r="P38" s="167" t="s">
        <v>1260</v>
      </c>
      <c r="Q38" s="156" t="s">
        <v>1261</v>
      </c>
      <c r="R38" s="198" t="s">
        <v>1698</v>
      </c>
      <c r="S38" s="198" t="s">
        <v>1716</v>
      </c>
      <c r="T38" s="464" t="s">
        <v>1715</v>
      </c>
      <c r="U38" s="464" t="s">
        <v>1743</v>
      </c>
      <c r="V38" s="170"/>
      <c r="W38" s="156" t="s">
        <v>1563</v>
      </c>
      <c r="X38" s="170"/>
      <c r="Y38" s="162" t="s">
        <v>1076</v>
      </c>
      <c r="Z38" s="170"/>
      <c r="AA38" s="156"/>
      <c r="AB38" s="156"/>
      <c r="AC38" s="156" t="s">
        <v>1725</v>
      </c>
    </row>
    <row r="39" spans="1:32" s="134" customFormat="1" ht="17.399999999999999" customHeight="1" x14ac:dyDescent="0.25">
      <c r="A39" s="162">
        <v>2025</v>
      </c>
      <c r="B39" s="162" t="s">
        <v>1029</v>
      </c>
      <c r="C39" s="156" t="s">
        <v>1216</v>
      </c>
      <c r="D39" s="156" t="s">
        <v>1217</v>
      </c>
      <c r="E39" s="162">
        <v>165</v>
      </c>
      <c r="F39" s="162"/>
      <c r="G39" s="156" t="s">
        <v>1218</v>
      </c>
      <c r="H39" s="162"/>
      <c r="I39" s="201" t="s">
        <v>1239</v>
      </c>
      <c r="J39" s="162">
        <v>2</v>
      </c>
      <c r="K39" s="162" t="s">
        <v>1193</v>
      </c>
      <c r="L39" s="443">
        <v>8077.5</v>
      </c>
      <c r="M39" s="442">
        <f t="shared" si="4"/>
        <v>16155</v>
      </c>
      <c r="N39" s="443">
        <v>5300</v>
      </c>
      <c r="O39" s="8">
        <f t="shared" si="3"/>
        <v>10600</v>
      </c>
      <c r="P39" s="167" t="s">
        <v>1260</v>
      </c>
      <c r="Q39" s="156" t="s">
        <v>1261</v>
      </c>
      <c r="R39" s="198" t="s">
        <v>1698</v>
      </c>
      <c r="S39" s="198" t="s">
        <v>1716</v>
      </c>
      <c r="T39" s="464" t="s">
        <v>1715</v>
      </c>
      <c r="U39" s="464" t="s">
        <v>1743</v>
      </c>
      <c r="V39" s="170"/>
      <c r="W39" s="156" t="s">
        <v>1563</v>
      </c>
      <c r="X39" s="170"/>
      <c r="Y39" s="162" t="s">
        <v>1076</v>
      </c>
      <c r="Z39" s="170"/>
      <c r="AA39" s="156"/>
      <c r="AB39" s="156"/>
      <c r="AC39" s="156" t="s">
        <v>1725</v>
      </c>
    </row>
    <row r="40" spans="1:32" s="134" customFormat="1" ht="27.6" x14ac:dyDescent="0.25">
      <c r="A40" s="435">
        <v>2025</v>
      </c>
      <c r="B40" s="162" t="s">
        <v>1029</v>
      </c>
      <c r="C40" s="156" t="s">
        <v>1216</v>
      </c>
      <c r="D40" s="156" t="s">
        <v>1217</v>
      </c>
      <c r="E40" s="162">
        <v>165</v>
      </c>
      <c r="F40" s="162"/>
      <c r="G40" s="156" t="s">
        <v>1218</v>
      </c>
      <c r="H40" s="162"/>
      <c r="I40" s="201" t="s">
        <v>1240</v>
      </c>
      <c r="J40" s="162">
        <v>2</v>
      </c>
      <c r="K40" s="162" t="s">
        <v>1197</v>
      </c>
      <c r="L40" s="443">
        <v>855</v>
      </c>
      <c r="M40" s="442">
        <f t="shared" si="4"/>
        <v>1710</v>
      </c>
      <c r="N40" s="443">
        <v>550</v>
      </c>
      <c r="O40" s="8">
        <f t="shared" si="3"/>
        <v>1100</v>
      </c>
      <c r="P40" s="167" t="s">
        <v>1260</v>
      </c>
      <c r="Q40" s="156" t="s">
        <v>1261</v>
      </c>
      <c r="R40" s="198" t="s">
        <v>1698</v>
      </c>
      <c r="S40" s="198" t="s">
        <v>1716</v>
      </c>
      <c r="T40" s="464" t="s">
        <v>1715</v>
      </c>
      <c r="U40" s="464" t="s">
        <v>1743</v>
      </c>
      <c r="V40" s="170"/>
      <c r="W40" s="156" t="s">
        <v>1563</v>
      </c>
      <c r="X40" s="170"/>
      <c r="Y40" s="162" t="s">
        <v>1076</v>
      </c>
      <c r="Z40" s="170"/>
      <c r="AA40" s="156"/>
      <c r="AB40" s="156"/>
      <c r="AC40" s="156" t="s">
        <v>1725</v>
      </c>
    </row>
    <row r="41" spans="1:32" s="134" customFormat="1" ht="14.4" customHeight="1" x14ac:dyDescent="0.25">
      <c r="A41" s="162">
        <v>2025</v>
      </c>
      <c r="B41" s="162" t="s">
        <v>1030</v>
      </c>
      <c r="C41" s="156" t="s">
        <v>1216</v>
      </c>
      <c r="D41" s="156" t="s">
        <v>1217</v>
      </c>
      <c r="E41" s="162">
        <v>165</v>
      </c>
      <c r="F41" s="162"/>
      <c r="G41" s="156" t="s">
        <v>1218</v>
      </c>
      <c r="H41" s="162"/>
      <c r="I41" s="135" t="s">
        <v>1241</v>
      </c>
      <c r="J41" s="319">
        <v>1</v>
      </c>
      <c r="K41" s="319" t="s">
        <v>1193</v>
      </c>
      <c r="L41" s="489">
        <v>5985</v>
      </c>
      <c r="M41" s="442">
        <f t="shared" si="4"/>
        <v>5985</v>
      </c>
      <c r="N41" s="443">
        <v>5000</v>
      </c>
      <c r="O41" s="8">
        <f t="shared" si="3"/>
        <v>5000</v>
      </c>
      <c r="P41" s="167" t="s">
        <v>1260</v>
      </c>
      <c r="Q41" s="156" t="s">
        <v>1261</v>
      </c>
      <c r="R41" s="198" t="s">
        <v>1698</v>
      </c>
      <c r="S41" s="198" t="s">
        <v>1716</v>
      </c>
      <c r="T41" s="464" t="s">
        <v>1715</v>
      </c>
      <c r="U41" s="464" t="s">
        <v>1743</v>
      </c>
      <c r="V41" s="156"/>
      <c r="W41" s="156" t="s">
        <v>1563</v>
      </c>
      <c r="X41" s="465"/>
      <c r="Y41" s="162" t="s">
        <v>1076</v>
      </c>
      <c r="Z41" s="490"/>
      <c r="AA41" s="156"/>
      <c r="AB41" s="465"/>
      <c r="AC41" s="156" t="s">
        <v>1725</v>
      </c>
      <c r="AD41" s="465"/>
      <c r="AE41" s="465"/>
      <c r="AF41" s="465"/>
    </row>
    <row r="42" spans="1:32" s="134" customFormat="1" ht="14.4" customHeight="1" x14ac:dyDescent="0.25">
      <c r="A42" s="435">
        <v>2025</v>
      </c>
      <c r="B42" s="435" t="s">
        <v>1030</v>
      </c>
      <c r="C42" s="156" t="s">
        <v>1216</v>
      </c>
      <c r="D42" s="156" t="s">
        <v>1217</v>
      </c>
      <c r="E42" s="162">
        <v>165</v>
      </c>
      <c r="F42" s="162"/>
      <c r="G42" s="156" t="s">
        <v>1218</v>
      </c>
      <c r="H42" s="162"/>
      <c r="I42" s="135" t="s">
        <v>1242</v>
      </c>
      <c r="J42" s="319">
        <v>6</v>
      </c>
      <c r="K42" s="319" t="s">
        <v>1257</v>
      </c>
      <c r="L42" s="489">
        <v>5250</v>
      </c>
      <c r="M42" s="442">
        <f t="shared" si="4"/>
        <v>31500</v>
      </c>
      <c r="N42" s="489">
        <v>3950</v>
      </c>
      <c r="O42" s="8">
        <f t="shared" si="3"/>
        <v>23700</v>
      </c>
      <c r="P42" s="167" t="s">
        <v>1260</v>
      </c>
      <c r="Q42" s="156" t="s">
        <v>1261</v>
      </c>
      <c r="R42" s="198" t="s">
        <v>1698</v>
      </c>
      <c r="S42" s="198" t="s">
        <v>1716</v>
      </c>
      <c r="T42" s="464" t="s">
        <v>1715</v>
      </c>
      <c r="U42" s="464" t="s">
        <v>1743</v>
      </c>
      <c r="V42" s="439"/>
      <c r="W42" s="156" t="s">
        <v>1563</v>
      </c>
      <c r="X42" s="465"/>
      <c r="Y42" s="162" t="s">
        <v>1076</v>
      </c>
      <c r="Z42" s="490"/>
      <c r="AA42" s="156"/>
      <c r="AB42" s="465"/>
      <c r="AC42" s="156" t="s">
        <v>1725</v>
      </c>
      <c r="AD42" s="465"/>
      <c r="AE42" s="465"/>
      <c r="AF42" s="465"/>
    </row>
    <row r="43" spans="1:32" s="134" customFormat="1" ht="27.6" x14ac:dyDescent="0.25">
      <c r="A43" s="162">
        <v>2025</v>
      </c>
      <c r="B43" s="162" t="s">
        <v>1029</v>
      </c>
      <c r="C43" s="156" t="s">
        <v>1216</v>
      </c>
      <c r="D43" s="156" t="s">
        <v>1217</v>
      </c>
      <c r="E43" s="162">
        <v>165</v>
      </c>
      <c r="F43" s="162"/>
      <c r="G43" s="156" t="s">
        <v>1218</v>
      </c>
      <c r="H43" s="162"/>
      <c r="I43" s="135" t="s">
        <v>1243</v>
      </c>
      <c r="J43" s="319">
        <v>1</v>
      </c>
      <c r="K43" s="319" t="s">
        <v>1193</v>
      </c>
      <c r="L43" s="489">
        <v>16042.5</v>
      </c>
      <c r="M43" s="442">
        <f>SUM(J43*L43)</f>
        <v>16042.5</v>
      </c>
      <c r="N43" s="489">
        <v>15000</v>
      </c>
      <c r="O43" s="8">
        <f t="shared" si="3"/>
        <v>15000</v>
      </c>
      <c r="P43" s="167" t="s">
        <v>1260</v>
      </c>
      <c r="Q43" s="156" t="s">
        <v>1261</v>
      </c>
      <c r="R43" s="198" t="s">
        <v>1698</v>
      </c>
      <c r="S43" s="198" t="s">
        <v>1716</v>
      </c>
      <c r="T43" s="464" t="s">
        <v>1715</v>
      </c>
      <c r="U43" s="464" t="s">
        <v>1743</v>
      </c>
      <c r="V43" s="170"/>
      <c r="W43" s="156" t="s">
        <v>1563</v>
      </c>
      <c r="X43" s="465"/>
      <c r="Y43" s="162" t="s">
        <v>1076</v>
      </c>
      <c r="Z43" s="170"/>
      <c r="AA43" s="156"/>
      <c r="AB43" s="465"/>
      <c r="AC43" s="156" t="s">
        <v>1725</v>
      </c>
      <c r="AD43" s="465"/>
      <c r="AE43" s="465"/>
      <c r="AF43" s="465"/>
    </row>
    <row r="44" spans="1:32" s="134" customFormat="1" ht="27.6" x14ac:dyDescent="0.25">
      <c r="A44" s="435">
        <v>2025</v>
      </c>
      <c r="B44" s="162" t="s">
        <v>1029</v>
      </c>
      <c r="C44" s="156" t="s">
        <v>1216</v>
      </c>
      <c r="D44" s="156" t="s">
        <v>1217</v>
      </c>
      <c r="E44" s="162">
        <v>165</v>
      </c>
      <c r="F44" s="162"/>
      <c r="G44" s="156" t="s">
        <v>1218</v>
      </c>
      <c r="H44" s="162"/>
      <c r="I44" s="201" t="s">
        <v>1244</v>
      </c>
      <c r="J44" s="162">
        <v>2</v>
      </c>
      <c r="K44" s="162" t="s">
        <v>1197</v>
      </c>
      <c r="L44" s="443">
        <v>2665.5</v>
      </c>
      <c r="M44" s="442">
        <f t="shared" ref="M44:M49" si="5">SUM(J44*L44)</f>
        <v>5331</v>
      </c>
      <c r="N44" s="489">
        <v>2400</v>
      </c>
      <c r="O44" s="8">
        <f t="shared" si="3"/>
        <v>4800</v>
      </c>
      <c r="P44" s="167" t="s">
        <v>1260</v>
      </c>
      <c r="Q44" s="156" t="s">
        <v>1261</v>
      </c>
      <c r="R44" s="198" t="s">
        <v>1698</v>
      </c>
      <c r="S44" s="198" t="s">
        <v>1716</v>
      </c>
      <c r="T44" s="464" t="s">
        <v>1715</v>
      </c>
      <c r="U44" s="464" t="s">
        <v>1743</v>
      </c>
      <c r="V44" s="170"/>
      <c r="W44" s="156" t="s">
        <v>1563</v>
      </c>
      <c r="X44" s="170"/>
      <c r="Y44" s="162" t="s">
        <v>1076</v>
      </c>
      <c r="Z44" s="170"/>
      <c r="AA44" s="156"/>
      <c r="AB44" s="156"/>
      <c r="AC44" s="156" t="s">
        <v>1725</v>
      </c>
    </row>
    <row r="45" spans="1:32" s="134" customFormat="1" ht="17.399999999999999" customHeight="1" x14ac:dyDescent="0.3">
      <c r="A45" s="162">
        <v>2025</v>
      </c>
      <c r="B45" s="162" t="s">
        <v>1029</v>
      </c>
      <c r="C45" s="156" t="s">
        <v>1216</v>
      </c>
      <c r="D45" s="156" t="s">
        <v>1217</v>
      </c>
      <c r="E45" s="162">
        <v>165</v>
      </c>
      <c r="F45" s="162"/>
      <c r="G45" s="156" t="s">
        <v>1218</v>
      </c>
      <c r="H45" s="162"/>
      <c r="I45" s="201" t="s">
        <v>1245</v>
      </c>
      <c r="J45" s="162">
        <v>30</v>
      </c>
      <c r="K45" s="162" t="s">
        <v>1197</v>
      </c>
      <c r="L45" s="443">
        <v>151.5</v>
      </c>
      <c r="M45" s="442">
        <f t="shared" si="5"/>
        <v>4545</v>
      </c>
      <c r="N45" s="443">
        <v>200</v>
      </c>
      <c r="O45" s="8">
        <f t="shared" si="3"/>
        <v>6000</v>
      </c>
      <c r="P45" s="167" t="s">
        <v>1260</v>
      </c>
      <c r="Q45" s="156" t="s">
        <v>1261</v>
      </c>
      <c r="R45" s="198" t="s">
        <v>1698</v>
      </c>
      <c r="S45" s="198" t="s">
        <v>1716</v>
      </c>
      <c r="T45" s="464" t="s">
        <v>1715</v>
      </c>
      <c r="U45" s="464" t="s">
        <v>1743</v>
      </c>
      <c r="V45" s="487"/>
      <c r="W45" s="156" t="s">
        <v>1563</v>
      </c>
      <c r="X45" s="170"/>
      <c r="Y45" s="162" t="s">
        <v>1076</v>
      </c>
      <c r="Z45" s="170"/>
      <c r="AA45" s="156"/>
      <c r="AB45" s="156"/>
      <c r="AC45" s="156" t="s">
        <v>1725</v>
      </c>
    </row>
    <row r="46" spans="1:32" s="134" customFormat="1" ht="27.6" x14ac:dyDescent="0.25">
      <c r="A46" s="435">
        <v>2025</v>
      </c>
      <c r="B46" s="162" t="s">
        <v>1029</v>
      </c>
      <c r="C46" s="156" t="s">
        <v>1216</v>
      </c>
      <c r="D46" s="156" t="s">
        <v>1217</v>
      </c>
      <c r="E46" s="162">
        <v>165</v>
      </c>
      <c r="F46" s="162"/>
      <c r="G46" s="156" t="s">
        <v>1218</v>
      </c>
      <c r="H46" s="162"/>
      <c r="I46" s="201" t="s">
        <v>1246</v>
      </c>
      <c r="J46" s="162">
        <v>15</v>
      </c>
      <c r="K46" s="162" t="s">
        <v>1258</v>
      </c>
      <c r="L46" s="443">
        <v>187.5</v>
      </c>
      <c r="M46" s="442">
        <f t="shared" si="5"/>
        <v>2812.5</v>
      </c>
      <c r="N46" s="443">
        <v>85</v>
      </c>
      <c r="O46" s="8">
        <f t="shared" si="3"/>
        <v>1275</v>
      </c>
      <c r="P46" s="167" t="s">
        <v>1260</v>
      </c>
      <c r="Q46" s="156" t="s">
        <v>1261</v>
      </c>
      <c r="R46" s="198" t="s">
        <v>1698</v>
      </c>
      <c r="S46" s="198" t="s">
        <v>1716</v>
      </c>
      <c r="T46" s="464" t="s">
        <v>1715</v>
      </c>
      <c r="U46" s="464" t="s">
        <v>1743</v>
      </c>
      <c r="V46" s="170"/>
      <c r="W46" s="156" t="s">
        <v>1563</v>
      </c>
      <c r="X46" s="170"/>
      <c r="Y46" s="162" t="s">
        <v>1076</v>
      </c>
      <c r="Z46" s="170"/>
      <c r="AA46" s="156"/>
      <c r="AB46" s="156"/>
      <c r="AC46" s="156" t="s">
        <v>1725</v>
      </c>
    </row>
    <row r="47" spans="1:32" s="134" customFormat="1" ht="14.4" customHeight="1" x14ac:dyDescent="0.25">
      <c r="A47" s="162">
        <v>2025</v>
      </c>
      <c r="B47" s="162" t="s">
        <v>1029</v>
      </c>
      <c r="C47" s="156" t="s">
        <v>1216</v>
      </c>
      <c r="D47" s="156" t="s">
        <v>1217</v>
      </c>
      <c r="E47" s="162">
        <v>165</v>
      </c>
      <c r="F47" s="162"/>
      <c r="G47" s="156" t="s">
        <v>1218</v>
      </c>
      <c r="H47" s="162"/>
      <c r="I47" s="167" t="s">
        <v>1247</v>
      </c>
      <c r="J47" s="162">
        <v>15</v>
      </c>
      <c r="K47" s="162" t="s">
        <v>1258</v>
      </c>
      <c r="L47" s="443">
        <v>195</v>
      </c>
      <c r="M47" s="442">
        <f t="shared" si="5"/>
        <v>2925</v>
      </c>
      <c r="N47" s="443">
        <v>100</v>
      </c>
      <c r="O47" s="8">
        <f t="shared" si="3"/>
        <v>1500</v>
      </c>
      <c r="P47" s="167" t="s">
        <v>1260</v>
      </c>
      <c r="Q47" s="156" t="s">
        <v>1261</v>
      </c>
      <c r="R47" s="198" t="s">
        <v>1698</v>
      </c>
      <c r="S47" s="198" t="s">
        <v>1716</v>
      </c>
      <c r="T47" s="464" t="s">
        <v>1715</v>
      </c>
      <c r="U47" s="464" t="s">
        <v>1743</v>
      </c>
      <c r="V47" s="170"/>
      <c r="W47" s="156" t="s">
        <v>1563</v>
      </c>
      <c r="X47" s="170"/>
      <c r="Y47" s="162" t="s">
        <v>1076</v>
      </c>
      <c r="Z47" s="170"/>
      <c r="AA47" s="156"/>
      <c r="AB47" s="156"/>
      <c r="AC47" s="156" t="s">
        <v>1725</v>
      </c>
    </row>
    <row r="48" spans="1:32" s="134" customFormat="1" ht="16.2" customHeight="1" x14ac:dyDescent="0.25">
      <c r="A48" s="435">
        <v>2025</v>
      </c>
      <c r="B48" s="162" t="s">
        <v>1029</v>
      </c>
      <c r="C48" s="156" t="s">
        <v>1216</v>
      </c>
      <c r="D48" s="156" t="s">
        <v>1217</v>
      </c>
      <c r="E48" s="162">
        <v>165</v>
      </c>
      <c r="F48" s="162"/>
      <c r="G48" s="156" t="s">
        <v>1218</v>
      </c>
      <c r="H48" s="162"/>
      <c r="I48" s="167" t="s">
        <v>1248</v>
      </c>
      <c r="J48" s="162">
        <v>1</v>
      </c>
      <c r="K48" s="162" t="s">
        <v>1258</v>
      </c>
      <c r="L48" s="443">
        <v>690</v>
      </c>
      <c r="M48" s="442">
        <f t="shared" si="5"/>
        <v>690</v>
      </c>
      <c r="N48" s="443">
        <v>300</v>
      </c>
      <c r="O48" s="8">
        <f t="shared" si="3"/>
        <v>300</v>
      </c>
      <c r="P48" s="167" t="s">
        <v>1260</v>
      </c>
      <c r="Q48" s="156" t="s">
        <v>1261</v>
      </c>
      <c r="R48" s="198" t="s">
        <v>1698</v>
      </c>
      <c r="S48" s="198" t="s">
        <v>1716</v>
      </c>
      <c r="T48" s="464" t="s">
        <v>1715</v>
      </c>
      <c r="U48" s="464" t="s">
        <v>1743</v>
      </c>
      <c r="V48" s="170"/>
      <c r="W48" s="156" t="s">
        <v>1563</v>
      </c>
      <c r="X48" s="170"/>
      <c r="Y48" s="162" t="s">
        <v>1076</v>
      </c>
      <c r="Z48" s="170"/>
      <c r="AA48" s="156"/>
      <c r="AB48" s="156"/>
      <c r="AC48" s="156" t="s">
        <v>1725</v>
      </c>
    </row>
    <row r="49" spans="1:31" s="134" customFormat="1" ht="15" customHeight="1" x14ac:dyDescent="0.25">
      <c r="A49" s="162">
        <v>2025</v>
      </c>
      <c r="B49" s="162" t="s">
        <v>1029</v>
      </c>
      <c r="C49" s="156" t="s">
        <v>1216</v>
      </c>
      <c r="D49" s="156" t="s">
        <v>1217</v>
      </c>
      <c r="E49" s="162">
        <v>165</v>
      </c>
      <c r="F49" s="162"/>
      <c r="G49" s="156" t="s">
        <v>1218</v>
      </c>
      <c r="H49" s="162"/>
      <c r="I49" s="167" t="s">
        <v>1249</v>
      </c>
      <c r="J49" s="162">
        <v>5</v>
      </c>
      <c r="K49" s="162" t="s">
        <v>1258</v>
      </c>
      <c r="L49" s="443">
        <v>300</v>
      </c>
      <c r="M49" s="442">
        <f t="shared" si="5"/>
        <v>1500</v>
      </c>
      <c r="N49" s="443">
        <v>400</v>
      </c>
      <c r="O49" s="8">
        <f t="shared" si="3"/>
        <v>2000</v>
      </c>
      <c r="P49" s="167" t="s">
        <v>1260</v>
      </c>
      <c r="Q49" s="156" t="s">
        <v>1261</v>
      </c>
      <c r="R49" s="198" t="s">
        <v>1698</v>
      </c>
      <c r="S49" s="198" t="s">
        <v>1716</v>
      </c>
      <c r="T49" s="464" t="s">
        <v>1715</v>
      </c>
      <c r="U49" s="464" t="s">
        <v>1743</v>
      </c>
      <c r="V49" s="170"/>
      <c r="W49" s="156" t="s">
        <v>1563</v>
      </c>
      <c r="X49" s="170"/>
      <c r="Y49" s="162" t="s">
        <v>1076</v>
      </c>
      <c r="Z49" s="170"/>
      <c r="AA49" s="156"/>
      <c r="AB49" s="156"/>
      <c r="AC49" s="156" t="s">
        <v>1725</v>
      </c>
    </row>
    <row r="50" spans="1:31" s="134" customFormat="1" ht="27.6" x14ac:dyDescent="0.25">
      <c r="A50" s="435">
        <v>2025</v>
      </c>
      <c r="B50" s="162" t="s">
        <v>1029</v>
      </c>
      <c r="C50" s="156" t="s">
        <v>1216</v>
      </c>
      <c r="D50" s="156" t="s">
        <v>1217</v>
      </c>
      <c r="E50" s="162">
        <v>165</v>
      </c>
      <c r="F50" s="162"/>
      <c r="G50" s="156" t="s">
        <v>1218</v>
      </c>
      <c r="H50" s="162"/>
      <c r="I50" s="201" t="s">
        <v>1250</v>
      </c>
      <c r="J50" s="162">
        <v>10</v>
      </c>
      <c r="K50" s="162" t="s">
        <v>1197</v>
      </c>
      <c r="L50" s="443">
        <v>867</v>
      </c>
      <c r="M50" s="442">
        <f t="shared" ref="M50:M71" si="6">SUM(J50*L50)</f>
        <v>8670</v>
      </c>
      <c r="N50" s="443">
        <v>500</v>
      </c>
      <c r="O50" s="8">
        <f t="shared" si="3"/>
        <v>5000</v>
      </c>
      <c r="P50" s="167" t="s">
        <v>1260</v>
      </c>
      <c r="Q50" s="156" t="s">
        <v>1261</v>
      </c>
      <c r="R50" s="198" t="s">
        <v>1698</v>
      </c>
      <c r="S50" s="198" t="s">
        <v>1716</v>
      </c>
      <c r="T50" s="464" t="s">
        <v>1715</v>
      </c>
      <c r="U50" s="464" t="s">
        <v>1743</v>
      </c>
      <c r="V50" s="170"/>
      <c r="W50" s="156" t="s">
        <v>1563</v>
      </c>
      <c r="X50" s="170"/>
      <c r="Y50" s="162" t="s">
        <v>1076</v>
      </c>
      <c r="Z50" s="170"/>
      <c r="AA50" s="156"/>
      <c r="AB50" s="156"/>
      <c r="AC50" s="156" t="s">
        <v>1725</v>
      </c>
    </row>
    <row r="51" spans="1:31" s="134" customFormat="1" ht="27.6" x14ac:dyDescent="0.25">
      <c r="A51" s="162">
        <v>2025</v>
      </c>
      <c r="B51" s="162" t="s">
        <v>1029</v>
      </c>
      <c r="C51" s="156" t="s">
        <v>1216</v>
      </c>
      <c r="D51" s="156" t="s">
        <v>1217</v>
      </c>
      <c r="E51" s="162">
        <v>165</v>
      </c>
      <c r="F51" s="162"/>
      <c r="G51" s="156" t="s">
        <v>1218</v>
      </c>
      <c r="H51" s="162"/>
      <c r="I51" s="201" t="s">
        <v>1251</v>
      </c>
      <c r="J51" s="162">
        <v>1</v>
      </c>
      <c r="K51" s="162" t="s">
        <v>1259</v>
      </c>
      <c r="L51" s="443">
        <v>253.5</v>
      </c>
      <c r="M51" s="442">
        <f t="shared" si="6"/>
        <v>253.5</v>
      </c>
      <c r="N51" s="443">
        <v>500</v>
      </c>
      <c r="O51" s="8">
        <f t="shared" si="3"/>
        <v>500</v>
      </c>
      <c r="P51" s="167" t="s">
        <v>1260</v>
      </c>
      <c r="Q51" s="156" t="s">
        <v>1261</v>
      </c>
      <c r="R51" s="198" t="s">
        <v>1698</v>
      </c>
      <c r="S51" s="198" t="s">
        <v>1716</v>
      </c>
      <c r="T51" s="464" t="s">
        <v>1715</v>
      </c>
      <c r="U51" s="464" t="s">
        <v>1743</v>
      </c>
      <c r="V51" s="170"/>
      <c r="W51" s="156" t="s">
        <v>1563</v>
      </c>
      <c r="X51" s="170"/>
      <c r="Y51" s="162" t="s">
        <v>1076</v>
      </c>
      <c r="Z51" s="170"/>
      <c r="AA51" s="156"/>
      <c r="AB51" s="156"/>
      <c r="AC51" s="156" t="s">
        <v>1725</v>
      </c>
    </row>
    <row r="52" spans="1:31" s="134" customFormat="1" ht="18" customHeight="1" x14ac:dyDescent="0.25">
      <c r="A52" s="435">
        <v>2025</v>
      </c>
      <c r="B52" s="162" t="s">
        <v>1029</v>
      </c>
      <c r="C52" s="156" t="s">
        <v>1216</v>
      </c>
      <c r="D52" s="156" t="s">
        <v>1217</v>
      </c>
      <c r="E52" s="162">
        <v>165</v>
      </c>
      <c r="F52" s="162"/>
      <c r="G52" s="156" t="s">
        <v>1218</v>
      </c>
      <c r="H52" s="162"/>
      <c r="I52" s="167" t="s">
        <v>1252</v>
      </c>
      <c r="J52" s="162">
        <v>1</v>
      </c>
      <c r="K52" s="162" t="s">
        <v>1207</v>
      </c>
      <c r="L52" s="443">
        <v>585</v>
      </c>
      <c r="M52" s="442">
        <f t="shared" si="6"/>
        <v>585</v>
      </c>
      <c r="N52" s="443">
        <v>380</v>
      </c>
      <c r="O52" s="8">
        <f t="shared" si="3"/>
        <v>380</v>
      </c>
      <c r="P52" s="167" t="s">
        <v>1260</v>
      </c>
      <c r="Q52" s="156" t="s">
        <v>1261</v>
      </c>
      <c r="R52" s="198" t="s">
        <v>1698</v>
      </c>
      <c r="S52" s="198" t="s">
        <v>1716</v>
      </c>
      <c r="T52" s="464" t="s">
        <v>1715</v>
      </c>
      <c r="U52" s="464" t="s">
        <v>1743</v>
      </c>
      <c r="V52" s="170"/>
      <c r="W52" s="156" t="s">
        <v>1563</v>
      </c>
      <c r="X52" s="170"/>
      <c r="Y52" s="162" t="s">
        <v>1076</v>
      </c>
      <c r="Z52" s="170"/>
      <c r="AA52" s="156"/>
      <c r="AB52" s="156"/>
      <c r="AC52" s="156" t="s">
        <v>1725</v>
      </c>
    </row>
    <row r="53" spans="1:31" s="134" customFormat="1" ht="14.1" customHeight="1" x14ac:dyDescent="0.25">
      <c r="A53" s="162">
        <v>2025</v>
      </c>
      <c r="B53" s="162" t="s">
        <v>1029</v>
      </c>
      <c r="C53" s="156" t="s">
        <v>1216</v>
      </c>
      <c r="D53" s="156" t="s">
        <v>1217</v>
      </c>
      <c r="E53" s="162">
        <v>165</v>
      </c>
      <c r="F53" s="162"/>
      <c r="G53" s="156" t="s">
        <v>1218</v>
      </c>
      <c r="H53" s="491">
        <v>35</v>
      </c>
      <c r="I53" s="167" t="s">
        <v>1253</v>
      </c>
      <c r="J53" s="162">
        <v>1</v>
      </c>
      <c r="K53" s="162" t="s">
        <v>1207</v>
      </c>
      <c r="L53" s="443">
        <v>8490</v>
      </c>
      <c r="M53" s="442">
        <f t="shared" si="6"/>
        <v>8490</v>
      </c>
      <c r="N53" s="443">
        <v>16000</v>
      </c>
      <c r="O53" s="8">
        <f t="shared" si="3"/>
        <v>16000</v>
      </c>
      <c r="P53" s="167" t="s">
        <v>1260</v>
      </c>
      <c r="Q53" s="156" t="s">
        <v>1261</v>
      </c>
      <c r="R53" s="198" t="s">
        <v>1698</v>
      </c>
      <c r="S53" s="198" t="s">
        <v>1716</v>
      </c>
      <c r="T53" s="464" t="s">
        <v>1715</v>
      </c>
      <c r="U53" s="464" t="s">
        <v>1743</v>
      </c>
      <c r="V53" s="170"/>
      <c r="W53" s="156" t="s">
        <v>1563</v>
      </c>
      <c r="X53" s="170"/>
      <c r="Y53" s="162" t="s">
        <v>1076</v>
      </c>
      <c r="Z53" s="170"/>
      <c r="AA53" s="156"/>
      <c r="AB53" s="156"/>
      <c r="AC53" s="156" t="s">
        <v>1725</v>
      </c>
    </row>
    <row r="54" spans="1:31" s="66" customFormat="1" ht="14.1" customHeight="1" x14ac:dyDescent="0.25">
      <c r="A54" s="600">
        <v>2025</v>
      </c>
      <c r="B54" s="65" t="s">
        <v>1029</v>
      </c>
      <c r="C54" s="455" t="s">
        <v>740</v>
      </c>
      <c r="D54" s="455" t="s">
        <v>1262</v>
      </c>
      <c r="E54" s="65"/>
      <c r="F54" s="65"/>
      <c r="G54" s="455" t="s">
        <v>1263</v>
      </c>
      <c r="H54" s="65"/>
      <c r="I54" s="456" t="s">
        <v>1264</v>
      </c>
      <c r="J54" s="65">
        <v>1</v>
      </c>
      <c r="K54" s="65" t="s">
        <v>1269</v>
      </c>
      <c r="L54" s="601">
        <v>400</v>
      </c>
      <c r="M54" s="602">
        <f t="shared" si="6"/>
        <v>400</v>
      </c>
      <c r="N54" s="601"/>
      <c r="O54" s="603">
        <f t="shared" si="3"/>
        <v>0</v>
      </c>
      <c r="P54" s="456" t="s">
        <v>1273</v>
      </c>
      <c r="Q54" s="455" t="s">
        <v>1274</v>
      </c>
      <c r="R54" s="455"/>
      <c r="S54" s="455"/>
      <c r="T54" s="455"/>
      <c r="U54" s="460"/>
      <c r="V54" s="459"/>
      <c r="W54" s="455"/>
      <c r="X54" s="459"/>
      <c r="Y54" s="65" t="s">
        <v>1138</v>
      </c>
      <c r="Z54" s="459"/>
      <c r="AA54" s="455" t="s">
        <v>1560</v>
      </c>
      <c r="AB54" s="455" t="s">
        <v>1569</v>
      </c>
      <c r="AC54" s="455"/>
    </row>
    <row r="55" spans="1:31" s="66" customFormat="1" x14ac:dyDescent="0.25">
      <c r="A55" s="65">
        <v>2025</v>
      </c>
      <c r="B55" s="65" t="s">
        <v>1029</v>
      </c>
      <c r="C55" s="455" t="s">
        <v>740</v>
      </c>
      <c r="D55" s="455" t="s">
        <v>1262</v>
      </c>
      <c r="E55" s="65"/>
      <c r="F55" s="65"/>
      <c r="G55" s="455" t="s">
        <v>1263</v>
      </c>
      <c r="H55" s="65"/>
      <c r="I55" s="604" t="s">
        <v>1265</v>
      </c>
      <c r="J55" s="65">
        <v>1</v>
      </c>
      <c r="K55" s="65" t="s">
        <v>1269</v>
      </c>
      <c r="L55" s="601">
        <v>400</v>
      </c>
      <c r="M55" s="602">
        <f t="shared" si="6"/>
        <v>400</v>
      </c>
      <c r="N55" s="601"/>
      <c r="O55" s="603">
        <f t="shared" si="3"/>
        <v>0</v>
      </c>
      <c r="P55" s="456" t="s">
        <v>1273</v>
      </c>
      <c r="Q55" s="455" t="s">
        <v>1274</v>
      </c>
      <c r="R55" s="455"/>
      <c r="S55" s="455"/>
      <c r="T55" s="455"/>
      <c r="U55" s="460"/>
      <c r="V55" s="459"/>
      <c r="W55" s="455"/>
      <c r="X55" s="459"/>
      <c r="Y55" s="65" t="s">
        <v>1138</v>
      </c>
      <c r="Z55" s="459"/>
      <c r="AA55" s="455"/>
      <c r="AB55" s="455"/>
      <c r="AC55" s="455"/>
    </row>
    <row r="56" spans="1:31" s="66" customFormat="1" x14ac:dyDescent="0.25">
      <c r="A56" s="600">
        <v>2025</v>
      </c>
      <c r="B56" s="65" t="s">
        <v>1029</v>
      </c>
      <c r="C56" s="455" t="s">
        <v>740</v>
      </c>
      <c r="D56" s="455" t="s">
        <v>1262</v>
      </c>
      <c r="E56" s="65"/>
      <c r="F56" s="65"/>
      <c r="G56" s="455" t="s">
        <v>1263</v>
      </c>
      <c r="H56" s="65"/>
      <c r="I56" s="456" t="s">
        <v>1266</v>
      </c>
      <c r="J56" s="65">
        <v>1</v>
      </c>
      <c r="K56" s="65" t="s">
        <v>1269</v>
      </c>
      <c r="L56" s="601">
        <v>400</v>
      </c>
      <c r="M56" s="602">
        <f t="shared" si="6"/>
        <v>400</v>
      </c>
      <c r="N56" s="601"/>
      <c r="O56" s="603">
        <f t="shared" si="3"/>
        <v>0</v>
      </c>
      <c r="P56" s="456" t="s">
        <v>1273</v>
      </c>
      <c r="Q56" s="455" t="s">
        <v>1274</v>
      </c>
      <c r="R56" s="455"/>
      <c r="S56" s="455"/>
      <c r="T56" s="455"/>
      <c r="U56" s="460"/>
      <c r="V56" s="459"/>
      <c r="W56" s="455"/>
      <c r="X56" s="459"/>
      <c r="Y56" s="65" t="s">
        <v>1138</v>
      </c>
      <c r="Z56" s="459"/>
      <c r="AA56" s="455"/>
      <c r="AB56" s="455"/>
      <c r="AC56" s="455"/>
    </row>
    <row r="57" spans="1:31" s="66" customFormat="1" x14ac:dyDescent="0.25">
      <c r="A57" s="65">
        <v>2025</v>
      </c>
      <c r="B57" s="65" t="s">
        <v>1029</v>
      </c>
      <c r="C57" s="455" t="s">
        <v>740</v>
      </c>
      <c r="D57" s="455" t="s">
        <v>1262</v>
      </c>
      <c r="E57" s="65"/>
      <c r="F57" s="65"/>
      <c r="G57" s="455" t="s">
        <v>1263</v>
      </c>
      <c r="H57" s="65"/>
      <c r="I57" s="604" t="s">
        <v>1267</v>
      </c>
      <c r="J57" s="65">
        <v>1</v>
      </c>
      <c r="K57" s="65" t="s">
        <v>1269</v>
      </c>
      <c r="L57" s="601">
        <v>400</v>
      </c>
      <c r="M57" s="602">
        <f t="shared" si="6"/>
        <v>400</v>
      </c>
      <c r="N57" s="601"/>
      <c r="O57" s="603">
        <f t="shared" si="3"/>
        <v>0</v>
      </c>
      <c r="P57" s="456" t="s">
        <v>1273</v>
      </c>
      <c r="Q57" s="455" t="s">
        <v>1274</v>
      </c>
      <c r="R57" s="455"/>
      <c r="S57" s="455"/>
      <c r="T57" s="455"/>
      <c r="U57" s="460"/>
      <c r="V57" s="459"/>
      <c r="W57" s="455"/>
      <c r="X57" s="459"/>
      <c r="Y57" s="65" t="s">
        <v>1138</v>
      </c>
      <c r="Z57" s="459"/>
      <c r="AA57" s="455"/>
      <c r="AB57" s="455"/>
      <c r="AC57" s="455"/>
    </row>
    <row r="58" spans="1:31" s="66" customFormat="1" x14ac:dyDescent="0.25">
      <c r="A58" s="600">
        <v>2025</v>
      </c>
      <c r="B58" s="65" t="s">
        <v>1029</v>
      </c>
      <c r="C58" s="455" t="s">
        <v>740</v>
      </c>
      <c r="D58" s="455" t="s">
        <v>1262</v>
      </c>
      <c r="E58" s="65"/>
      <c r="F58" s="65"/>
      <c r="G58" s="455" t="s">
        <v>1263</v>
      </c>
      <c r="H58" s="65"/>
      <c r="I58" s="604" t="s">
        <v>1268</v>
      </c>
      <c r="J58" s="65">
        <v>1</v>
      </c>
      <c r="K58" s="65" t="s">
        <v>1270</v>
      </c>
      <c r="L58" s="601">
        <v>3200</v>
      </c>
      <c r="M58" s="602">
        <f t="shared" si="6"/>
        <v>3200</v>
      </c>
      <c r="N58" s="601"/>
      <c r="O58" s="603">
        <f t="shared" si="3"/>
        <v>0</v>
      </c>
      <c r="P58" s="456" t="s">
        <v>1273</v>
      </c>
      <c r="Q58" s="455" t="s">
        <v>1274</v>
      </c>
      <c r="R58" s="455"/>
      <c r="S58" s="455"/>
      <c r="T58" s="455"/>
      <c r="U58" s="460"/>
      <c r="V58" s="459"/>
      <c r="W58" s="455"/>
      <c r="X58" s="459"/>
      <c r="Y58" s="65" t="s">
        <v>1138</v>
      </c>
      <c r="Z58" s="459"/>
      <c r="AA58" s="455"/>
      <c r="AB58" s="455"/>
      <c r="AC58" s="455"/>
    </row>
    <row r="59" spans="1:31" s="66" customFormat="1" x14ac:dyDescent="0.25">
      <c r="A59" s="65">
        <v>2025</v>
      </c>
      <c r="B59" s="65" t="s">
        <v>1029</v>
      </c>
      <c r="C59" s="455" t="s">
        <v>740</v>
      </c>
      <c r="D59" s="455" t="s">
        <v>1262</v>
      </c>
      <c r="E59" s="65"/>
      <c r="F59" s="65"/>
      <c r="G59" s="455" t="s">
        <v>1263</v>
      </c>
      <c r="H59" s="65"/>
      <c r="I59" s="604" t="s">
        <v>1272</v>
      </c>
      <c r="J59" s="65">
        <v>1</v>
      </c>
      <c r="K59" s="65" t="s">
        <v>1254</v>
      </c>
      <c r="L59" s="601">
        <v>1200</v>
      </c>
      <c r="M59" s="602">
        <f t="shared" si="6"/>
        <v>1200</v>
      </c>
      <c r="N59" s="601"/>
      <c r="O59" s="603">
        <f t="shared" si="3"/>
        <v>0</v>
      </c>
      <c r="P59" s="456" t="s">
        <v>1273</v>
      </c>
      <c r="Q59" s="455" t="s">
        <v>1274</v>
      </c>
      <c r="R59" s="455"/>
      <c r="S59" s="455"/>
      <c r="T59" s="455"/>
      <c r="U59" s="460"/>
      <c r="V59" s="459"/>
      <c r="W59" s="455"/>
      <c r="X59" s="459"/>
      <c r="Y59" s="65" t="s">
        <v>1138</v>
      </c>
      <c r="Z59" s="459"/>
      <c r="AA59" s="455"/>
      <c r="AB59" s="455"/>
      <c r="AC59" s="455"/>
    </row>
    <row r="60" spans="1:31" s="66" customFormat="1" x14ac:dyDescent="0.25">
      <c r="A60" s="600">
        <v>2025</v>
      </c>
      <c r="B60" s="65" t="s">
        <v>1029</v>
      </c>
      <c r="C60" s="455" t="s">
        <v>740</v>
      </c>
      <c r="D60" s="455" t="s">
        <v>1262</v>
      </c>
      <c r="E60" s="65"/>
      <c r="F60" s="65"/>
      <c r="G60" s="455" t="s">
        <v>1263</v>
      </c>
      <c r="H60" s="65"/>
      <c r="I60" s="604" t="s">
        <v>1271</v>
      </c>
      <c r="J60" s="65">
        <v>4</v>
      </c>
      <c r="K60" s="65" t="s">
        <v>1197</v>
      </c>
      <c r="L60" s="601">
        <v>200</v>
      </c>
      <c r="M60" s="602">
        <f t="shared" si="6"/>
        <v>800</v>
      </c>
      <c r="N60" s="601"/>
      <c r="O60" s="603">
        <f t="shared" si="3"/>
        <v>0</v>
      </c>
      <c r="P60" s="456" t="s">
        <v>1273</v>
      </c>
      <c r="Q60" s="455" t="s">
        <v>1274</v>
      </c>
      <c r="R60" s="455"/>
      <c r="S60" s="455"/>
      <c r="T60" s="455"/>
      <c r="U60" s="460"/>
      <c r="V60" s="459"/>
      <c r="W60" s="455"/>
      <c r="X60" s="459"/>
      <c r="Y60" s="65" t="s">
        <v>1138</v>
      </c>
      <c r="Z60" s="459"/>
      <c r="AA60" s="455"/>
      <c r="AB60" s="455"/>
      <c r="AC60" s="455"/>
    </row>
    <row r="61" spans="1:31" s="134" customFormat="1" x14ac:dyDescent="0.25">
      <c r="A61" s="162">
        <v>2025</v>
      </c>
      <c r="B61" s="162" t="s">
        <v>1029</v>
      </c>
      <c r="C61" s="156" t="s">
        <v>1189</v>
      </c>
      <c r="D61" s="156" t="s">
        <v>1190</v>
      </c>
      <c r="E61" s="162">
        <v>101</v>
      </c>
      <c r="F61" s="435"/>
      <c r="G61" s="156" t="s">
        <v>1275</v>
      </c>
      <c r="H61" s="162"/>
      <c r="I61" s="201" t="s">
        <v>1276</v>
      </c>
      <c r="J61" s="162">
        <v>44</v>
      </c>
      <c r="K61" s="162" t="s">
        <v>1197</v>
      </c>
      <c r="L61" s="443">
        <v>900</v>
      </c>
      <c r="M61" s="442">
        <f t="shared" si="6"/>
        <v>39600</v>
      </c>
      <c r="N61" s="443">
        <v>626</v>
      </c>
      <c r="O61" s="8">
        <f t="shared" si="3"/>
        <v>27544</v>
      </c>
      <c r="P61" s="167" t="s">
        <v>1283</v>
      </c>
      <c r="Q61" s="156" t="s">
        <v>1108</v>
      </c>
      <c r="R61" s="198" t="s">
        <v>1614</v>
      </c>
      <c r="S61" s="198" t="s">
        <v>1688</v>
      </c>
      <c r="T61" s="198" t="s">
        <v>1689</v>
      </c>
      <c r="U61" s="198" t="s">
        <v>1706</v>
      </c>
      <c r="V61" s="464" t="s">
        <v>1706</v>
      </c>
      <c r="W61" s="156" t="s">
        <v>938</v>
      </c>
      <c r="X61" s="464" t="s">
        <v>1706</v>
      </c>
      <c r="Y61" s="162" t="s">
        <v>1107</v>
      </c>
      <c r="Z61" s="170" t="s">
        <v>1738</v>
      </c>
      <c r="AA61" s="156" t="s">
        <v>32</v>
      </c>
      <c r="AB61" s="156" t="s">
        <v>1746</v>
      </c>
      <c r="AC61" s="156" t="s">
        <v>1701</v>
      </c>
      <c r="AD61" s="134" t="s">
        <v>1312</v>
      </c>
      <c r="AE61" s="134" t="s">
        <v>1747</v>
      </c>
    </row>
    <row r="62" spans="1:31" s="134" customFormat="1" x14ac:dyDescent="0.25">
      <c r="A62" s="435">
        <v>2025</v>
      </c>
      <c r="B62" s="162" t="s">
        <v>1029</v>
      </c>
      <c r="C62" s="156" t="s">
        <v>1189</v>
      </c>
      <c r="D62" s="156" t="s">
        <v>1190</v>
      </c>
      <c r="E62" s="162">
        <v>101</v>
      </c>
      <c r="F62" s="162"/>
      <c r="G62" s="156" t="s">
        <v>1275</v>
      </c>
      <c r="H62" s="162"/>
      <c r="I62" s="201" t="s">
        <v>1277</v>
      </c>
      <c r="J62" s="162">
        <v>120</v>
      </c>
      <c r="K62" s="162" t="s">
        <v>1197</v>
      </c>
      <c r="L62" s="443">
        <v>480</v>
      </c>
      <c r="M62" s="442">
        <f t="shared" si="6"/>
        <v>57600</v>
      </c>
      <c r="N62" s="443">
        <v>365</v>
      </c>
      <c r="O62" s="8">
        <f t="shared" si="3"/>
        <v>43800</v>
      </c>
      <c r="P62" s="167" t="s">
        <v>1283</v>
      </c>
      <c r="Q62" s="156" t="s">
        <v>1108</v>
      </c>
      <c r="R62" s="198" t="s">
        <v>1614</v>
      </c>
      <c r="S62" s="198" t="s">
        <v>1688</v>
      </c>
      <c r="T62" s="198" t="s">
        <v>1689</v>
      </c>
      <c r="U62" s="198" t="s">
        <v>1706</v>
      </c>
      <c r="V62" s="464" t="s">
        <v>1706</v>
      </c>
      <c r="W62" s="156" t="s">
        <v>938</v>
      </c>
      <c r="X62" s="464" t="s">
        <v>1706</v>
      </c>
      <c r="Y62" s="162" t="s">
        <v>1107</v>
      </c>
      <c r="Z62" s="170" t="s">
        <v>1738</v>
      </c>
      <c r="AA62" s="156" t="s">
        <v>32</v>
      </c>
      <c r="AB62" s="156" t="s">
        <v>1746</v>
      </c>
      <c r="AC62" s="156" t="s">
        <v>1701</v>
      </c>
    </row>
    <row r="63" spans="1:31" s="134" customFormat="1" x14ac:dyDescent="0.25">
      <c r="A63" s="162">
        <v>2025</v>
      </c>
      <c r="B63" s="162" t="s">
        <v>1029</v>
      </c>
      <c r="C63" s="156" t="s">
        <v>1189</v>
      </c>
      <c r="D63" s="156" t="s">
        <v>1190</v>
      </c>
      <c r="E63" s="162">
        <v>101</v>
      </c>
      <c r="F63" s="162"/>
      <c r="G63" s="156" t="s">
        <v>1275</v>
      </c>
      <c r="H63" s="162"/>
      <c r="I63" s="201" t="s">
        <v>1278</v>
      </c>
      <c r="J63" s="162">
        <v>50</v>
      </c>
      <c r="K63" s="162" t="s">
        <v>1197</v>
      </c>
      <c r="L63" s="443">
        <v>70</v>
      </c>
      <c r="M63" s="442">
        <f t="shared" si="6"/>
        <v>3500</v>
      </c>
      <c r="N63" s="443">
        <v>80</v>
      </c>
      <c r="O63" s="8">
        <f t="shared" si="3"/>
        <v>4000</v>
      </c>
      <c r="P63" s="167" t="s">
        <v>1283</v>
      </c>
      <c r="Q63" s="156" t="s">
        <v>1108</v>
      </c>
      <c r="R63" s="198" t="s">
        <v>1614</v>
      </c>
      <c r="S63" s="198" t="s">
        <v>1688</v>
      </c>
      <c r="T63" s="198" t="s">
        <v>1689</v>
      </c>
      <c r="U63" s="198" t="s">
        <v>1706</v>
      </c>
      <c r="V63" s="464" t="s">
        <v>1706</v>
      </c>
      <c r="W63" s="156" t="s">
        <v>938</v>
      </c>
      <c r="X63" s="464" t="s">
        <v>1706</v>
      </c>
      <c r="Y63" s="162" t="s">
        <v>1107</v>
      </c>
      <c r="Z63" s="170" t="s">
        <v>1738</v>
      </c>
      <c r="AA63" s="156" t="s">
        <v>32</v>
      </c>
      <c r="AB63" s="156" t="s">
        <v>1746</v>
      </c>
      <c r="AC63" s="156" t="s">
        <v>1701</v>
      </c>
    </row>
    <row r="64" spans="1:31" s="134" customFormat="1" x14ac:dyDescent="0.25">
      <c r="A64" s="435">
        <v>2025</v>
      </c>
      <c r="B64" s="162" t="s">
        <v>1029</v>
      </c>
      <c r="C64" s="156" t="s">
        <v>1189</v>
      </c>
      <c r="D64" s="156" t="s">
        <v>1190</v>
      </c>
      <c r="E64" s="162">
        <v>101</v>
      </c>
      <c r="F64" s="162"/>
      <c r="G64" s="156" t="s">
        <v>1275</v>
      </c>
      <c r="H64" s="162"/>
      <c r="I64" s="167" t="s">
        <v>1279</v>
      </c>
      <c r="J64" s="162">
        <v>5</v>
      </c>
      <c r="K64" s="162" t="s">
        <v>1282</v>
      </c>
      <c r="L64" s="443">
        <v>110</v>
      </c>
      <c r="M64" s="442">
        <f t="shared" si="6"/>
        <v>550</v>
      </c>
      <c r="N64" s="443">
        <v>80</v>
      </c>
      <c r="O64" s="8">
        <f t="shared" si="3"/>
        <v>400</v>
      </c>
      <c r="P64" s="167" t="s">
        <v>1283</v>
      </c>
      <c r="Q64" s="156" t="s">
        <v>1108</v>
      </c>
      <c r="R64" s="198" t="s">
        <v>1614</v>
      </c>
      <c r="S64" s="198" t="s">
        <v>1688</v>
      </c>
      <c r="T64" s="198" t="s">
        <v>1689</v>
      </c>
      <c r="U64" s="198" t="s">
        <v>1706</v>
      </c>
      <c r="V64" s="464" t="s">
        <v>1706</v>
      </c>
      <c r="W64" s="156" t="s">
        <v>938</v>
      </c>
      <c r="X64" s="464" t="s">
        <v>1706</v>
      </c>
      <c r="Y64" s="162" t="s">
        <v>1107</v>
      </c>
      <c r="Z64" s="170" t="s">
        <v>1738</v>
      </c>
      <c r="AA64" s="156" t="s">
        <v>32</v>
      </c>
      <c r="AB64" s="156" t="s">
        <v>1746</v>
      </c>
      <c r="AC64" s="156" t="s">
        <v>1701</v>
      </c>
    </row>
    <row r="65" spans="1:31" s="134" customFormat="1" x14ac:dyDescent="0.25">
      <c r="A65" s="162">
        <v>2025</v>
      </c>
      <c r="B65" s="162" t="s">
        <v>1029</v>
      </c>
      <c r="C65" s="156" t="s">
        <v>1189</v>
      </c>
      <c r="D65" s="156" t="s">
        <v>1190</v>
      </c>
      <c r="E65" s="162">
        <v>101</v>
      </c>
      <c r="F65" s="162"/>
      <c r="G65" s="156" t="s">
        <v>1275</v>
      </c>
      <c r="H65" s="162"/>
      <c r="I65" s="167" t="s">
        <v>1280</v>
      </c>
      <c r="J65" s="162">
        <v>5</v>
      </c>
      <c r="K65" s="162" t="s">
        <v>1282</v>
      </c>
      <c r="L65" s="443">
        <v>110</v>
      </c>
      <c r="M65" s="442">
        <f t="shared" si="6"/>
        <v>550</v>
      </c>
      <c r="N65" s="443">
        <v>80</v>
      </c>
      <c r="O65" s="8">
        <f t="shared" si="3"/>
        <v>400</v>
      </c>
      <c r="P65" s="167" t="s">
        <v>1283</v>
      </c>
      <c r="Q65" s="156" t="s">
        <v>1108</v>
      </c>
      <c r="R65" s="198" t="s">
        <v>1614</v>
      </c>
      <c r="S65" s="198" t="s">
        <v>1688</v>
      </c>
      <c r="T65" s="198" t="s">
        <v>1689</v>
      </c>
      <c r="U65" s="198" t="s">
        <v>1706</v>
      </c>
      <c r="V65" s="464" t="s">
        <v>1706</v>
      </c>
      <c r="W65" s="156" t="s">
        <v>938</v>
      </c>
      <c r="X65" s="464" t="s">
        <v>1706</v>
      </c>
      <c r="Y65" s="162" t="s">
        <v>1107</v>
      </c>
      <c r="Z65" s="170" t="s">
        <v>1738</v>
      </c>
      <c r="AA65" s="156" t="s">
        <v>32</v>
      </c>
      <c r="AB65" s="156" t="s">
        <v>1746</v>
      </c>
      <c r="AC65" s="156" t="s">
        <v>1701</v>
      </c>
    </row>
    <row r="66" spans="1:31" s="134" customFormat="1" x14ac:dyDescent="0.25">
      <c r="A66" s="435">
        <v>2025</v>
      </c>
      <c r="B66" s="162" t="s">
        <v>1029</v>
      </c>
      <c r="C66" s="156" t="s">
        <v>1189</v>
      </c>
      <c r="D66" s="156" t="s">
        <v>1190</v>
      </c>
      <c r="E66" s="162">
        <v>101</v>
      </c>
      <c r="F66" s="162"/>
      <c r="G66" s="156" t="s">
        <v>1275</v>
      </c>
      <c r="H66" s="162"/>
      <c r="I66" s="134" t="s">
        <v>1281</v>
      </c>
      <c r="J66" s="162">
        <v>5</v>
      </c>
      <c r="K66" s="162" t="s">
        <v>1282</v>
      </c>
      <c r="L66" s="443">
        <v>110</v>
      </c>
      <c r="M66" s="442">
        <f t="shared" si="6"/>
        <v>550</v>
      </c>
      <c r="N66" s="443">
        <v>80</v>
      </c>
      <c r="O66" s="8">
        <f t="shared" si="3"/>
        <v>400</v>
      </c>
      <c r="P66" s="167" t="s">
        <v>1283</v>
      </c>
      <c r="Q66" s="156" t="s">
        <v>1108</v>
      </c>
      <c r="R66" s="198" t="s">
        <v>1614</v>
      </c>
      <c r="S66" s="198" t="s">
        <v>1688</v>
      </c>
      <c r="T66" s="198" t="s">
        <v>1689</v>
      </c>
      <c r="U66" s="198" t="s">
        <v>1706</v>
      </c>
      <c r="V66" s="464" t="s">
        <v>1706</v>
      </c>
      <c r="W66" s="156" t="s">
        <v>938</v>
      </c>
      <c r="X66" s="464" t="s">
        <v>1706</v>
      </c>
      <c r="Y66" s="162" t="s">
        <v>1107</v>
      </c>
      <c r="Z66" s="170" t="s">
        <v>1738</v>
      </c>
      <c r="AA66" s="156" t="s">
        <v>32</v>
      </c>
      <c r="AB66" s="156" t="s">
        <v>1746</v>
      </c>
      <c r="AC66" s="156" t="s">
        <v>1701</v>
      </c>
    </row>
    <row r="67" spans="1:31" s="134" customFormat="1" ht="27.6" x14ac:dyDescent="0.25">
      <c r="A67" s="22">
        <v>2025</v>
      </c>
      <c r="B67" s="162" t="s">
        <v>1029</v>
      </c>
      <c r="C67" s="156" t="s">
        <v>1216</v>
      </c>
      <c r="D67" s="156" t="s">
        <v>1284</v>
      </c>
      <c r="E67" s="162">
        <v>165</v>
      </c>
      <c r="F67" s="162"/>
      <c r="G67" s="156" t="s">
        <v>1285</v>
      </c>
      <c r="H67" s="162"/>
      <c r="I67" s="167" t="s">
        <v>1286</v>
      </c>
      <c r="J67" s="162">
        <v>9</v>
      </c>
      <c r="K67" s="162" t="s">
        <v>1287</v>
      </c>
      <c r="L67" s="443">
        <v>5000</v>
      </c>
      <c r="M67" s="442">
        <f t="shared" si="6"/>
        <v>45000</v>
      </c>
      <c r="N67" s="443">
        <v>4500</v>
      </c>
      <c r="O67" s="8">
        <f t="shared" si="3"/>
        <v>40500</v>
      </c>
      <c r="P67" s="167" t="s">
        <v>1288</v>
      </c>
      <c r="Q67" s="156" t="s">
        <v>1188</v>
      </c>
      <c r="R67" s="198" t="s">
        <v>1689</v>
      </c>
      <c r="S67" s="198" t="s">
        <v>1697</v>
      </c>
      <c r="T67" s="198" t="s">
        <v>1698</v>
      </c>
      <c r="U67" s="198" t="s">
        <v>1721</v>
      </c>
      <c r="V67" s="464" t="s">
        <v>1764</v>
      </c>
      <c r="W67" s="156" t="s">
        <v>1622</v>
      </c>
      <c r="X67" s="170" t="s">
        <v>1765</v>
      </c>
      <c r="Y67" s="162">
        <v>1005</v>
      </c>
      <c r="Z67" s="170" t="s">
        <v>1762</v>
      </c>
      <c r="AA67" s="156" t="s">
        <v>32</v>
      </c>
      <c r="AB67" s="156" t="s">
        <v>1746</v>
      </c>
      <c r="AC67" s="156" t="s">
        <v>1709</v>
      </c>
      <c r="AD67" s="134" t="s">
        <v>1313</v>
      </c>
      <c r="AE67" s="134" t="s">
        <v>1766</v>
      </c>
    </row>
    <row r="68" spans="1:31" s="134" customFormat="1" x14ac:dyDescent="0.25">
      <c r="A68" s="426">
        <v>2025</v>
      </c>
      <c r="B68" s="162" t="s">
        <v>1029</v>
      </c>
      <c r="C68" s="156" t="s">
        <v>1289</v>
      </c>
      <c r="D68" s="156" t="s">
        <v>1290</v>
      </c>
      <c r="E68" s="162">
        <v>165</v>
      </c>
      <c r="F68" s="162"/>
      <c r="G68" s="156" t="s">
        <v>1291</v>
      </c>
      <c r="H68" s="162"/>
      <c r="I68" s="167" t="s">
        <v>1292</v>
      </c>
      <c r="J68" s="162">
        <v>1</v>
      </c>
      <c r="K68" s="162" t="s">
        <v>1257</v>
      </c>
      <c r="L68" s="443">
        <v>8000</v>
      </c>
      <c r="M68" s="442">
        <f t="shared" si="6"/>
        <v>8000</v>
      </c>
      <c r="N68" s="443">
        <v>5700</v>
      </c>
      <c r="O68" s="8">
        <f t="shared" si="3"/>
        <v>5700</v>
      </c>
      <c r="P68" s="167" t="s">
        <v>1293</v>
      </c>
      <c r="Q68" s="156" t="s">
        <v>1294</v>
      </c>
      <c r="R68" s="198" t="s">
        <v>1698</v>
      </c>
      <c r="S68" s="198" t="s">
        <v>1716</v>
      </c>
      <c r="T68" s="198" t="s">
        <v>1715</v>
      </c>
      <c r="U68" s="198" t="s">
        <v>1748</v>
      </c>
      <c r="V68" s="464" t="s">
        <v>1743</v>
      </c>
      <c r="W68" s="156" t="s">
        <v>210</v>
      </c>
      <c r="X68" s="170" t="s">
        <v>1743</v>
      </c>
      <c r="Y68" s="22" t="s">
        <v>1134</v>
      </c>
      <c r="Z68" s="170" t="s">
        <v>1738</v>
      </c>
      <c r="AA68" s="156" t="s">
        <v>32</v>
      </c>
      <c r="AB68" s="156" t="s">
        <v>1746</v>
      </c>
      <c r="AC68" s="156" t="s">
        <v>1724</v>
      </c>
      <c r="AD68" s="134" t="s">
        <v>1211</v>
      </c>
      <c r="AE68" s="134" t="s">
        <v>1749</v>
      </c>
    </row>
    <row r="69" spans="1:31" s="134" customFormat="1" ht="14.1" customHeight="1" x14ac:dyDescent="0.25">
      <c r="A69" s="22">
        <v>2025</v>
      </c>
      <c r="B69" s="162" t="s">
        <v>1029</v>
      </c>
      <c r="C69" s="156" t="s">
        <v>155</v>
      </c>
      <c r="D69" s="156" t="s">
        <v>1295</v>
      </c>
      <c r="E69" s="162">
        <v>165</v>
      </c>
      <c r="F69" s="162"/>
      <c r="G69" s="156" t="s">
        <v>1296</v>
      </c>
      <c r="H69" s="162"/>
      <c r="I69" s="167" t="s">
        <v>1297</v>
      </c>
      <c r="J69" s="162">
        <v>5</v>
      </c>
      <c r="K69" s="162" t="s">
        <v>1197</v>
      </c>
      <c r="L69" s="443">
        <v>90</v>
      </c>
      <c r="M69" s="442">
        <f t="shared" si="6"/>
        <v>450</v>
      </c>
      <c r="N69" s="443">
        <v>60</v>
      </c>
      <c r="O69" s="8">
        <f t="shared" si="3"/>
        <v>300</v>
      </c>
      <c r="P69" s="167" t="s">
        <v>1310</v>
      </c>
      <c r="Q69" s="156" t="s">
        <v>1311</v>
      </c>
      <c r="R69" s="198" t="s">
        <v>1614</v>
      </c>
      <c r="S69" s="198" t="s">
        <v>1688</v>
      </c>
      <c r="T69" s="198" t="s">
        <v>1688</v>
      </c>
      <c r="U69" s="198" t="s">
        <v>1706</v>
      </c>
      <c r="V69" s="464" t="s">
        <v>1825</v>
      </c>
      <c r="W69" s="156" t="s">
        <v>673</v>
      </c>
      <c r="X69" s="464" t="s">
        <v>1825</v>
      </c>
      <c r="Y69" s="162">
        <v>1005</v>
      </c>
      <c r="Z69" s="170" t="s">
        <v>1819</v>
      </c>
      <c r="AA69" s="156" t="s">
        <v>32</v>
      </c>
      <c r="AB69" s="156" t="s">
        <v>1746</v>
      </c>
      <c r="AC69" s="156" t="s">
        <v>1702</v>
      </c>
      <c r="AD69" s="134" t="s">
        <v>1478</v>
      </c>
      <c r="AE69" s="134" t="s">
        <v>1824</v>
      </c>
    </row>
    <row r="70" spans="1:31" s="134" customFormat="1" ht="14.1" customHeight="1" x14ac:dyDescent="0.25">
      <c r="A70" s="426">
        <v>2025</v>
      </c>
      <c r="B70" s="162" t="s">
        <v>1029</v>
      </c>
      <c r="C70" s="156" t="s">
        <v>155</v>
      </c>
      <c r="D70" s="156" t="s">
        <v>1295</v>
      </c>
      <c r="E70" s="162">
        <v>165</v>
      </c>
      <c r="F70" s="162"/>
      <c r="G70" s="156" t="s">
        <v>1296</v>
      </c>
      <c r="H70" s="162"/>
      <c r="I70" s="167" t="s">
        <v>1298</v>
      </c>
      <c r="J70" s="162">
        <v>5</v>
      </c>
      <c r="K70" s="162" t="s">
        <v>1197</v>
      </c>
      <c r="L70" s="443">
        <v>150</v>
      </c>
      <c r="M70" s="442">
        <f t="shared" si="6"/>
        <v>750</v>
      </c>
      <c r="N70" s="443">
        <v>80</v>
      </c>
      <c r="O70" s="8">
        <f t="shared" si="3"/>
        <v>400</v>
      </c>
      <c r="P70" s="167" t="s">
        <v>1310</v>
      </c>
      <c r="Q70" s="156" t="s">
        <v>1311</v>
      </c>
      <c r="R70" s="198" t="s">
        <v>1614</v>
      </c>
      <c r="S70" s="198" t="s">
        <v>1688</v>
      </c>
      <c r="T70" s="198" t="s">
        <v>1688</v>
      </c>
      <c r="U70" s="198" t="s">
        <v>1706</v>
      </c>
      <c r="V70" s="464" t="s">
        <v>1825</v>
      </c>
      <c r="W70" s="156" t="s">
        <v>673</v>
      </c>
      <c r="X70" s="464" t="s">
        <v>1825</v>
      </c>
      <c r="Y70" s="22">
        <v>1005</v>
      </c>
      <c r="Z70" s="170" t="s">
        <v>1819</v>
      </c>
      <c r="AA70" s="156" t="s">
        <v>32</v>
      </c>
      <c r="AB70" s="156" t="s">
        <v>1746</v>
      </c>
      <c r="AC70" s="156" t="s">
        <v>1702</v>
      </c>
    </row>
    <row r="71" spans="1:31" s="134" customFormat="1" ht="14.1" customHeight="1" x14ac:dyDescent="0.25">
      <c r="A71" s="22">
        <v>2025</v>
      </c>
      <c r="B71" s="162" t="s">
        <v>1029</v>
      </c>
      <c r="C71" s="156" t="s">
        <v>155</v>
      </c>
      <c r="D71" s="156" t="s">
        <v>1295</v>
      </c>
      <c r="E71" s="162">
        <v>165</v>
      </c>
      <c r="F71" s="162"/>
      <c r="G71" s="156" t="s">
        <v>1296</v>
      </c>
      <c r="H71" s="162"/>
      <c r="I71" s="167" t="s">
        <v>1299</v>
      </c>
      <c r="J71" s="162">
        <v>5</v>
      </c>
      <c r="K71" s="162" t="s">
        <v>1197</v>
      </c>
      <c r="L71" s="443">
        <v>200</v>
      </c>
      <c r="M71" s="442">
        <f t="shared" si="6"/>
        <v>1000</v>
      </c>
      <c r="N71" s="443">
        <v>100</v>
      </c>
      <c r="O71" s="8">
        <f t="shared" si="3"/>
        <v>500</v>
      </c>
      <c r="P71" s="167" t="s">
        <v>1310</v>
      </c>
      <c r="Q71" s="156" t="s">
        <v>1311</v>
      </c>
      <c r="R71" s="198" t="s">
        <v>1614</v>
      </c>
      <c r="S71" s="198" t="s">
        <v>1688</v>
      </c>
      <c r="T71" s="198" t="s">
        <v>1688</v>
      </c>
      <c r="U71" s="198" t="s">
        <v>1706</v>
      </c>
      <c r="V71" s="464" t="s">
        <v>1825</v>
      </c>
      <c r="W71" s="156" t="s">
        <v>673</v>
      </c>
      <c r="X71" s="464" t="s">
        <v>1825</v>
      </c>
      <c r="Y71" s="162">
        <v>1005</v>
      </c>
      <c r="Z71" s="170" t="s">
        <v>1819</v>
      </c>
      <c r="AA71" s="156" t="s">
        <v>32</v>
      </c>
      <c r="AB71" s="156" t="s">
        <v>1746</v>
      </c>
      <c r="AC71" s="156" t="s">
        <v>1702</v>
      </c>
    </row>
    <row r="72" spans="1:31" s="134" customFormat="1" ht="14.1" customHeight="1" x14ac:dyDescent="0.25">
      <c r="A72" s="435">
        <v>2025</v>
      </c>
      <c r="B72" s="162" t="s">
        <v>1029</v>
      </c>
      <c r="C72" s="156" t="s">
        <v>155</v>
      </c>
      <c r="D72" s="156" t="s">
        <v>1295</v>
      </c>
      <c r="E72" s="162">
        <v>165</v>
      </c>
      <c r="F72" s="162"/>
      <c r="G72" s="156" t="s">
        <v>1296</v>
      </c>
      <c r="H72" s="162"/>
      <c r="I72" s="167" t="s">
        <v>1300</v>
      </c>
      <c r="J72" s="162">
        <v>2</v>
      </c>
      <c r="K72" s="162" t="s">
        <v>1309</v>
      </c>
      <c r="L72" s="168">
        <v>800</v>
      </c>
      <c r="M72" s="193">
        <f t="shared" ref="M72:M81" si="7">SUM(J72*L72)</f>
        <v>1600</v>
      </c>
      <c r="N72" s="443">
        <v>250</v>
      </c>
      <c r="O72" s="8">
        <f t="shared" si="3"/>
        <v>500</v>
      </c>
      <c r="P72" s="167" t="s">
        <v>1310</v>
      </c>
      <c r="Q72" s="156" t="s">
        <v>1311</v>
      </c>
      <c r="R72" s="198" t="s">
        <v>1614</v>
      </c>
      <c r="S72" s="198" t="s">
        <v>1688</v>
      </c>
      <c r="T72" s="198" t="s">
        <v>1688</v>
      </c>
      <c r="U72" s="198" t="s">
        <v>1706</v>
      </c>
      <c r="V72" s="464" t="s">
        <v>1825</v>
      </c>
      <c r="W72" s="156" t="s">
        <v>673</v>
      </c>
      <c r="X72" s="464" t="s">
        <v>1825</v>
      </c>
      <c r="Y72" s="22">
        <v>1005</v>
      </c>
      <c r="Z72" s="170" t="s">
        <v>1819</v>
      </c>
      <c r="AA72" s="156" t="s">
        <v>32</v>
      </c>
      <c r="AB72" s="156" t="s">
        <v>1746</v>
      </c>
      <c r="AC72" s="156" t="s">
        <v>1702</v>
      </c>
    </row>
    <row r="73" spans="1:31" s="134" customFormat="1" ht="14.1" customHeight="1" x14ac:dyDescent="0.25">
      <c r="A73" s="162">
        <v>2025</v>
      </c>
      <c r="B73" s="162" t="s">
        <v>1029</v>
      </c>
      <c r="C73" s="156" t="s">
        <v>155</v>
      </c>
      <c r="D73" s="156" t="s">
        <v>1295</v>
      </c>
      <c r="E73" s="162">
        <v>165</v>
      </c>
      <c r="F73" s="162"/>
      <c r="G73" s="156" t="s">
        <v>1296</v>
      </c>
      <c r="H73" s="162"/>
      <c r="I73" s="167" t="s">
        <v>1301</v>
      </c>
      <c r="J73" s="162">
        <v>25</v>
      </c>
      <c r="K73" s="162" t="s">
        <v>1197</v>
      </c>
      <c r="L73" s="168">
        <v>50</v>
      </c>
      <c r="M73" s="193">
        <f t="shared" si="7"/>
        <v>1250</v>
      </c>
      <c r="N73" s="168">
        <v>15</v>
      </c>
      <c r="O73" s="8">
        <f t="shared" si="3"/>
        <v>375</v>
      </c>
      <c r="P73" s="167" t="s">
        <v>1310</v>
      </c>
      <c r="Q73" s="156" t="s">
        <v>1311</v>
      </c>
      <c r="R73" s="198" t="s">
        <v>1614</v>
      </c>
      <c r="S73" s="198" t="s">
        <v>1688</v>
      </c>
      <c r="T73" s="198" t="s">
        <v>1688</v>
      </c>
      <c r="U73" s="198" t="s">
        <v>1706</v>
      </c>
      <c r="V73" s="464" t="s">
        <v>1825</v>
      </c>
      <c r="W73" s="156" t="s">
        <v>673</v>
      </c>
      <c r="X73" s="464" t="s">
        <v>1825</v>
      </c>
      <c r="Y73" s="162">
        <v>1005</v>
      </c>
      <c r="Z73" s="170" t="s">
        <v>1819</v>
      </c>
      <c r="AA73" s="156" t="s">
        <v>32</v>
      </c>
      <c r="AB73" s="156" t="s">
        <v>1746</v>
      </c>
      <c r="AC73" s="156" t="s">
        <v>1702</v>
      </c>
    </row>
    <row r="74" spans="1:31" s="134" customFormat="1" x14ac:dyDescent="0.25">
      <c r="A74" s="435">
        <v>2025</v>
      </c>
      <c r="B74" s="162" t="s">
        <v>1029</v>
      </c>
      <c r="C74" s="156" t="s">
        <v>155</v>
      </c>
      <c r="D74" s="156" t="s">
        <v>1295</v>
      </c>
      <c r="E74" s="162">
        <v>165</v>
      </c>
      <c r="F74" s="162"/>
      <c r="G74" s="156" t="s">
        <v>1296</v>
      </c>
      <c r="H74" s="162"/>
      <c r="I74" s="167" t="s">
        <v>1302</v>
      </c>
      <c r="J74" s="162">
        <v>25</v>
      </c>
      <c r="K74" s="162" t="s">
        <v>1197</v>
      </c>
      <c r="L74" s="168">
        <v>50</v>
      </c>
      <c r="M74" s="193">
        <f t="shared" si="7"/>
        <v>1250</v>
      </c>
      <c r="N74" s="168">
        <v>45</v>
      </c>
      <c r="O74" s="8">
        <f t="shared" si="3"/>
        <v>1125</v>
      </c>
      <c r="P74" s="167" t="s">
        <v>1310</v>
      </c>
      <c r="Q74" s="156" t="s">
        <v>1311</v>
      </c>
      <c r="R74" s="198" t="s">
        <v>1614</v>
      </c>
      <c r="S74" s="198" t="s">
        <v>1688</v>
      </c>
      <c r="T74" s="198" t="s">
        <v>1688</v>
      </c>
      <c r="U74" s="198" t="s">
        <v>1706</v>
      </c>
      <c r="V74" s="464" t="s">
        <v>1825</v>
      </c>
      <c r="W74" s="156" t="s">
        <v>673</v>
      </c>
      <c r="X74" s="464" t="s">
        <v>1825</v>
      </c>
      <c r="Y74" s="22">
        <v>1005</v>
      </c>
      <c r="Z74" s="170" t="s">
        <v>1819</v>
      </c>
      <c r="AA74" s="156" t="s">
        <v>32</v>
      </c>
      <c r="AB74" s="156" t="s">
        <v>1746</v>
      </c>
      <c r="AC74" s="156" t="s">
        <v>1702</v>
      </c>
    </row>
    <row r="75" spans="1:31" s="134" customFormat="1" x14ac:dyDescent="0.25">
      <c r="A75" s="162">
        <v>2025</v>
      </c>
      <c r="B75" s="162" t="s">
        <v>1029</v>
      </c>
      <c r="C75" s="156" t="s">
        <v>155</v>
      </c>
      <c r="D75" s="156" t="s">
        <v>1295</v>
      </c>
      <c r="E75" s="162">
        <v>165</v>
      </c>
      <c r="F75" s="162"/>
      <c r="G75" s="156" t="s">
        <v>1296</v>
      </c>
      <c r="H75" s="162"/>
      <c r="I75" s="167" t="s">
        <v>1303</v>
      </c>
      <c r="J75" s="162">
        <v>5</v>
      </c>
      <c r="K75" s="162" t="s">
        <v>1309</v>
      </c>
      <c r="L75" s="168">
        <v>90</v>
      </c>
      <c r="M75" s="193">
        <f t="shared" si="7"/>
        <v>450</v>
      </c>
      <c r="N75" s="168">
        <v>100</v>
      </c>
      <c r="O75" s="8">
        <f t="shared" si="3"/>
        <v>500</v>
      </c>
      <c r="P75" s="167" t="s">
        <v>1310</v>
      </c>
      <c r="Q75" s="156" t="s">
        <v>1311</v>
      </c>
      <c r="R75" s="198" t="s">
        <v>1614</v>
      </c>
      <c r="S75" s="198" t="s">
        <v>1688</v>
      </c>
      <c r="T75" s="198" t="s">
        <v>1688</v>
      </c>
      <c r="U75" s="198" t="s">
        <v>1706</v>
      </c>
      <c r="V75" s="464" t="s">
        <v>1825</v>
      </c>
      <c r="W75" s="156" t="s">
        <v>673</v>
      </c>
      <c r="X75" s="464" t="s">
        <v>1825</v>
      </c>
      <c r="Y75" s="162">
        <v>1005</v>
      </c>
      <c r="Z75" s="170" t="s">
        <v>1819</v>
      </c>
      <c r="AA75" s="156" t="s">
        <v>32</v>
      </c>
      <c r="AB75" s="156" t="s">
        <v>1746</v>
      </c>
      <c r="AC75" s="156" t="s">
        <v>1702</v>
      </c>
    </row>
    <row r="76" spans="1:31" s="134" customFormat="1" x14ac:dyDescent="0.25">
      <c r="A76" s="435">
        <v>2025</v>
      </c>
      <c r="B76" s="162" t="s">
        <v>1029</v>
      </c>
      <c r="C76" s="156" t="s">
        <v>155</v>
      </c>
      <c r="D76" s="156" t="s">
        <v>1295</v>
      </c>
      <c r="E76" s="162">
        <v>165</v>
      </c>
      <c r="F76" s="162"/>
      <c r="G76" s="156" t="s">
        <v>1296</v>
      </c>
      <c r="H76" s="162"/>
      <c r="I76" s="167" t="s">
        <v>1304</v>
      </c>
      <c r="J76" s="162">
        <v>5</v>
      </c>
      <c r="K76" s="162" t="s">
        <v>1309</v>
      </c>
      <c r="L76" s="168">
        <v>90</v>
      </c>
      <c r="M76" s="193">
        <f t="shared" si="7"/>
        <v>450</v>
      </c>
      <c r="N76" s="168">
        <v>70</v>
      </c>
      <c r="O76" s="8">
        <f t="shared" ref="O76:O139" si="8">SUM(J76*N76)</f>
        <v>350</v>
      </c>
      <c r="P76" s="167" t="s">
        <v>1310</v>
      </c>
      <c r="Q76" s="156" t="s">
        <v>1311</v>
      </c>
      <c r="R76" s="198" t="s">
        <v>1614</v>
      </c>
      <c r="S76" s="198" t="s">
        <v>1688</v>
      </c>
      <c r="T76" s="198" t="s">
        <v>1688</v>
      </c>
      <c r="U76" s="198" t="s">
        <v>1706</v>
      </c>
      <c r="V76" s="464" t="s">
        <v>1825</v>
      </c>
      <c r="W76" s="156" t="s">
        <v>673</v>
      </c>
      <c r="X76" s="464" t="s">
        <v>1825</v>
      </c>
      <c r="Y76" s="22">
        <v>1005</v>
      </c>
      <c r="Z76" s="170" t="s">
        <v>1819</v>
      </c>
      <c r="AA76" s="156" t="s">
        <v>32</v>
      </c>
      <c r="AB76" s="156" t="s">
        <v>1746</v>
      </c>
      <c r="AC76" s="156" t="s">
        <v>1702</v>
      </c>
    </row>
    <row r="77" spans="1:31" s="134" customFormat="1" x14ac:dyDescent="0.25">
      <c r="A77" s="162">
        <v>2025</v>
      </c>
      <c r="B77" s="162" t="s">
        <v>1029</v>
      </c>
      <c r="C77" s="156" t="s">
        <v>155</v>
      </c>
      <c r="D77" s="156" t="s">
        <v>1295</v>
      </c>
      <c r="E77" s="162">
        <v>165</v>
      </c>
      <c r="F77" s="162"/>
      <c r="G77" s="156" t="s">
        <v>1296</v>
      </c>
      <c r="H77" s="162"/>
      <c r="I77" s="167" t="s">
        <v>1305</v>
      </c>
      <c r="J77" s="162">
        <v>5</v>
      </c>
      <c r="K77" s="162" t="s">
        <v>1197</v>
      </c>
      <c r="L77" s="168">
        <v>750</v>
      </c>
      <c r="M77" s="193">
        <f t="shared" si="7"/>
        <v>3750</v>
      </c>
      <c r="N77" s="168">
        <v>750</v>
      </c>
      <c r="O77" s="8">
        <f t="shared" si="8"/>
        <v>3750</v>
      </c>
      <c r="P77" s="167" t="s">
        <v>1310</v>
      </c>
      <c r="Q77" s="156" t="s">
        <v>1311</v>
      </c>
      <c r="R77" s="198" t="s">
        <v>1614</v>
      </c>
      <c r="S77" s="198" t="s">
        <v>1688</v>
      </c>
      <c r="T77" s="198" t="s">
        <v>1688</v>
      </c>
      <c r="U77" s="198" t="s">
        <v>1706</v>
      </c>
      <c r="V77" s="464" t="s">
        <v>1825</v>
      </c>
      <c r="W77" s="156" t="s">
        <v>673</v>
      </c>
      <c r="X77" s="464" t="s">
        <v>1825</v>
      </c>
      <c r="Y77" s="162">
        <v>1005</v>
      </c>
      <c r="Z77" s="170" t="s">
        <v>1819</v>
      </c>
      <c r="AA77" s="156" t="s">
        <v>32</v>
      </c>
      <c r="AB77" s="156" t="s">
        <v>1746</v>
      </c>
      <c r="AC77" s="156" t="s">
        <v>1702</v>
      </c>
    </row>
    <row r="78" spans="1:31" s="134" customFormat="1" x14ac:dyDescent="0.25">
      <c r="A78" s="435">
        <v>2025</v>
      </c>
      <c r="B78" s="162" t="s">
        <v>1029</v>
      </c>
      <c r="C78" s="156" t="s">
        <v>155</v>
      </c>
      <c r="D78" s="156" t="s">
        <v>1295</v>
      </c>
      <c r="E78" s="162">
        <v>165</v>
      </c>
      <c r="F78" s="162"/>
      <c r="G78" s="156" t="s">
        <v>1296</v>
      </c>
      <c r="H78" s="162"/>
      <c r="I78" s="167" t="s">
        <v>1306</v>
      </c>
      <c r="J78" s="162">
        <v>5</v>
      </c>
      <c r="K78" s="162" t="s">
        <v>1309</v>
      </c>
      <c r="L78" s="168">
        <v>200</v>
      </c>
      <c r="M78" s="193">
        <f t="shared" si="7"/>
        <v>1000</v>
      </c>
      <c r="N78" s="168">
        <v>290</v>
      </c>
      <c r="O78" s="8">
        <f t="shared" si="8"/>
        <v>1450</v>
      </c>
      <c r="P78" s="167" t="s">
        <v>1310</v>
      </c>
      <c r="Q78" s="156" t="s">
        <v>1311</v>
      </c>
      <c r="R78" s="198" t="s">
        <v>1614</v>
      </c>
      <c r="S78" s="198" t="s">
        <v>1688</v>
      </c>
      <c r="T78" s="198" t="s">
        <v>1688</v>
      </c>
      <c r="U78" s="198" t="s">
        <v>1706</v>
      </c>
      <c r="V78" s="464" t="s">
        <v>1825</v>
      </c>
      <c r="W78" s="156" t="s">
        <v>673</v>
      </c>
      <c r="X78" s="464" t="s">
        <v>1825</v>
      </c>
      <c r="Y78" s="22">
        <v>1005</v>
      </c>
      <c r="Z78" s="170" t="s">
        <v>1819</v>
      </c>
      <c r="AA78" s="156" t="s">
        <v>32</v>
      </c>
      <c r="AB78" s="156" t="s">
        <v>1746</v>
      </c>
      <c r="AC78" s="156" t="s">
        <v>1702</v>
      </c>
    </row>
    <row r="79" spans="1:31" s="134" customFormat="1" x14ac:dyDescent="0.25">
      <c r="A79" s="162">
        <v>2025</v>
      </c>
      <c r="B79" s="162" t="s">
        <v>1029</v>
      </c>
      <c r="C79" s="156" t="s">
        <v>155</v>
      </c>
      <c r="D79" s="156" t="s">
        <v>1295</v>
      </c>
      <c r="E79" s="162">
        <v>165</v>
      </c>
      <c r="F79" s="162"/>
      <c r="G79" s="156" t="s">
        <v>1296</v>
      </c>
      <c r="H79" s="162"/>
      <c r="I79" s="167" t="s">
        <v>1307</v>
      </c>
      <c r="J79" s="162">
        <v>4</v>
      </c>
      <c r="K79" s="162" t="s">
        <v>1197</v>
      </c>
      <c r="L79" s="168">
        <v>50</v>
      </c>
      <c r="M79" s="193">
        <f t="shared" si="7"/>
        <v>200</v>
      </c>
      <c r="N79" s="168">
        <v>35</v>
      </c>
      <c r="O79" s="8">
        <f t="shared" si="8"/>
        <v>140</v>
      </c>
      <c r="P79" s="167" t="s">
        <v>1310</v>
      </c>
      <c r="Q79" s="156" t="s">
        <v>1311</v>
      </c>
      <c r="R79" s="198" t="s">
        <v>1614</v>
      </c>
      <c r="S79" s="198" t="s">
        <v>1688</v>
      </c>
      <c r="T79" s="198" t="s">
        <v>1688</v>
      </c>
      <c r="U79" s="198" t="s">
        <v>1706</v>
      </c>
      <c r="V79" s="464" t="s">
        <v>1825</v>
      </c>
      <c r="W79" s="156" t="s">
        <v>673</v>
      </c>
      <c r="X79" s="464" t="s">
        <v>1825</v>
      </c>
      <c r="Y79" s="162">
        <v>1005</v>
      </c>
      <c r="Z79" s="170" t="s">
        <v>1819</v>
      </c>
      <c r="AA79" s="156" t="s">
        <v>32</v>
      </c>
      <c r="AB79" s="156" t="s">
        <v>1746</v>
      </c>
      <c r="AC79" s="156" t="s">
        <v>1702</v>
      </c>
      <c r="AD79" s="465"/>
    </row>
    <row r="80" spans="1:31" s="134" customFormat="1" x14ac:dyDescent="0.25">
      <c r="A80" s="435">
        <v>2025</v>
      </c>
      <c r="B80" s="162" t="s">
        <v>1029</v>
      </c>
      <c r="C80" s="156" t="s">
        <v>155</v>
      </c>
      <c r="D80" s="156" t="s">
        <v>1295</v>
      </c>
      <c r="E80" s="162">
        <v>165</v>
      </c>
      <c r="F80" s="162"/>
      <c r="G80" s="156" t="s">
        <v>1296</v>
      </c>
      <c r="H80" s="162"/>
      <c r="I80" s="167" t="s">
        <v>1308</v>
      </c>
      <c r="J80" s="162">
        <v>5</v>
      </c>
      <c r="K80" s="162" t="s">
        <v>1197</v>
      </c>
      <c r="L80" s="168">
        <v>70</v>
      </c>
      <c r="M80" s="193">
        <f t="shared" si="7"/>
        <v>350</v>
      </c>
      <c r="N80" s="168">
        <v>75</v>
      </c>
      <c r="O80" s="8">
        <f t="shared" si="8"/>
        <v>375</v>
      </c>
      <c r="P80" s="167" t="s">
        <v>1310</v>
      </c>
      <c r="Q80" s="156" t="s">
        <v>1311</v>
      </c>
      <c r="R80" s="198" t="s">
        <v>1614</v>
      </c>
      <c r="S80" s="198" t="s">
        <v>1688</v>
      </c>
      <c r="T80" s="198" t="s">
        <v>1688</v>
      </c>
      <c r="U80" s="198" t="s">
        <v>1706</v>
      </c>
      <c r="V80" s="464"/>
      <c r="W80" s="156" t="s">
        <v>673</v>
      </c>
      <c r="X80" s="170"/>
      <c r="Y80" s="162">
        <v>1005</v>
      </c>
      <c r="Z80" s="170" t="s">
        <v>1819</v>
      </c>
      <c r="AA80" s="156" t="s">
        <v>32</v>
      </c>
      <c r="AB80" s="156" t="s">
        <v>1746</v>
      </c>
      <c r="AC80" s="156" t="s">
        <v>1702</v>
      </c>
    </row>
    <row r="81" spans="1:31" s="29" customFormat="1" ht="27.6" x14ac:dyDescent="0.25">
      <c r="A81" s="28">
        <v>2025</v>
      </c>
      <c r="B81" s="28" t="s">
        <v>1029</v>
      </c>
      <c r="C81" s="6" t="s">
        <v>1189</v>
      </c>
      <c r="D81" s="6" t="s">
        <v>1190</v>
      </c>
      <c r="E81" s="28"/>
      <c r="F81" s="28"/>
      <c r="G81" s="6" t="s">
        <v>1314</v>
      </c>
      <c r="H81" s="28"/>
      <c r="I81" s="55" t="s">
        <v>1315</v>
      </c>
      <c r="J81" s="28">
        <v>1</v>
      </c>
      <c r="K81" s="28" t="s">
        <v>1207</v>
      </c>
      <c r="L81" s="597">
        <v>18000</v>
      </c>
      <c r="M81" s="24">
        <f t="shared" si="7"/>
        <v>18000</v>
      </c>
      <c r="N81" s="598"/>
      <c r="O81" s="25">
        <f t="shared" si="8"/>
        <v>0</v>
      </c>
      <c r="P81" s="55" t="s">
        <v>1317</v>
      </c>
      <c r="Q81" s="6" t="s">
        <v>1108</v>
      </c>
      <c r="R81" s="141"/>
      <c r="S81" s="141"/>
      <c r="T81" s="141"/>
      <c r="U81" s="141"/>
      <c r="V81" s="616"/>
      <c r="W81" s="6"/>
      <c r="X81" s="611"/>
      <c r="Y81" s="28" t="s">
        <v>1107</v>
      </c>
      <c r="Z81" s="27"/>
      <c r="AA81" s="6" t="s">
        <v>96</v>
      </c>
      <c r="AB81" s="6" t="s">
        <v>1562</v>
      </c>
      <c r="AC81" s="6"/>
      <c r="AD81" s="29" t="s">
        <v>1211</v>
      </c>
    </row>
    <row r="82" spans="1:31" s="29" customFormat="1" x14ac:dyDescent="0.25">
      <c r="A82" s="596">
        <v>2025</v>
      </c>
      <c r="B82" s="28" t="s">
        <v>1029</v>
      </c>
      <c r="C82" s="6" t="s">
        <v>1189</v>
      </c>
      <c r="D82" s="6" t="s">
        <v>1190</v>
      </c>
      <c r="E82" s="28"/>
      <c r="F82" s="28"/>
      <c r="G82" s="6" t="s">
        <v>1314</v>
      </c>
      <c r="H82" s="28"/>
      <c r="I82" s="55" t="s">
        <v>1316</v>
      </c>
      <c r="J82" s="28">
        <v>1</v>
      </c>
      <c r="K82" s="28" t="s">
        <v>1207</v>
      </c>
      <c r="L82" s="597">
        <v>500</v>
      </c>
      <c r="M82" s="24">
        <f t="shared" ref="M82:M109" si="9">SUM(J82*L82)</f>
        <v>500</v>
      </c>
      <c r="N82" s="598"/>
      <c r="O82" s="25">
        <f t="shared" si="8"/>
        <v>0</v>
      </c>
      <c r="P82" s="55" t="s">
        <v>1317</v>
      </c>
      <c r="Q82" s="6" t="s">
        <v>1108</v>
      </c>
      <c r="R82" s="141"/>
      <c r="S82" s="141"/>
      <c r="T82" s="141"/>
      <c r="U82" s="141"/>
      <c r="V82" s="616"/>
      <c r="W82" s="6"/>
      <c r="X82" s="611"/>
      <c r="Y82" s="28" t="s">
        <v>1107</v>
      </c>
      <c r="Z82" s="27"/>
      <c r="AA82" s="6"/>
      <c r="AB82" s="6"/>
      <c r="AC82" s="6"/>
    </row>
    <row r="83" spans="1:31" s="134" customFormat="1" ht="41.4" x14ac:dyDescent="0.25">
      <c r="A83" s="162">
        <v>2025</v>
      </c>
      <c r="B83" s="162" t="s">
        <v>1029</v>
      </c>
      <c r="C83" s="156" t="s">
        <v>123</v>
      </c>
      <c r="D83" s="167" t="s">
        <v>1318</v>
      </c>
      <c r="E83" s="162">
        <v>101</v>
      </c>
      <c r="F83" s="162"/>
      <c r="G83" s="156" t="s">
        <v>1319</v>
      </c>
      <c r="H83" s="162"/>
      <c r="I83" s="167" t="s">
        <v>1320</v>
      </c>
      <c r="J83" s="162">
        <v>2</v>
      </c>
      <c r="K83" s="162" t="s">
        <v>1322</v>
      </c>
      <c r="L83" s="423">
        <v>650</v>
      </c>
      <c r="M83" s="193">
        <f t="shared" si="9"/>
        <v>1300</v>
      </c>
      <c r="N83" s="168">
        <v>490</v>
      </c>
      <c r="O83" s="8">
        <f t="shared" si="8"/>
        <v>980</v>
      </c>
      <c r="P83" s="167" t="s">
        <v>1323</v>
      </c>
      <c r="Q83" s="167" t="s">
        <v>1324</v>
      </c>
      <c r="R83" s="617" t="s">
        <v>1697</v>
      </c>
      <c r="S83" s="617" t="s">
        <v>1706</v>
      </c>
      <c r="T83" s="198" t="s">
        <v>1707</v>
      </c>
      <c r="U83" s="198" t="s">
        <v>1748</v>
      </c>
      <c r="V83" s="607" t="s">
        <v>1748</v>
      </c>
      <c r="W83" s="156" t="s">
        <v>1645</v>
      </c>
      <c r="X83" s="393" t="s">
        <v>1742</v>
      </c>
      <c r="Y83" s="162">
        <v>1005</v>
      </c>
      <c r="Z83" s="170" t="s">
        <v>1755</v>
      </c>
      <c r="AA83" s="156" t="s">
        <v>32</v>
      </c>
      <c r="AB83" s="156" t="s">
        <v>1704</v>
      </c>
      <c r="AC83" s="156" t="s">
        <v>1711</v>
      </c>
      <c r="AD83" s="134" t="s">
        <v>1211</v>
      </c>
      <c r="AE83" s="134" t="s">
        <v>1759</v>
      </c>
    </row>
    <row r="84" spans="1:31" s="134" customFormat="1" ht="41.4" x14ac:dyDescent="0.25">
      <c r="A84" s="435">
        <v>2025</v>
      </c>
      <c r="B84" s="162" t="s">
        <v>1029</v>
      </c>
      <c r="C84" s="156" t="s">
        <v>123</v>
      </c>
      <c r="D84" s="167" t="s">
        <v>1318</v>
      </c>
      <c r="E84" s="162">
        <v>101</v>
      </c>
      <c r="F84" s="162"/>
      <c r="G84" s="156" t="s">
        <v>1319</v>
      </c>
      <c r="H84" s="162"/>
      <c r="I84" s="167" t="s">
        <v>1321</v>
      </c>
      <c r="J84" s="162">
        <v>1</v>
      </c>
      <c r="K84" s="162" t="s">
        <v>1193</v>
      </c>
      <c r="L84" s="423">
        <v>30000</v>
      </c>
      <c r="M84" s="193">
        <f t="shared" si="9"/>
        <v>30000</v>
      </c>
      <c r="N84" s="168">
        <v>13000</v>
      </c>
      <c r="O84" s="8">
        <f t="shared" si="8"/>
        <v>13000</v>
      </c>
      <c r="P84" s="167" t="s">
        <v>1323</v>
      </c>
      <c r="Q84" s="167" t="s">
        <v>1324</v>
      </c>
      <c r="R84" s="617" t="s">
        <v>1697</v>
      </c>
      <c r="S84" s="617" t="s">
        <v>1706</v>
      </c>
      <c r="T84" s="198" t="s">
        <v>1707</v>
      </c>
      <c r="U84" s="198" t="s">
        <v>1748</v>
      </c>
      <c r="V84" s="607" t="s">
        <v>1748</v>
      </c>
      <c r="W84" s="156" t="s">
        <v>1645</v>
      </c>
      <c r="X84" s="393" t="s">
        <v>1742</v>
      </c>
      <c r="Y84" s="162">
        <v>1005</v>
      </c>
      <c r="Z84" s="170" t="s">
        <v>1755</v>
      </c>
      <c r="AA84" s="156" t="s">
        <v>32</v>
      </c>
      <c r="AB84" s="156" t="s">
        <v>1704</v>
      </c>
      <c r="AC84" s="156" t="s">
        <v>1711</v>
      </c>
    </row>
    <row r="85" spans="1:31" s="134" customFormat="1" ht="87.6" x14ac:dyDescent="0.25">
      <c r="A85" s="162">
        <v>2025</v>
      </c>
      <c r="B85" s="162" t="s">
        <v>1029</v>
      </c>
      <c r="C85" s="156" t="s">
        <v>123</v>
      </c>
      <c r="D85" s="167" t="s">
        <v>1318</v>
      </c>
      <c r="E85" s="162">
        <v>101</v>
      </c>
      <c r="F85" s="162"/>
      <c r="G85" s="156" t="s">
        <v>1325</v>
      </c>
      <c r="H85" s="162"/>
      <c r="I85" s="167" t="s">
        <v>1326</v>
      </c>
      <c r="J85" s="162">
        <v>1</v>
      </c>
      <c r="K85" s="162" t="s">
        <v>1193</v>
      </c>
      <c r="L85" s="423">
        <v>49000</v>
      </c>
      <c r="M85" s="193">
        <f t="shared" si="9"/>
        <v>49000</v>
      </c>
      <c r="N85" s="168">
        <v>49800</v>
      </c>
      <c r="O85" s="8">
        <f t="shared" si="8"/>
        <v>49800</v>
      </c>
      <c r="P85" s="167" t="s">
        <v>1328</v>
      </c>
      <c r="Q85" s="167" t="s">
        <v>1324</v>
      </c>
      <c r="R85" s="617" t="s">
        <v>1697</v>
      </c>
      <c r="S85" s="617" t="s">
        <v>1706</v>
      </c>
      <c r="T85" s="198" t="s">
        <v>1707</v>
      </c>
      <c r="U85" s="198" t="s">
        <v>1741</v>
      </c>
      <c r="V85" s="607" t="s">
        <v>1803</v>
      </c>
      <c r="W85" s="156" t="s">
        <v>673</v>
      </c>
      <c r="X85" s="393" t="s">
        <v>1804</v>
      </c>
      <c r="Y85" s="162">
        <v>1005</v>
      </c>
      <c r="Z85" s="170" t="s">
        <v>1801</v>
      </c>
      <c r="AA85" s="156" t="s">
        <v>32</v>
      </c>
      <c r="AB85" s="156" t="s">
        <v>1704</v>
      </c>
      <c r="AC85" s="156" t="s">
        <v>1712</v>
      </c>
      <c r="AD85" s="134" t="s">
        <v>1213</v>
      </c>
      <c r="AE85" s="134" t="s">
        <v>1805</v>
      </c>
    </row>
    <row r="86" spans="1:31" s="134" customFormat="1" ht="55.2" x14ac:dyDescent="0.25">
      <c r="A86" s="435">
        <v>2025</v>
      </c>
      <c r="B86" s="162" t="s">
        <v>1029</v>
      </c>
      <c r="C86" s="156" t="s">
        <v>123</v>
      </c>
      <c r="D86" s="167" t="s">
        <v>1318</v>
      </c>
      <c r="E86" s="162">
        <v>101</v>
      </c>
      <c r="F86" s="162"/>
      <c r="G86" s="156" t="s">
        <v>1325</v>
      </c>
      <c r="H86" s="162"/>
      <c r="I86" s="167" t="s">
        <v>1327</v>
      </c>
      <c r="J86" s="162">
        <v>1</v>
      </c>
      <c r="K86" s="162" t="s">
        <v>1193</v>
      </c>
      <c r="L86" s="423">
        <v>49000</v>
      </c>
      <c r="M86" s="193">
        <f t="shared" si="9"/>
        <v>49000</v>
      </c>
      <c r="N86" s="168">
        <v>38850</v>
      </c>
      <c r="O86" s="8">
        <f t="shared" si="8"/>
        <v>38850</v>
      </c>
      <c r="P86" s="167" t="s">
        <v>1328</v>
      </c>
      <c r="Q86" s="167" t="s">
        <v>1324</v>
      </c>
      <c r="R86" s="617" t="s">
        <v>1697</v>
      </c>
      <c r="S86" s="617" t="s">
        <v>1706</v>
      </c>
      <c r="T86" s="198" t="s">
        <v>1707</v>
      </c>
      <c r="U86" s="198" t="s">
        <v>1741</v>
      </c>
      <c r="V86" s="607" t="s">
        <v>1803</v>
      </c>
      <c r="W86" s="156" t="s">
        <v>673</v>
      </c>
      <c r="X86" s="393" t="s">
        <v>1804</v>
      </c>
      <c r="Y86" s="162">
        <v>1005</v>
      </c>
      <c r="Z86" s="170" t="s">
        <v>1801</v>
      </c>
      <c r="AA86" s="156" t="s">
        <v>32</v>
      </c>
      <c r="AB86" s="156" t="s">
        <v>1704</v>
      </c>
      <c r="AC86" s="156" t="s">
        <v>1712</v>
      </c>
    </row>
    <row r="87" spans="1:31" s="29" customFormat="1" ht="41.4" x14ac:dyDescent="0.25">
      <c r="A87" s="28">
        <v>2025</v>
      </c>
      <c r="B87" s="28" t="s">
        <v>1029</v>
      </c>
      <c r="C87" s="6" t="s">
        <v>123</v>
      </c>
      <c r="D87" s="55" t="s">
        <v>1318</v>
      </c>
      <c r="E87" s="28"/>
      <c r="F87" s="28"/>
      <c r="G87" s="6" t="s">
        <v>1329</v>
      </c>
      <c r="H87" s="28"/>
      <c r="I87" s="55" t="s">
        <v>1330</v>
      </c>
      <c r="J87" s="28">
        <v>2</v>
      </c>
      <c r="K87" s="28" t="s">
        <v>1197</v>
      </c>
      <c r="L87" s="597">
        <v>1050</v>
      </c>
      <c r="M87" s="24">
        <f t="shared" si="9"/>
        <v>2100</v>
      </c>
      <c r="N87" s="598"/>
      <c r="O87" s="25">
        <f t="shared" si="8"/>
        <v>0</v>
      </c>
      <c r="P87" s="55" t="s">
        <v>1323</v>
      </c>
      <c r="Q87" s="55" t="s">
        <v>1324</v>
      </c>
      <c r="R87" s="618"/>
      <c r="S87" s="618"/>
      <c r="T87" s="141"/>
      <c r="U87" s="141"/>
      <c r="V87" s="599"/>
      <c r="W87" s="6"/>
      <c r="X87" s="27"/>
      <c r="Y87" s="28">
        <v>1005</v>
      </c>
      <c r="Z87" s="27"/>
      <c r="AA87" s="6" t="s">
        <v>96</v>
      </c>
      <c r="AB87" s="6" t="s">
        <v>1646</v>
      </c>
      <c r="AC87" s="6"/>
      <c r="AD87" s="29" t="s">
        <v>1211</v>
      </c>
    </row>
    <row r="88" spans="1:31" s="29" customFormat="1" ht="41.4" x14ac:dyDescent="0.25">
      <c r="A88" s="596">
        <v>2025</v>
      </c>
      <c r="B88" s="28" t="s">
        <v>1029</v>
      </c>
      <c r="C88" s="6" t="s">
        <v>123</v>
      </c>
      <c r="D88" s="55" t="s">
        <v>1318</v>
      </c>
      <c r="E88" s="28"/>
      <c r="F88" s="28"/>
      <c r="G88" s="6" t="s">
        <v>1329</v>
      </c>
      <c r="H88" s="28"/>
      <c r="I88" s="55" t="s">
        <v>1331</v>
      </c>
      <c r="J88" s="28">
        <v>2</v>
      </c>
      <c r="K88" s="28" t="s">
        <v>1184</v>
      </c>
      <c r="L88" s="597">
        <v>105</v>
      </c>
      <c r="M88" s="24">
        <f t="shared" si="9"/>
        <v>210</v>
      </c>
      <c r="N88" s="598"/>
      <c r="O88" s="25">
        <f t="shared" si="8"/>
        <v>0</v>
      </c>
      <c r="P88" s="55" t="s">
        <v>1323</v>
      </c>
      <c r="Q88" s="55" t="s">
        <v>1324</v>
      </c>
      <c r="R88" s="618"/>
      <c r="S88" s="618"/>
      <c r="T88" s="141"/>
      <c r="U88" s="141"/>
      <c r="V88" s="599"/>
      <c r="W88" s="6"/>
      <c r="X88" s="27"/>
      <c r="Y88" s="28">
        <v>1005</v>
      </c>
      <c r="Z88" s="27"/>
      <c r="AA88" s="6"/>
      <c r="AB88" s="6"/>
      <c r="AC88" s="6"/>
    </row>
    <row r="89" spans="1:31" s="29" customFormat="1" ht="41.4" x14ac:dyDescent="0.25">
      <c r="A89" s="28">
        <v>2025</v>
      </c>
      <c r="B89" s="28" t="s">
        <v>1029</v>
      </c>
      <c r="C89" s="6" t="s">
        <v>123</v>
      </c>
      <c r="D89" s="55" t="s">
        <v>1318</v>
      </c>
      <c r="E89" s="28"/>
      <c r="F89" s="28"/>
      <c r="G89" s="6" t="s">
        <v>1329</v>
      </c>
      <c r="H89" s="28"/>
      <c r="I89" s="55" t="s">
        <v>1332</v>
      </c>
      <c r="J89" s="28">
        <v>2</v>
      </c>
      <c r="K89" s="28" t="s">
        <v>1197</v>
      </c>
      <c r="L89" s="597">
        <v>360</v>
      </c>
      <c r="M89" s="24">
        <f t="shared" si="9"/>
        <v>720</v>
      </c>
      <c r="N89" s="598"/>
      <c r="O89" s="25">
        <f t="shared" si="8"/>
        <v>0</v>
      </c>
      <c r="P89" s="55" t="s">
        <v>1323</v>
      </c>
      <c r="Q89" s="55" t="s">
        <v>1324</v>
      </c>
      <c r="R89" s="618"/>
      <c r="S89" s="618"/>
      <c r="T89" s="141"/>
      <c r="U89" s="141"/>
      <c r="V89" s="599"/>
      <c r="W89" s="6"/>
      <c r="X89" s="27"/>
      <c r="Y89" s="28">
        <v>1005</v>
      </c>
      <c r="Z89" s="27"/>
      <c r="AA89" s="6"/>
      <c r="AB89" s="6"/>
      <c r="AC89" s="6"/>
    </row>
    <row r="90" spans="1:31" s="29" customFormat="1" ht="41.4" x14ac:dyDescent="0.25">
      <c r="A90" s="596">
        <v>2025</v>
      </c>
      <c r="B90" s="28" t="s">
        <v>1029</v>
      </c>
      <c r="C90" s="6" t="s">
        <v>123</v>
      </c>
      <c r="D90" s="55" t="s">
        <v>1318</v>
      </c>
      <c r="E90" s="28"/>
      <c r="F90" s="28"/>
      <c r="G90" s="6" t="s">
        <v>1329</v>
      </c>
      <c r="H90" s="28"/>
      <c r="I90" s="55" t="s">
        <v>1333</v>
      </c>
      <c r="J90" s="28">
        <v>2</v>
      </c>
      <c r="K90" s="28" t="s">
        <v>1337</v>
      </c>
      <c r="L90" s="597">
        <v>150</v>
      </c>
      <c r="M90" s="24">
        <f t="shared" si="9"/>
        <v>300</v>
      </c>
      <c r="N90" s="598"/>
      <c r="O90" s="25">
        <f t="shared" si="8"/>
        <v>0</v>
      </c>
      <c r="P90" s="55" t="s">
        <v>1323</v>
      </c>
      <c r="Q90" s="55" t="s">
        <v>1324</v>
      </c>
      <c r="R90" s="618"/>
      <c r="S90" s="618"/>
      <c r="T90" s="141"/>
      <c r="U90" s="141"/>
      <c r="V90" s="599"/>
      <c r="W90" s="6"/>
      <c r="X90" s="27"/>
      <c r="Y90" s="28">
        <v>1005</v>
      </c>
      <c r="Z90" s="27"/>
      <c r="AA90" s="6"/>
      <c r="AB90" s="6"/>
      <c r="AC90" s="6"/>
    </row>
    <row r="91" spans="1:31" s="29" customFormat="1" ht="41.4" x14ac:dyDescent="0.25">
      <c r="A91" s="28">
        <v>2025</v>
      </c>
      <c r="B91" s="28" t="s">
        <v>1029</v>
      </c>
      <c r="C91" s="6" t="s">
        <v>123</v>
      </c>
      <c r="D91" s="55" t="s">
        <v>1318</v>
      </c>
      <c r="E91" s="28"/>
      <c r="F91" s="28"/>
      <c r="G91" s="6" t="s">
        <v>1329</v>
      </c>
      <c r="H91" s="28"/>
      <c r="I91" s="55" t="s">
        <v>1334</v>
      </c>
      <c r="J91" s="28">
        <v>1</v>
      </c>
      <c r="K91" s="28" t="s">
        <v>1270</v>
      </c>
      <c r="L91" s="597">
        <v>550</v>
      </c>
      <c r="M91" s="24">
        <f t="shared" si="9"/>
        <v>550</v>
      </c>
      <c r="N91" s="598"/>
      <c r="O91" s="25">
        <f t="shared" si="8"/>
        <v>0</v>
      </c>
      <c r="P91" s="55" t="s">
        <v>1323</v>
      </c>
      <c r="Q91" s="55" t="s">
        <v>1324</v>
      </c>
      <c r="R91" s="618"/>
      <c r="S91" s="618"/>
      <c r="T91" s="141"/>
      <c r="U91" s="141"/>
      <c r="V91" s="599"/>
      <c r="W91" s="6"/>
      <c r="X91" s="27"/>
      <c r="Y91" s="28">
        <v>1005</v>
      </c>
      <c r="Z91" s="27"/>
      <c r="AA91" s="6"/>
      <c r="AB91" s="6"/>
      <c r="AC91" s="6"/>
    </row>
    <row r="92" spans="1:31" s="29" customFormat="1" ht="41.4" x14ac:dyDescent="0.25">
      <c r="A92" s="596">
        <v>2025</v>
      </c>
      <c r="B92" s="28" t="s">
        <v>1029</v>
      </c>
      <c r="C92" s="6" t="s">
        <v>123</v>
      </c>
      <c r="D92" s="55" t="s">
        <v>1318</v>
      </c>
      <c r="E92" s="28"/>
      <c r="F92" s="28"/>
      <c r="G92" s="6" t="s">
        <v>1329</v>
      </c>
      <c r="H92" s="28"/>
      <c r="I92" s="55" t="s">
        <v>1335</v>
      </c>
      <c r="J92" s="28">
        <v>2</v>
      </c>
      <c r="K92" s="28" t="s">
        <v>1338</v>
      </c>
      <c r="L92" s="597">
        <v>100</v>
      </c>
      <c r="M92" s="24">
        <f t="shared" si="9"/>
        <v>200</v>
      </c>
      <c r="N92" s="598"/>
      <c r="O92" s="25">
        <f t="shared" si="8"/>
        <v>0</v>
      </c>
      <c r="P92" s="55" t="s">
        <v>1323</v>
      </c>
      <c r="Q92" s="55" t="s">
        <v>1324</v>
      </c>
      <c r="R92" s="618"/>
      <c r="S92" s="618"/>
      <c r="T92" s="141"/>
      <c r="U92" s="141"/>
      <c r="V92" s="599"/>
      <c r="W92" s="6"/>
      <c r="X92" s="27"/>
      <c r="Y92" s="28">
        <v>1005</v>
      </c>
      <c r="Z92" s="27"/>
      <c r="AA92" s="6"/>
      <c r="AB92" s="6"/>
      <c r="AC92" s="6"/>
    </row>
    <row r="93" spans="1:31" s="29" customFormat="1" ht="41.4" x14ac:dyDescent="0.25">
      <c r="A93" s="28">
        <v>2025</v>
      </c>
      <c r="B93" s="28" t="s">
        <v>1029</v>
      </c>
      <c r="C93" s="6" t="s">
        <v>123</v>
      </c>
      <c r="D93" s="55" t="s">
        <v>1318</v>
      </c>
      <c r="E93" s="28"/>
      <c r="F93" s="28"/>
      <c r="G93" s="6" t="s">
        <v>1329</v>
      </c>
      <c r="H93" s="28"/>
      <c r="I93" s="55" t="s">
        <v>1336</v>
      </c>
      <c r="J93" s="28">
        <v>2</v>
      </c>
      <c r="K93" s="28" t="s">
        <v>1258</v>
      </c>
      <c r="L93" s="597">
        <v>255</v>
      </c>
      <c r="M93" s="24">
        <f t="shared" si="9"/>
        <v>510</v>
      </c>
      <c r="N93" s="598"/>
      <c r="O93" s="25">
        <f t="shared" si="8"/>
        <v>0</v>
      </c>
      <c r="P93" s="55" t="s">
        <v>1323</v>
      </c>
      <c r="Q93" s="55" t="s">
        <v>1324</v>
      </c>
      <c r="R93" s="618"/>
      <c r="S93" s="618"/>
      <c r="T93" s="141"/>
      <c r="U93" s="141"/>
      <c r="V93" s="599"/>
      <c r="W93" s="6"/>
      <c r="X93" s="27"/>
      <c r="Y93" s="28">
        <v>1005</v>
      </c>
      <c r="Z93" s="27"/>
      <c r="AA93" s="6"/>
      <c r="AB93" s="6"/>
      <c r="AC93" s="6"/>
    </row>
    <row r="94" spans="1:31" s="134" customFormat="1" ht="41.4" x14ac:dyDescent="0.25">
      <c r="A94" s="162">
        <v>2025</v>
      </c>
      <c r="B94" s="162" t="s">
        <v>1029</v>
      </c>
      <c r="C94" s="156" t="s">
        <v>123</v>
      </c>
      <c r="D94" s="167" t="s">
        <v>1318</v>
      </c>
      <c r="E94" s="162">
        <v>101</v>
      </c>
      <c r="F94" s="162"/>
      <c r="G94" s="156" t="s">
        <v>1339</v>
      </c>
      <c r="H94" s="162"/>
      <c r="I94" s="167" t="s">
        <v>1340</v>
      </c>
      <c r="J94" s="162">
        <v>2</v>
      </c>
      <c r="K94" s="162" t="s">
        <v>1322</v>
      </c>
      <c r="L94" s="632">
        <v>3975</v>
      </c>
      <c r="M94" s="633">
        <f t="shared" si="9"/>
        <v>7950</v>
      </c>
      <c r="N94" s="633">
        <v>1800</v>
      </c>
      <c r="O94" s="634">
        <f t="shared" si="8"/>
        <v>3600</v>
      </c>
      <c r="P94" s="167" t="s">
        <v>1351</v>
      </c>
      <c r="Q94" s="167" t="s">
        <v>1324</v>
      </c>
      <c r="R94" s="617" t="s">
        <v>1721</v>
      </c>
      <c r="S94" s="617" t="s">
        <v>1717</v>
      </c>
      <c r="T94" s="198" t="s">
        <v>1717</v>
      </c>
      <c r="U94" s="198" t="s">
        <v>1743</v>
      </c>
      <c r="V94" s="464" t="s">
        <v>1736</v>
      </c>
      <c r="W94" s="156" t="s">
        <v>1552</v>
      </c>
      <c r="X94" s="464" t="s">
        <v>1736</v>
      </c>
      <c r="Y94" s="162">
        <v>1005</v>
      </c>
      <c r="Z94" s="170" t="s">
        <v>1755</v>
      </c>
      <c r="AA94" s="156" t="s">
        <v>32</v>
      </c>
      <c r="AB94" s="156" t="s">
        <v>1704</v>
      </c>
      <c r="AC94" s="156" t="s">
        <v>1730</v>
      </c>
      <c r="AD94" s="134" t="s">
        <v>1390</v>
      </c>
      <c r="AE94" s="134" t="s">
        <v>1756</v>
      </c>
    </row>
    <row r="95" spans="1:31" s="134" customFormat="1" ht="41.4" x14ac:dyDescent="0.25">
      <c r="A95" s="162">
        <v>2025</v>
      </c>
      <c r="B95" s="162" t="s">
        <v>1029</v>
      </c>
      <c r="C95" s="156" t="s">
        <v>123</v>
      </c>
      <c r="D95" s="167" t="s">
        <v>1318</v>
      </c>
      <c r="E95" s="162">
        <v>101</v>
      </c>
      <c r="F95" s="162"/>
      <c r="G95" s="156" t="s">
        <v>1339</v>
      </c>
      <c r="H95" s="162"/>
      <c r="I95" s="167" t="s">
        <v>1341</v>
      </c>
      <c r="J95" s="162">
        <v>2</v>
      </c>
      <c r="K95" s="162" t="s">
        <v>1197</v>
      </c>
      <c r="L95" s="423">
        <v>80</v>
      </c>
      <c r="M95" s="193">
        <f t="shared" si="9"/>
        <v>160</v>
      </c>
      <c r="N95" s="168">
        <v>150</v>
      </c>
      <c r="O95" s="8">
        <f t="shared" si="8"/>
        <v>300</v>
      </c>
      <c r="P95" s="167" t="s">
        <v>1351</v>
      </c>
      <c r="Q95" s="167" t="s">
        <v>1324</v>
      </c>
      <c r="R95" s="617" t="s">
        <v>1721</v>
      </c>
      <c r="S95" s="617" t="s">
        <v>1717</v>
      </c>
      <c r="T95" s="198" t="s">
        <v>1717</v>
      </c>
      <c r="U95" s="198" t="s">
        <v>1743</v>
      </c>
      <c r="V95" s="464" t="s">
        <v>1736</v>
      </c>
      <c r="W95" s="156" t="s">
        <v>1552</v>
      </c>
      <c r="X95" s="464" t="s">
        <v>1736</v>
      </c>
      <c r="Y95" s="162">
        <v>1005</v>
      </c>
      <c r="Z95" s="170" t="s">
        <v>1755</v>
      </c>
      <c r="AA95" s="156" t="s">
        <v>32</v>
      </c>
      <c r="AB95" s="156" t="s">
        <v>1704</v>
      </c>
      <c r="AC95" s="156" t="s">
        <v>1730</v>
      </c>
    </row>
    <row r="96" spans="1:31" s="134" customFormat="1" ht="41.4" x14ac:dyDescent="0.25">
      <c r="A96" s="435">
        <v>2025</v>
      </c>
      <c r="B96" s="162" t="s">
        <v>1029</v>
      </c>
      <c r="C96" s="156" t="s">
        <v>123</v>
      </c>
      <c r="D96" s="167" t="s">
        <v>1318</v>
      </c>
      <c r="E96" s="162">
        <v>101</v>
      </c>
      <c r="F96" s="162"/>
      <c r="G96" s="156" t="s">
        <v>1339</v>
      </c>
      <c r="H96" s="162"/>
      <c r="I96" s="167" t="s">
        <v>1342</v>
      </c>
      <c r="J96" s="162">
        <v>2</v>
      </c>
      <c r="K96" s="162" t="s">
        <v>1197</v>
      </c>
      <c r="L96" s="423">
        <v>53</v>
      </c>
      <c r="M96" s="193">
        <f t="shared" si="9"/>
        <v>106</v>
      </c>
      <c r="N96" s="168">
        <v>75</v>
      </c>
      <c r="O96" s="8">
        <f t="shared" si="8"/>
        <v>150</v>
      </c>
      <c r="P96" s="167" t="s">
        <v>1351</v>
      </c>
      <c r="Q96" s="167" t="s">
        <v>1324</v>
      </c>
      <c r="R96" s="617" t="s">
        <v>1721</v>
      </c>
      <c r="S96" s="617" t="s">
        <v>1717</v>
      </c>
      <c r="T96" s="198" t="s">
        <v>1717</v>
      </c>
      <c r="U96" s="198" t="s">
        <v>1743</v>
      </c>
      <c r="V96" s="464" t="s">
        <v>1736</v>
      </c>
      <c r="W96" s="156" t="s">
        <v>1552</v>
      </c>
      <c r="X96" s="464" t="s">
        <v>1736</v>
      </c>
      <c r="Y96" s="162">
        <v>1005</v>
      </c>
      <c r="Z96" s="170" t="s">
        <v>1755</v>
      </c>
      <c r="AA96" s="156" t="s">
        <v>32</v>
      </c>
      <c r="AB96" s="156" t="s">
        <v>1704</v>
      </c>
      <c r="AC96" s="156" t="s">
        <v>1730</v>
      </c>
    </row>
    <row r="97" spans="1:31" s="134" customFormat="1" ht="41.4" x14ac:dyDescent="0.25">
      <c r="A97" s="162">
        <v>2025</v>
      </c>
      <c r="B97" s="162" t="s">
        <v>1029</v>
      </c>
      <c r="C97" s="156" t="s">
        <v>123</v>
      </c>
      <c r="D97" s="167" t="s">
        <v>1318</v>
      </c>
      <c r="E97" s="162">
        <v>101</v>
      </c>
      <c r="F97" s="162"/>
      <c r="G97" s="156" t="s">
        <v>1339</v>
      </c>
      <c r="H97" s="162"/>
      <c r="I97" s="167" t="s">
        <v>1343</v>
      </c>
      <c r="J97" s="162">
        <v>2</v>
      </c>
      <c r="K97" s="162" t="s">
        <v>1197</v>
      </c>
      <c r="L97" s="423">
        <v>95</v>
      </c>
      <c r="M97" s="193">
        <f t="shared" si="9"/>
        <v>190</v>
      </c>
      <c r="N97" s="168">
        <v>170</v>
      </c>
      <c r="O97" s="8">
        <f t="shared" si="8"/>
        <v>340</v>
      </c>
      <c r="P97" s="167" t="s">
        <v>1351</v>
      </c>
      <c r="Q97" s="167" t="s">
        <v>1324</v>
      </c>
      <c r="R97" s="617" t="s">
        <v>1721</v>
      </c>
      <c r="S97" s="617" t="s">
        <v>1717</v>
      </c>
      <c r="T97" s="198" t="s">
        <v>1717</v>
      </c>
      <c r="U97" s="198" t="s">
        <v>1743</v>
      </c>
      <c r="V97" s="464" t="s">
        <v>1736</v>
      </c>
      <c r="W97" s="156" t="s">
        <v>1552</v>
      </c>
      <c r="X97" s="464" t="s">
        <v>1736</v>
      </c>
      <c r="Y97" s="162">
        <v>1005</v>
      </c>
      <c r="Z97" s="170" t="s">
        <v>1755</v>
      </c>
      <c r="AA97" s="156" t="s">
        <v>32</v>
      </c>
      <c r="AB97" s="156" t="s">
        <v>1704</v>
      </c>
      <c r="AC97" s="156" t="s">
        <v>1730</v>
      </c>
    </row>
    <row r="98" spans="1:31" s="134" customFormat="1" ht="41.4" x14ac:dyDescent="0.25">
      <c r="A98" s="435">
        <v>2025</v>
      </c>
      <c r="B98" s="162" t="s">
        <v>1029</v>
      </c>
      <c r="C98" s="156" t="s">
        <v>123</v>
      </c>
      <c r="D98" s="167" t="s">
        <v>1318</v>
      </c>
      <c r="E98" s="162">
        <v>101</v>
      </c>
      <c r="F98" s="162"/>
      <c r="G98" s="156" t="s">
        <v>1339</v>
      </c>
      <c r="H98" s="162"/>
      <c r="I98" s="167" t="s">
        <v>1344</v>
      </c>
      <c r="J98" s="162">
        <v>10</v>
      </c>
      <c r="K98" s="162" t="s">
        <v>1349</v>
      </c>
      <c r="L98" s="423">
        <v>40</v>
      </c>
      <c r="M98" s="193">
        <f t="shared" si="9"/>
        <v>400</v>
      </c>
      <c r="N98" s="168">
        <v>65</v>
      </c>
      <c r="O98" s="8">
        <f t="shared" si="8"/>
        <v>650</v>
      </c>
      <c r="P98" s="167" t="s">
        <v>1351</v>
      </c>
      <c r="Q98" s="167" t="s">
        <v>1324</v>
      </c>
      <c r="R98" s="617" t="s">
        <v>1721</v>
      </c>
      <c r="S98" s="617" t="s">
        <v>1717</v>
      </c>
      <c r="T98" s="198" t="s">
        <v>1717</v>
      </c>
      <c r="U98" s="198" t="s">
        <v>1743</v>
      </c>
      <c r="V98" s="464" t="s">
        <v>1736</v>
      </c>
      <c r="W98" s="156" t="s">
        <v>1552</v>
      </c>
      <c r="X98" s="464" t="s">
        <v>1736</v>
      </c>
      <c r="Y98" s="162">
        <v>1005</v>
      </c>
      <c r="Z98" s="170" t="s">
        <v>1755</v>
      </c>
      <c r="AA98" s="156" t="s">
        <v>32</v>
      </c>
      <c r="AB98" s="156" t="s">
        <v>1704</v>
      </c>
      <c r="AC98" s="156" t="s">
        <v>1730</v>
      </c>
    </row>
    <row r="99" spans="1:31" s="134" customFormat="1" ht="41.4" x14ac:dyDescent="0.25">
      <c r="A99" s="162">
        <v>2025</v>
      </c>
      <c r="B99" s="162" t="s">
        <v>1029</v>
      </c>
      <c r="C99" s="156" t="s">
        <v>123</v>
      </c>
      <c r="D99" s="167" t="s">
        <v>1318</v>
      </c>
      <c r="E99" s="162">
        <v>101</v>
      </c>
      <c r="F99" s="162"/>
      <c r="G99" s="156" t="s">
        <v>1339</v>
      </c>
      <c r="H99" s="162"/>
      <c r="I99" s="167" t="s">
        <v>1345</v>
      </c>
      <c r="J99" s="162">
        <v>2</v>
      </c>
      <c r="K99" s="162" t="s">
        <v>1197</v>
      </c>
      <c r="L99" s="423">
        <v>53</v>
      </c>
      <c r="M99" s="193">
        <f t="shared" si="9"/>
        <v>106</v>
      </c>
      <c r="N99" s="168">
        <v>90</v>
      </c>
      <c r="O99" s="8">
        <f t="shared" si="8"/>
        <v>180</v>
      </c>
      <c r="P99" s="167" t="s">
        <v>1351</v>
      </c>
      <c r="Q99" s="167" t="s">
        <v>1324</v>
      </c>
      <c r="R99" s="617" t="s">
        <v>1721</v>
      </c>
      <c r="S99" s="617" t="s">
        <v>1717</v>
      </c>
      <c r="T99" s="198" t="s">
        <v>1717</v>
      </c>
      <c r="U99" s="198" t="s">
        <v>1743</v>
      </c>
      <c r="V99" s="464" t="s">
        <v>1736</v>
      </c>
      <c r="W99" s="156" t="s">
        <v>1552</v>
      </c>
      <c r="X99" s="464" t="s">
        <v>1736</v>
      </c>
      <c r="Y99" s="162">
        <v>1005</v>
      </c>
      <c r="Z99" s="170" t="s">
        <v>1755</v>
      </c>
      <c r="AA99" s="156" t="s">
        <v>32</v>
      </c>
      <c r="AB99" s="156" t="s">
        <v>1704</v>
      </c>
      <c r="AC99" s="156" t="s">
        <v>1730</v>
      </c>
    </row>
    <row r="100" spans="1:31" s="134" customFormat="1" ht="41.4" x14ac:dyDescent="0.25">
      <c r="A100" s="435">
        <v>2025</v>
      </c>
      <c r="B100" s="162" t="s">
        <v>1029</v>
      </c>
      <c r="C100" s="156" t="s">
        <v>123</v>
      </c>
      <c r="D100" s="167" t="s">
        <v>1318</v>
      </c>
      <c r="E100" s="162">
        <v>101</v>
      </c>
      <c r="F100" s="162"/>
      <c r="G100" s="156" t="s">
        <v>1339</v>
      </c>
      <c r="H100" s="162"/>
      <c r="I100" s="167" t="s">
        <v>1346</v>
      </c>
      <c r="J100" s="162">
        <v>2</v>
      </c>
      <c r="K100" s="162" t="s">
        <v>1197</v>
      </c>
      <c r="L100" s="423">
        <v>74</v>
      </c>
      <c r="M100" s="193">
        <f t="shared" si="9"/>
        <v>148</v>
      </c>
      <c r="N100" s="168">
        <v>95</v>
      </c>
      <c r="O100" s="8">
        <f t="shared" si="8"/>
        <v>190</v>
      </c>
      <c r="P100" s="167" t="s">
        <v>1351</v>
      </c>
      <c r="Q100" s="167" t="s">
        <v>1324</v>
      </c>
      <c r="R100" s="617" t="s">
        <v>1721</v>
      </c>
      <c r="S100" s="617" t="s">
        <v>1717</v>
      </c>
      <c r="T100" s="198" t="s">
        <v>1717</v>
      </c>
      <c r="U100" s="198" t="s">
        <v>1743</v>
      </c>
      <c r="V100" s="464" t="s">
        <v>1736</v>
      </c>
      <c r="W100" s="156" t="s">
        <v>1552</v>
      </c>
      <c r="X100" s="464" t="s">
        <v>1736</v>
      </c>
      <c r="Y100" s="162">
        <v>1005</v>
      </c>
      <c r="Z100" s="170" t="s">
        <v>1755</v>
      </c>
      <c r="AA100" s="156" t="s">
        <v>32</v>
      </c>
      <c r="AB100" s="156" t="s">
        <v>1704</v>
      </c>
      <c r="AC100" s="156" t="s">
        <v>1730</v>
      </c>
    </row>
    <row r="101" spans="1:31" s="134" customFormat="1" ht="41.4" x14ac:dyDescent="0.25">
      <c r="A101" s="162">
        <v>2025</v>
      </c>
      <c r="B101" s="162" t="s">
        <v>1029</v>
      </c>
      <c r="C101" s="156" t="s">
        <v>123</v>
      </c>
      <c r="D101" s="167" t="s">
        <v>1318</v>
      </c>
      <c r="E101" s="162">
        <v>101</v>
      </c>
      <c r="F101" s="162"/>
      <c r="G101" s="156" t="s">
        <v>1339</v>
      </c>
      <c r="H101" s="162"/>
      <c r="I101" s="635" t="s">
        <v>1347</v>
      </c>
      <c r="J101" s="162">
        <v>2</v>
      </c>
      <c r="K101" s="162" t="s">
        <v>1350</v>
      </c>
      <c r="L101" s="632">
        <v>286</v>
      </c>
      <c r="M101" s="633">
        <f t="shared" si="9"/>
        <v>572</v>
      </c>
      <c r="N101" s="633">
        <v>490</v>
      </c>
      <c r="O101" s="8">
        <f t="shared" si="8"/>
        <v>980</v>
      </c>
      <c r="P101" s="167" t="s">
        <v>1351</v>
      </c>
      <c r="Q101" s="167" t="s">
        <v>1324</v>
      </c>
      <c r="R101" s="617" t="s">
        <v>1721</v>
      </c>
      <c r="S101" s="617" t="s">
        <v>1717</v>
      </c>
      <c r="T101" s="198" t="s">
        <v>1717</v>
      </c>
      <c r="U101" s="198" t="s">
        <v>1743</v>
      </c>
      <c r="V101" s="464" t="s">
        <v>1736</v>
      </c>
      <c r="W101" s="156" t="s">
        <v>1552</v>
      </c>
      <c r="X101" s="464" t="s">
        <v>1736</v>
      </c>
      <c r="Y101" s="162">
        <v>1005</v>
      </c>
      <c r="Z101" s="170" t="s">
        <v>1755</v>
      </c>
      <c r="AA101" s="156" t="s">
        <v>32</v>
      </c>
      <c r="AB101" s="156" t="s">
        <v>1704</v>
      </c>
      <c r="AC101" s="156" t="s">
        <v>1730</v>
      </c>
    </row>
    <row r="102" spans="1:31" s="134" customFormat="1" ht="41.4" x14ac:dyDescent="0.25">
      <c r="A102" s="162">
        <v>2025</v>
      </c>
      <c r="B102" s="162" t="s">
        <v>1029</v>
      </c>
      <c r="C102" s="156" t="s">
        <v>123</v>
      </c>
      <c r="D102" s="167" t="s">
        <v>1318</v>
      </c>
      <c r="E102" s="162">
        <v>101</v>
      </c>
      <c r="F102" s="162"/>
      <c r="G102" s="156" t="s">
        <v>1339</v>
      </c>
      <c r="H102" s="162"/>
      <c r="I102" s="635" t="s">
        <v>1348</v>
      </c>
      <c r="J102" s="162">
        <v>1</v>
      </c>
      <c r="K102" s="162" t="s">
        <v>1207</v>
      </c>
      <c r="L102" s="632">
        <v>1791</v>
      </c>
      <c r="M102" s="633">
        <f t="shared" si="9"/>
        <v>1791</v>
      </c>
      <c r="N102" s="633">
        <v>2100</v>
      </c>
      <c r="O102" s="634">
        <f t="shared" si="8"/>
        <v>2100</v>
      </c>
      <c r="P102" s="167" t="s">
        <v>1351</v>
      </c>
      <c r="Q102" s="167" t="s">
        <v>1324</v>
      </c>
      <c r="R102" s="617" t="s">
        <v>1721</v>
      </c>
      <c r="S102" s="617" t="s">
        <v>1717</v>
      </c>
      <c r="T102" s="198" t="s">
        <v>1717</v>
      </c>
      <c r="U102" s="198" t="s">
        <v>1743</v>
      </c>
      <c r="V102" s="464" t="s">
        <v>1736</v>
      </c>
      <c r="W102" s="156" t="s">
        <v>1552</v>
      </c>
      <c r="X102" s="464" t="s">
        <v>1736</v>
      </c>
      <c r="Y102" s="162">
        <v>1005</v>
      </c>
      <c r="Z102" s="170" t="s">
        <v>1755</v>
      </c>
      <c r="AA102" s="156" t="s">
        <v>32</v>
      </c>
      <c r="AB102" s="156" t="s">
        <v>1704</v>
      </c>
      <c r="AC102" s="156" t="s">
        <v>1730</v>
      </c>
    </row>
    <row r="103" spans="1:31" s="134" customFormat="1" ht="41.4" x14ac:dyDescent="0.25">
      <c r="A103" s="162">
        <v>2025</v>
      </c>
      <c r="B103" s="162" t="s">
        <v>1029</v>
      </c>
      <c r="C103" s="156" t="s">
        <v>1177</v>
      </c>
      <c r="D103" s="156" t="s">
        <v>1178</v>
      </c>
      <c r="E103" s="162">
        <v>165</v>
      </c>
      <c r="F103" s="162"/>
      <c r="G103" s="156" t="s">
        <v>1352</v>
      </c>
      <c r="H103" s="162"/>
      <c r="I103" s="167" t="s">
        <v>1353</v>
      </c>
      <c r="J103" s="150">
        <v>1</v>
      </c>
      <c r="K103" s="150" t="s">
        <v>1355</v>
      </c>
      <c r="L103" s="498">
        <v>20000</v>
      </c>
      <c r="M103" s="193">
        <f t="shared" si="9"/>
        <v>20000</v>
      </c>
      <c r="N103" s="168">
        <v>18150</v>
      </c>
      <c r="O103" s="8">
        <f t="shared" si="8"/>
        <v>18150</v>
      </c>
      <c r="P103" s="167" t="s">
        <v>1356</v>
      </c>
      <c r="Q103" s="156" t="s">
        <v>1188</v>
      </c>
      <c r="R103" s="198" t="s">
        <v>1697</v>
      </c>
      <c r="S103" s="198" t="s">
        <v>1706</v>
      </c>
      <c r="T103" s="198" t="s">
        <v>1707</v>
      </c>
      <c r="U103" s="198" t="s">
        <v>1741</v>
      </c>
      <c r="V103" s="198" t="s">
        <v>1742</v>
      </c>
      <c r="W103" s="156" t="s">
        <v>210</v>
      </c>
      <c r="X103" s="156" t="s">
        <v>1743</v>
      </c>
      <c r="Y103" s="162">
        <v>1005</v>
      </c>
      <c r="Z103" s="170" t="s">
        <v>1738</v>
      </c>
      <c r="AA103" s="156" t="s">
        <v>32</v>
      </c>
      <c r="AB103" s="156" t="s">
        <v>1704</v>
      </c>
      <c r="AC103" s="156" t="s">
        <v>1720</v>
      </c>
      <c r="AD103" s="134" t="s">
        <v>1390</v>
      </c>
      <c r="AE103" s="134" t="s">
        <v>1744</v>
      </c>
    </row>
    <row r="104" spans="1:31" s="134" customFormat="1" ht="41.4" x14ac:dyDescent="0.25">
      <c r="A104" s="435">
        <v>2025</v>
      </c>
      <c r="B104" s="162" t="s">
        <v>1029</v>
      </c>
      <c r="C104" s="156" t="s">
        <v>1177</v>
      </c>
      <c r="D104" s="156" t="s">
        <v>1178</v>
      </c>
      <c r="E104" s="162">
        <v>165</v>
      </c>
      <c r="F104" s="162"/>
      <c r="G104" s="156" t="s">
        <v>1352</v>
      </c>
      <c r="H104" s="162"/>
      <c r="I104" s="436" t="s">
        <v>1354</v>
      </c>
      <c r="J104" s="162">
        <v>1</v>
      </c>
      <c r="K104" s="162" t="s">
        <v>1355</v>
      </c>
      <c r="L104" s="423">
        <v>20000</v>
      </c>
      <c r="M104" s="193">
        <f t="shared" si="9"/>
        <v>20000</v>
      </c>
      <c r="N104" s="168">
        <v>17750</v>
      </c>
      <c r="O104" s="8">
        <f t="shared" si="8"/>
        <v>17750</v>
      </c>
      <c r="P104" s="167" t="s">
        <v>1356</v>
      </c>
      <c r="Q104" s="156" t="s">
        <v>1188</v>
      </c>
      <c r="R104" s="198" t="s">
        <v>1697</v>
      </c>
      <c r="S104" s="198" t="s">
        <v>1706</v>
      </c>
      <c r="T104" s="198" t="s">
        <v>1707</v>
      </c>
      <c r="U104" s="198" t="s">
        <v>1741</v>
      </c>
      <c r="V104" s="198" t="s">
        <v>1742</v>
      </c>
      <c r="W104" s="156" t="s">
        <v>210</v>
      </c>
      <c r="X104" s="156" t="s">
        <v>1743</v>
      </c>
      <c r="Y104" s="162">
        <v>1005</v>
      </c>
      <c r="Z104" s="170" t="s">
        <v>1738</v>
      </c>
      <c r="AA104" s="156" t="s">
        <v>32</v>
      </c>
      <c r="AB104" s="156" t="s">
        <v>1704</v>
      </c>
      <c r="AC104" s="156" t="s">
        <v>1720</v>
      </c>
    </row>
    <row r="105" spans="1:31" s="29" customFormat="1" ht="41.4" x14ac:dyDescent="0.25">
      <c r="A105" s="28">
        <v>2025</v>
      </c>
      <c r="B105" s="28" t="s">
        <v>1029</v>
      </c>
      <c r="C105" s="6" t="s">
        <v>1189</v>
      </c>
      <c r="D105" s="6" t="s">
        <v>1190</v>
      </c>
      <c r="E105" s="28"/>
      <c r="F105" s="28"/>
      <c r="G105" s="6" t="s">
        <v>1357</v>
      </c>
      <c r="H105" s="28"/>
      <c r="I105" s="636" t="s">
        <v>1358</v>
      </c>
      <c r="J105" s="28">
        <v>2</v>
      </c>
      <c r="K105" s="28" t="s">
        <v>1197</v>
      </c>
      <c r="L105" s="597">
        <v>21500</v>
      </c>
      <c r="M105" s="24">
        <f t="shared" si="9"/>
        <v>43000</v>
      </c>
      <c r="N105" s="598"/>
      <c r="O105" s="25">
        <f t="shared" si="8"/>
        <v>0</v>
      </c>
      <c r="P105" s="55" t="s">
        <v>1359</v>
      </c>
      <c r="Q105" s="6" t="s">
        <v>1108</v>
      </c>
      <c r="R105" s="6"/>
      <c r="S105" s="6"/>
      <c r="T105" s="6"/>
      <c r="U105" s="6"/>
      <c r="V105" s="611"/>
      <c r="W105" s="6"/>
      <c r="X105" s="611"/>
      <c r="Y105" s="28" t="s">
        <v>1107</v>
      </c>
      <c r="Z105" s="27"/>
      <c r="AA105" s="6" t="s">
        <v>96</v>
      </c>
      <c r="AB105" s="6" t="s">
        <v>1562</v>
      </c>
      <c r="AC105" s="6"/>
      <c r="AD105" s="29" t="s">
        <v>1390</v>
      </c>
    </row>
    <row r="106" spans="1:31" s="134" customFormat="1" ht="27.6" x14ac:dyDescent="0.25">
      <c r="A106" s="435">
        <v>2025</v>
      </c>
      <c r="B106" s="162" t="s">
        <v>1029</v>
      </c>
      <c r="C106" s="156" t="s">
        <v>1360</v>
      </c>
      <c r="D106" s="156" t="s">
        <v>1361</v>
      </c>
      <c r="E106" s="162">
        <v>165</v>
      </c>
      <c r="F106" s="499" t="s">
        <v>1368</v>
      </c>
      <c r="G106" s="156" t="s">
        <v>1362</v>
      </c>
      <c r="H106" s="162"/>
      <c r="I106" s="167" t="s">
        <v>1363</v>
      </c>
      <c r="J106" s="162">
        <v>20</v>
      </c>
      <c r="K106" s="162" t="s">
        <v>1366</v>
      </c>
      <c r="L106" s="423">
        <v>100</v>
      </c>
      <c r="M106" s="193">
        <f t="shared" si="9"/>
        <v>2000</v>
      </c>
      <c r="N106" s="168">
        <v>65</v>
      </c>
      <c r="O106" s="8">
        <f t="shared" si="8"/>
        <v>1300</v>
      </c>
      <c r="P106" s="167" t="s">
        <v>1367</v>
      </c>
      <c r="Q106" s="156" t="s">
        <v>231</v>
      </c>
      <c r="R106" s="198" t="s">
        <v>1553</v>
      </c>
      <c r="S106" s="198" t="s">
        <v>1613</v>
      </c>
      <c r="T106" s="198" t="s">
        <v>1614</v>
      </c>
      <c r="U106" s="198" t="s">
        <v>1689</v>
      </c>
      <c r="V106" s="198" t="s">
        <v>1689</v>
      </c>
      <c r="W106" s="156" t="s">
        <v>668</v>
      </c>
      <c r="X106" s="198" t="s">
        <v>1689</v>
      </c>
      <c r="Y106" s="162" t="s">
        <v>1369</v>
      </c>
      <c r="Z106" s="170" t="s">
        <v>1738</v>
      </c>
      <c r="AA106" s="156" t="s">
        <v>32</v>
      </c>
      <c r="AB106" s="156" t="s">
        <v>1704</v>
      </c>
      <c r="AC106" s="156" t="s">
        <v>1653</v>
      </c>
      <c r="AD106" s="134" t="s">
        <v>1211</v>
      </c>
      <c r="AE106" s="134" t="s">
        <v>1750</v>
      </c>
    </row>
    <row r="107" spans="1:31" s="134" customFormat="1" ht="27.6" x14ac:dyDescent="0.25">
      <c r="A107" s="162">
        <v>2025</v>
      </c>
      <c r="B107" s="162" t="s">
        <v>1029</v>
      </c>
      <c r="C107" s="156" t="s">
        <v>1360</v>
      </c>
      <c r="D107" s="156" t="s">
        <v>1361</v>
      </c>
      <c r="E107" s="162">
        <v>165</v>
      </c>
      <c r="F107" s="162"/>
      <c r="G107" s="156" t="s">
        <v>1362</v>
      </c>
      <c r="H107" s="162"/>
      <c r="I107" s="167" t="s">
        <v>1364</v>
      </c>
      <c r="J107" s="162">
        <v>8</v>
      </c>
      <c r="K107" s="162" t="s">
        <v>1197</v>
      </c>
      <c r="L107" s="423">
        <v>200</v>
      </c>
      <c r="M107" s="193">
        <f t="shared" si="9"/>
        <v>1600</v>
      </c>
      <c r="N107" s="168">
        <v>300</v>
      </c>
      <c r="O107" s="8">
        <f t="shared" si="8"/>
        <v>2400</v>
      </c>
      <c r="P107" s="167" t="s">
        <v>1367</v>
      </c>
      <c r="Q107" s="156" t="s">
        <v>231</v>
      </c>
      <c r="R107" s="198" t="s">
        <v>1553</v>
      </c>
      <c r="S107" s="198" t="s">
        <v>1613</v>
      </c>
      <c r="T107" s="198" t="s">
        <v>1614</v>
      </c>
      <c r="U107" s="198" t="s">
        <v>1689</v>
      </c>
      <c r="V107" s="198" t="s">
        <v>1689</v>
      </c>
      <c r="W107" s="156" t="s">
        <v>668</v>
      </c>
      <c r="X107" s="198" t="s">
        <v>1689</v>
      </c>
      <c r="Y107" s="162" t="s">
        <v>1369</v>
      </c>
      <c r="Z107" s="170" t="s">
        <v>1738</v>
      </c>
      <c r="AA107" s="156" t="s">
        <v>32</v>
      </c>
      <c r="AB107" s="156" t="s">
        <v>1704</v>
      </c>
      <c r="AC107" s="156" t="s">
        <v>1653</v>
      </c>
    </row>
    <row r="108" spans="1:31" s="134" customFormat="1" ht="27.6" x14ac:dyDescent="0.25">
      <c r="A108" s="435">
        <v>2025</v>
      </c>
      <c r="B108" s="162" t="s">
        <v>1029</v>
      </c>
      <c r="C108" s="156" t="s">
        <v>1360</v>
      </c>
      <c r="D108" s="156" t="s">
        <v>1361</v>
      </c>
      <c r="E108" s="162">
        <v>165</v>
      </c>
      <c r="F108" s="162"/>
      <c r="G108" s="156" t="s">
        <v>1362</v>
      </c>
      <c r="H108" s="162"/>
      <c r="I108" s="167" t="s">
        <v>1365</v>
      </c>
      <c r="J108" s="162">
        <v>11</v>
      </c>
      <c r="K108" s="162" t="s">
        <v>1197</v>
      </c>
      <c r="L108" s="423">
        <v>100</v>
      </c>
      <c r="M108" s="193">
        <f t="shared" si="9"/>
        <v>1100</v>
      </c>
      <c r="N108" s="168">
        <v>80</v>
      </c>
      <c r="O108" s="8">
        <f t="shared" si="8"/>
        <v>880</v>
      </c>
      <c r="P108" s="167" t="s">
        <v>1367</v>
      </c>
      <c r="Q108" s="156" t="s">
        <v>231</v>
      </c>
      <c r="R108" s="198" t="s">
        <v>1553</v>
      </c>
      <c r="S108" s="198" t="s">
        <v>1613</v>
      </c>
      <c r="T108" s="198" t="s">
        <v>1614</v>
      </c>
      <c r="U108" s="198" t="s">
        <v>1689</v>
      </c>
      <c r="V108" s="198" t="s">
        <v>1689</v>
      </c>
      <c r="W108" s="156" t="s">
        <v>668</v>
      </c>
      <c r="X108" s="198" t="s">
        <v>1689</v>
      </c>
      <c r="Y108" s="162" t="s">
        <v>1369</v>
      </c>
      <c r="Z108" s="170" t="s">
        <v>1738</v>
      </c>
      <c r="AA108" s="156" t="s">
        <v>32</v>
      </c>
      <c r="AB108" s="156" t="s">
        <v>1704</v>
      </c>
      <c r="AC108" s="156" t="s">
        <v>1653</v>
      </c>
    </row>
    <row r="109" spans="1:31" s="134" customFormat="1" ht="41.4" x14ac:dyDescent="0.25">
      <c r="A109" s="162">
        <v>2025</v>
      </c>
      <c r="B109" s="162" t="s">
        <v>1029</v>
      </c>
      <c r="C109" s="156" t="s">
        <v>1177</v>
      </c>
      <c r="D109" s="156" t="s">
        <v>1178</v>
      </c>
      <c r="E109" s="162">
        <v>165</v>
      </c>
      <c r="F109" s="162"/>
      <c r="G109" s="156" t="s">
        <v>1370</v>
      </c>
      <c r="H109" s="162"/>
      <c r="I109" s="167" t="s">
        <v>1371</v>
      </c>
      <c r="J109" s="162">
        <v>1</v>
      </c>
      <c r="K109" s="162" t="s">
        <v>1207</v>
      </c>
      <c r="L109" s="423">
        <v>1000</v>
      </c>
      <c r="M109" s="193">
        <f t="shared" si="9"/>
        <v>1000</v>
      </c>
      <c r="N109" s="168">
        <v>864</v>
      </c>
      <c r="O109" s="8">
        <f t="shared" si="8"/>
        <v>864</v>
      </c>
      <c r="P109" s="167" t="s">
        <v>1373</v>
      </c>
      <c r="Q109" s="156" t="s">
        <v>1188</v>
      </c>
      <c r="R109" s="198" t="s">
        <v>1614</v>
      </c>
      <c r="S109" s="198" t="s">
        <v>1688</v>
      </c>
      <c r="T109" s="198" t="s">
        <v>1689</v>
      </c>
      <c r="U109" s="198" t="s">
        <v>1706</v>
      </c>
      <c r="V109" s="198" t="s">
        <v>1706</v>
      </c>
      <c r="W109" s="156" t="s">
        <v>1046</v>
      </c>
      <c r="X109" s="198" t="s">
        <v>1706</v>
      </c>
      <c r="Y109" s="162">
        <v>1005</v>
      </c>
      <c r="Z109" s="170" t="s">
        <v>1738</v>
      </c>
      <c r="AA109" s="156" t="s">
        <v>32</v>
      </c>
      <c r="AB109" s="156" t="s">
        <v>1704</v>
      </c>
      <c r="AC109" s="156" t="s">
        <v>1699</v>
      </c>
      <c r="AD109" s="134" t="s">
        <v>1212</v>
      </c>
      <c r="AE109" s="134" t="s">
        <v>1751</v>
      </c>
    </row>
    <row r="110" spans="1:31" s="134" customFormat="1" ht="41.4" x14ac:dyDescent="0.25">
      <c r="A110" s="435">
        <v>2025</v>
      </c>
      <c r="B110" s="162" t="s">
        <v>1029</v>
      </c>
      <c r="C110" s="156" t="s">
        <v>1177</v>
      </c>
      <c r="D110" s="156" t="s">
        <v>1178</v>
      </c>
      <c r="E110" s="162">
        <v>165</v>
      </c>
      <c r="F110" s="162"/>
      <c r="G110" s="156" t="s">
        <v>1370</v>
      </c>
      <c r="H110" s="162"/>
      <c r="I110" s="167" t="s">
        <v>1372</v>
      </c>
      <c r="J110" s="162">
        <v>2</v>
      </c>
      <c r="K110" s="162" t="s">
        <v>1207</v>
      </c>
      <c r="L110" s="423">
        <v>600</v>
      </c>
      <c r="M110" s="193">
        <f t="shared" ref="M110:M173" si="10">SUM(J110*L110)</f>
        <v>1200</v>
      </c>
      <c r="N110" s="168">
        <v>432</v>
      </c>
      <c r="O110" s="8">
        <f t="shared" si="8"/>
        <v>864</v>
      </c>
      <c r="P110" s="167" t="s">
        <v>1373</v>
      </c>
      <c r="Q110" s="156" t="s">
        <v>1188</v>
      </c>
      <c r="R110" s="198" t="s">
        <v>1614</v>
      </c>
      <c r="S110" s="198" t="s">
        <v>1688</v>
      </c>
      <c r="T110" s="198" t="s">
        <v>1689</v>
      </c>
      <c r="U110" s="198" t="s">
        <v>1706</v>
      </c>
      <c r="V110" s="198" t="s">
        <v>1706</v>
      </c>
      <c r="W110" s="156" t="s">
        <v>1046</v>
      </c>
      <c r="X110" s="198" t="s">
        <v>1706</v>
      </c>
      <c r="Y110" s="162">
        <v>1005</v>
      </c>
      <c r="Z110" s="170" t="s">
        <v>1738</v>
      </c>
      <c r="AA110" s="156" t="s">
        <v>32</v>
      </c>
      <c r="AB110" s="156" t="s">
        <v>1704</v>
      </c>
      <c r="AC110" s="156" t="s">
        <v>1699</v>
      </c>
    </row>
    <row r="111" spans="1:31" s="134" customFormat="1" ht="27.6" x14ac:dyDescent="0.25">
      <c r="A111" s="162">
        <v>2025</v>
      </c>
      <c r="B111" s="162" t="s">
        <v>1029</v>
      </c>
      <c r="C111" s="156" t="s">
        <v>924</v>
      </c>
      <c r="D111" s="156" t="s">
        <v>1374</v>
      </c>
      <c r="E111" s="162">
        <v>165</v>
      </c>
      <c r="F111" s="162"/>
      <c r="G111" s="156" t="s">
        <v>1375</v>
      </c>
      <c r="H111" s="162"/>
      <c r="I111" s="167" t="s">
        <v>1376</v>
      </c>
      <c r="J111" s="162">
        <v>2</v>
      </c>
      <c r="K111" s="162" t="s">
        <v>1257</v>
      </c>
      <c r="L111" s="423">
        <v>7000</v>
      </c>
      <c r="M111" s="193">
        <f t="shared" si="10"/>
        <v>14000</v>
      </c>
      <c r="N111" s="168">
        <v>6490</v>
      </c>
      <c r="O111" s="8">
        <f t="shared" si="8"/>
        <v>12980</v>
      </c>
      <c r="P111" s="167" t="s">
        <v>1379</v>
      </c>
      <c r="Q111" s="156" t="s">
        <v>1188</v>
      </c>
      <c r="R111" s="198" t="s">
        <v>1697</v>
      </c>
      <c r="S111" s="198" t="s">
        <v>1716</v>
      </c>
      <c r="T111" s="198" t="s">
        <v>1715</v>
      </c>
      <c r="U111" s="198" t="s">
        <v>1741</v>
      </c>
      <c r="V111" s="198" t="s">
        <v>1741</v>
      </c>
      <c r="W111" s="156" t="s">
        <v>394</v>
      </c>
      <c r="X111" s="198" t="s">
        <v>1741</v>
      </c>
      <c r="Y111" s="162">
        <v>1005</v>
      </c>
      <c r="Z111" s="170" t="s">
        <v>1738</v>
      </c>
      <c r="AA111" s="156" t="s">
        <v>32</v>
      </c>
      <c r="AB111" s="156" t="s">
        <v>1704</v>
      </c>
      <c r="AC111" s="156" t="s">
        <v>1723</v>
      </c>
      <c r="AD111" s="134" t="s">
        <v>1211</v>
      </c>
      <c r="AE111" s="134" t="s">
        <v>1752</v>
      </c>
    </row>
    <row r="112" spans="1:31" s="134" customFormat="1" ht="27.6" x14ac:dyDescent="0.25">
      <c r="A112" s="435">
        <v>2025</v>
      </c>
      <c r="B112" s="162" t="s">
        <v>1029</v>
      </c>
      <c r="C112" s="156" t="s">
        <v>924</v>
      </c>
      <c r="D112" s="156" t="s">
        <v>1374</v>
      </c>
      <c r="E112" s="162">
        <v>165</v>
      </c>
      <c r="F112" s="162"/>
      <c r="G112" s="156" t="s">
        <v>1375</v>
      </c>
      <c r="H112" s="162"/>
      <c r="I112" s="167" t="s">
        <v>1377</v>
      </c>
      <c r="J112" s="162">
        <v>2</v>
      </c>
      <c r="K112" s="162" t="s">
        <v>1207</v>
      </c>
      <c r="L112" s="423">
        <v>650</v>
      </c>
      <c r="M112" s="193">
        <f t="shared" si="10"/>
        <v>1300</v>
      </c>
      <c r="N112" s="168">
        <v>560</v>
      </c>
      <c r="O112" s="8">
        <f t="shared" si="8"/>
        <v>1120</v>
      </c>
      <c r="P112" s="167" t="s">
        <v>1379</v>
      </c>
      <c r="Q112" s="156" t="s">
        <v>1188</v>
      </c>
      <c r="R112" s="198" t="s">
        <v>1697</v>
      </c>
      <c r="S112" s="198" t="s">
        <v>1716</v>
      </c>
      <c r="T112" s="198" t="s">
        <v>1715</v>
      </c>
      <c r="U112" s="198" t="s">
        <v>1741</v>
      </c>
      <c r="V112" s="198" t="s">
        <v>1741</v>
      </c>
      <c r="W112" s="156" t="s">
        <v>394</v>
      </c>
      <c r="X112" s="198" t="s">
        <v>1741</v>
      </c>
      <c r="Y112" s="162">
        <v>1005</v>
      </c>
      <c r="Z112" s="170" t="s">
        <v>1738</v>
      </c>
      <c r="AA112" s="156" t="s">
        <v>32</v>
      </c>
      <c r="AB112" s="156" t="s">
        <v>1704</v>
      </c>
      <c r="AC112" s="156" t="s">
        <v>1723</v>
      </c>
    </row>
    <row r="113" spans="1:31" s="134" customFormat="1" ht="27.6" x14ac:dyDescent="0.25">
      <c r="A113" s="162">
        <v>2025</v>
      </c>
      <c r="B113" s="162" t="s">
        <v>1029</v>
      </c>
      <c r="C113" s="156" t="s">
        <v>924</v>
      </c>
      <c r="D113" s="156" t="s">
        <v>1374</v>
      </c>
      <c r="E113" s="162">
        <v>165</v>
      </c>
      <c r="F113" s="162"/>
      <c r="G113" s="156" t="s">
        <v>1375</v>
      </c>
      <c r="H113" s="162"/>
      <c r="I113" s="167" t="s">
        <v>1378</v>
      </c>
      <c r="J113" s="162">
        <v>6</v>
      </c>
      <c r="K113" s="162" t="s">
        <v>1349</v>
      </c>
      <c r="L113" s="423">
        <v>100</v>
      </c>
      <c r="M113" s="193">
        <f t="shared" si="10"/>
        <v>600</v>
      </c>
      <c r="N113" s="168">
        <v>85</v>
      </c>
      <c r="O113" s="8">
        <f t="shared" si="8"/>
        <v>510</v>
      </c>
      <c r="P113" s="167" t="s">
        <v>1379</v>
      </c>
      <c r="Q113" s="156" t="s">
        <v>1188</v>
      </c>
      <c r="R113" s="198" t="s">
        <v>1697</v>
      </c>
      <c r="S113" s="198" t="s">
        <v>1716</v>
      </c>
      <c r="T113" s="198" t="s">
        <v>1715</v>
      </c>
      <c r="U113" s="198" t="s">
        <v>1741</v>
      </c>
      <c r="V113" s="198" t="s">
        <v>1741</v>
      </c>
      <c r="W113" s="156" t="s">
        <v>394</v>
      </c>
      <c r="X113" s="198" t="s">
        <v>1741</v>
      </c>
      <c r="Y113" s="162">
        <v>1005</v>
      </c>
      <c r="Z113" s="170" t="s">
        <v>1738</v>
      </c>
      <c r="AA113" s="156" t="s">
        <v>32</v>
      </c>
      <c r="AB113" s="156" t="s">
        <v>1704</v>
      </c>
      <c r="AC113" s="156" t="s">
        <v>1723</v>
      </c>
    </row>
    <row r="114" spans="1:31" s="29" customFormat="1" ht="55.2" x14ac:dyDescent="0.3">
      <c r="A114" s="596">
        <v>2025</v>
      </c>
      <c r="B114" s="28" t="s">
        <v>1029</v>
      </c>
      <c r="C114" s="6" t="s">
        <v>1386</v>
      </c>
      <c r="D114" s="6" t="s">
        <v>1387</v>
      </c>
      <c r="E114" s="28"/>
      <c r="F114" s="28"/>
      <c r="G114" s="6" t="s">
        <v>1383</v>
      </c>
      <c r="H114" s="28"/>
      <c r="I114" s="612" t="s">
        <v>1380</v>
      </c>
      <c r="J114" s="613">
        <v>1</v>
      </c>
      <c r="K114" s="28" t="s">
        <v>1384</v>
      </c>
      <c r="L114" s="597">
        <v>400000</v>
      </c>
      <c r="M114" s="24">
        <f t="shared" si="10"/>
        <v>400000</v>
      </c>
      <c r="N114" s="598"/>
      <c r="O114" s="25">
        <f t="shared" si="8"/>
        <v>0</v>
      </c>
      <c r="P114" s="55" t="s">
        <v>1385</v>
      </c>
      <c r="Q114" s="6" t="s">
        <v>1188</v>
      </c>
      <c r="R114" s="6"/>
      <c r="S114" s="6"/>
      <c r="T114" s="6"/>
      <c r="U114" s="26"/>
      <c r="V114" s="611"/>
      <c r="W114" s="6"/>
      <c r="X114" s="611"/>
      <c r="Y114" s="28">
        <v>1005</v>
      </c>
      <c r="Z114" s="27"/>
      <c r="AA114" s="6" t="s">
        <v>96</v>
      </c>
      <c r="AB114" s="6" t="s">
        <v>1651</v>
      </c>
      <c r="AC114" s="6"/>
      <c r="AD114" s="29" t="s">
        <v>1477</v>
      </c>
    </row>
    <row r="115" spans="1:31" s="29" customFormat="1" ht="58.2" customHeight="1" x14ac:dyDescent="0.3">
      <c r="A115" s="28">
        <v>2025</v>
      </c>
      <c r="B115" s="28" t="s">
        <v>1029</v>
      </c>
      <c r="C115" s="6" t="s">
        <v>1386</v>
      </c>
      <c r="D115" s="6" t="s">
        <v>1387</v>
      </c>
      <c r="E115" s="28"/>
      <c r="F115" s="28"/>
      <c r="G115" s="6" t="s">
        <v>1383</v>
      </c>
      <c r="H115" s="28"/>
      <c r="I115" s="614" t="s">
        <v>1647</v>
      </c>
      <c r="J115" s="613"/>
      <c r="K115" s="28"/>
      <c r="L115" s="597"/>
      <c r="M115" s="24">
        <f t="shared" si="10"/>
        <v>0</v>
      </c>
      <c r="N115" s="598"/>
      <c r="O115" s="25">
        <f t="shared" si="8"/>
        <v>0</v>
      </c>
      <c r="P115" s="55" t="s">
        <v>1385</v>
      </c>
      <c r="Q115" s="6" t="s">
        <v>1188</v>
      </c>
      <c r="R115" s="6"/>
      <c r="S115" s="6"/>
      <c r="T115" s="6"/>
      <c r="U115" s="26"/>
      <c r="V115" s="611"/>
      <c r="W115" s="6"/>
      <c r="X115" s="611"/>
      <c r="Y115" s="28">
        <v>1005</v>
      </c>
      <c r="Z115" s="27"/>
      <c r="AA115" s="6"/>
      <c r="AB115" s="6"/>
      <c r="AC115" s="6"/>
    </row>
    <row r="116" spans="1:31" s="29" customFormat="1" ht="88.2" customHeight="1" x14ac:dyDescent="0.3">
      <c r="A116" s="596">
        <v>2025</v>
      </c>
      <c r="B116" s="28" t="s">
        <v>1029</v>
      </c>
      <c r="C116" s="6"/>
      <c r="D116" s="6"/>
      <c r="E116" s="28"/>
      <c r="F116" s="28"/>
      <c r="G116" s="6"/>
      <c r="H116" s="28"/>
      <c r="I116" s="614" t="s">
        <v>1648</v>
      </c>
      <c r="J116" s="613"/>
      <c r="K116" s="28"/>
      <c r="L116" s="597"/>
      <c r="M116" s="24">
        <f t="shared" si="10"/>
        <v>0</v>
      </c>
      <c r="N116" s="598"/>
      <c r="O116" s="25">
        <f t="shared" si="8"/>
        <v>0</v>
      </c>
      <c r="P116" s="55"/>
      <c r="Q116" s="6" t="s">
        <v>1188</v>
      </c>
      <c r="R116" s="6"/>
      <c r="S116" s="6"/>
      <c r="T116" s="6"/>
      <c r="U116" s="26"/>
      <c r="V116" s="611"/>
      <c r="W116" s="6"/>
      <c r="X116" s="611"/>
      <c r="Y116" s="28">
        <v>1005</v>
      </c>
      <c r="Z116" s="27"/>
      <c r="AA116" s="6"/>
      <c r="AB116" s="6"/>
      <c r="AC116" s="6"/>
    </row>
    <row r="117" spans="1:31" s="29" customFormat="1" ht="46.8" customHeight="1" x14ac:dyDescent="0.3">
      <c r="A117" s="28">
        <v>2025</v>
      </c>
      <c r="B117" s="28" t="s">
        <v>1029</v>
      </c>
      <c r="C117" s="6"/>
      <c r="D117" s="6"/>
      <c r="E117" s="28"/>
      <c r="F117" s="28"/>
      <c r="G117" s="6"/>
      <c r="H117" s="28"/>
      <c r="I117" s="614" t="s">
        <v>1649</v>
      </c>
      <c r="J117" s="613"/>
      <c r="K117" s="28"/>
      <c r="L117" s="597"/>
      <c r="M117" s="24">
        <f t="shared" si="10"/>
        <v>0</v>
      </c>
      <c r="N117" s="598"/>
      <c r="O117" s="25">
        <f t="shared" si="8"/>
        <v>0</v>
      </c>
      <c r="P117" s="55"/>
      <c r="Q117" s="6" t="s">
        <v>1188</v>
      </c>
      <c r="R117" s="6"/>
      <c r="S117" s="6"/>
      <c r="T117" s="6"/>
      <c r="U117" s="6"/>
      <c r="V117" s="6"/>
      <c r="W117" s="6"/>
      <c r="X117" s="6"/>
      <c r="Y117" s="28">
        <v>1005</v>
      </c>
      <c r="Z117" s="27"/>
      <c r="AA117" s="6"/>
      <c r="AB117" s="6"/>
      <c r="AC117" s="6"/>
    </row>
    <row r="118" spans="1:31" s="29" customFormat="1" ht="85.2" customHeight="1" x14ac:dyDescent="0.3">
      <c r="A118" s="596">
        <v>2025</v>
      </c>
      <c r="B118" s="28" t="s">
        <v>1029</v>
      </c>
      <c r="C118" s="6"/>
      <c r="D118" s="6"/>
      <c r="E118" s="28"/>
      <c r="F118" s="28"/>
      <c r="G118" s="6"/>
      <c r="H118" s="28"/>
      <c r="I118" s="614" t="s">
        <v>1650</v>
      </c>
      <c r="J118" s="615"/>
      <c r="K118" s="28"/>
      <c r="L118" s="597"/>
      <c r="M118" s="24">
        <f t="shared" si="10"/>
        <v>0</v>
      </c>
      <c r="N118" s="598"/>
      <c r="O118" s="25">
        <f t="shared" si="8"/>
        <v>0</v>
      </c>
      <c r="P118" s="55"/>
      <c r="Q118" s="6" t="s">
        <v>1188</v>
      </c>
      <c r="R118" s="6"/>
      <c r="S118" s="6"/>
      <c r="T118" s="6"/>
      <c r="U118" s="6"/>
      <c r="V118" s="6"/>
      <c r="W118" s="6"/>
      <c r="X118" s="6"/>
      <c r="Y118" s="28">
        <v>1005</v>
      </c>
      <c r="Z118" s="27"/>
      <c r="AA118" s="6"/>
      <c r="AB118" s="6"/>
      <c r="AC118" s="6"/>
    </row>
    <row r="119" spans="1:31" s="29" customFormat="1" ht="19.8" customHeight="1" x14ac:dyDescent="0.3">
      <c r="A119" s="28">
        <v>2025</v>
      </c>
      <c r="B119" s="28" t="s">
        <v>1029</v>
      </c>
      <c r="C119" s="6"/>
      <c r="D119" s="6"/>
      <c r="E119" s="28"/>
      <c r="F119" s="28"/>
      <c r="G119" s="6"/>
      <c r="H119" s="28"/>
      <c r="I119" s="614" t="s">
        <v>1381</v>
      </c>
      <c r="J119" s="615"/>
      <c r="K119" s="28"/>
      <c r="L119" s="597"/>
      <c r="M119" s="24">
        <f t="shared" si="10"/>
        <v>0</v>
      </c>
      <c r="N119" s="598"/>
      <c r="O119" s="25">
        <f t="shared" si="8"/>
        <v>0</v>
      </c>
      <c r="P119" s="55"/>
      <c r="Q119" s="6" t="s">
        <v>1188</v>
      </c>
      <c r="R119" s="6"/>
      <c r="S119" s="6"/>
      <c r="T119" s="6"/>
      <c r="U119" s="6"/>
      <c r="V119" s="6"/>
      <c r="W119" s="6"/>
      <c r="X119" s="6"/>
      <c r="Y119" s="28">
        <v>1005</v>
      </c>
      <c r="Z119" s="27"/>
      <c r="AA119" s="6"/>
      <c r="AB119" s="6"/>
      <c r="AC119" s="6"/>
    </row>
    <row r="120" spans="1:31" s="29" customFormat="1" ht="60" customHeight="1" x14ac:dyDescent="0.3">
      <c r="A120" s="596">
        <v>2025</v>
      </c>
      <c r="B120" s="28" t="s">
        <v>1029</v>
      </c>
      <c r="C120" s="6"/>
      <c r="D120" s="6"/>
      <c r="E120" s="28"/>
      <c r="F120" s="28"/>
      <c r="G120" s="6"/>
      <c r="H120" s="28"/>
      <c r="I120" s="614" t="s">
        <v>1382</v>
      </c>
      <c r="J120" s="615"/>
      <c r="K120" s="28"/>
      <c r="L120" s="597"/>
      <c r="M120" s="24">
        <f t="shared" si="10"/>
        <v>0</v>
      </c>
      <c r="N120" s="598"/>
      <c r="O120" s="25">
        <f t="shared" si="8"/>
        <v>0</v>
      </c>
      <c r="P120" s="55"/>
      <c r="Q120" s="6" t="s">
        <v>1188</v>
      </c>
      <c r="R120" s="6"/>
      <c r="S120" s="6"/>
      <c r="T120" s="6"/>
      <c r="U120" s="6"/>
      <c r="V120" s="6"/>
      <c r="W120" s="6"/>
      <c r="X120" s="6"/>
      <c r="Y120" s="28">
        <v>1005</v>
      </c>
      <c r="Z120" s="27"/>
      <c r="AA120" s="6"/>
      <c r="AB120" s="6"/>
      <c r="AC120" s="6"/>
    </row>
    <row r="121" spans="1:31" s="134" customFormat="1" x14ac:dyDescent="0.25">
      <c r="A121" s="162">
        <v>2025</v>
      </c>
      <c r="B121" s="162" t="s">
        <v>1029</v>
      </c>
      <c r="C121" s="156" t="s">
        <v>1391</v>
      </c>
      <c r="D121" s="156" t="s">
        <v>1392</v>
      </c>
      <c r="E121" s="162">
        <v>101</v>
      </c>
      <c r="F121" s="162"/>
      <c r="G121" s="156" t="s">
        <v>1393</v>
      </c>
      <c r="H121" s="162"/>
      <c r="I121" s="167" t="s">
        <v>1394</v>
      </c>
      <c r="J121" s="162">
        <v>5</v>
      </c>
      <c r="K121" s="162" t="s">
        <v>1197</v>
      </c>
      <c r="L121" s="423">
        <v>1000</v>
      </c>
      <c r="M121" s="193">
        <f t="shared" si="10"/>
        <v>5000</v>
      </c>
      <c r="N121" s="168">
        <v>890</v>
      </c>
      <c r="O121" s="8">
        <f t="shared" si="8"/>
        <v>4450</v>
      </c>
      <c r="P121" s="167" t="s">
        <v>328</v>
      </c>
      <c r="Q121" s="156" t="s">
        <v>1395</v>
      </c>
      <c r="R121" s="198" t="s">
        <v>1697</v>
      </c>
      <c r="S121" s="198" t="s">
        <v>1706</v>
      </c>
      <c r="T121" s="198" t="s">
        <v>1707</v>
      </c>
      <c r="U121" s="198" t="s">
        <v>1715</v>
      </c>
      <c r="V121" s="464" t="s">
        <v>1800</v>
      </c>
      <c r="W121" s="156" t="s">
        <v>673</v>
      </c>
      <c r="X121" s="464" t="s">
        <v>1800</v>
      </c>
      <c r="Y121" s="162" t="s">
        <v>1063</v>
      </c>
      <c r="Z121" s="170" t="s">
        <v>1801</v>
      </c>
      <c r="AA121" s="156" t="s">
        <v>32</v>
      </c>
      <c r="AB121" s="156" t="s">
        <v>1769</v>
      </c>
      <c r="AC121" s="156" t="s">
        <v>1776</v>
      </c>
      <c r="AD121" s="134" t="s">
        <v>1478</v>
      </c>
      <c r="AE121" s="134" t="s">
        <v>1802</v>
      </c>
    </row>
    <row r="122" spans="1:31" s="134" customFormat="1" x14ac:dyDescent="0.25">
      <c r="A122" s="435">
        <v>2025</v>
      </c>
      <c r="B122" s="162" t="s">
        <v>1029</v>
      </c>
      <c r="C122" s="156" t="s">
        <v>1391</v>
      </c>
      <c r="D122" s="156" t="s">
        <v>1392</v>
      </c>
      <c r="E122" s="162">
        <v>101</v>
      </c>
      <c r="F122" s="162"/>
      <c r="G122" s="156" t="s">
        <v>1396</v>
      </c>
      <c r="H122" s="162"/>
      <c r="I122" s="167" t="s">
        <v>1397</v>
      </c>
      <c r="J122" s="162">
        <v>1</v>
      </c>
      <c r="K122" s="162" t="s">
        <v>1254</v>
      </c>
      <c r="L122" s="423">
        <v>1300</v>
      </c>
      <c r="M122" s="193">
        <f t="shared" si="10"/>
        <v>1300</v>
      </c>
      <c r="N122" s="168">
        <v>990</v>
      </c>
      <c r="O122" s="8">
        <f t="shared" si="8"/>
        <v>990</v>
      </c>
      <c r="P122" s="167" t="s">
        <v>328</v>
      </c>
      <c r="Q122" s="156" t="s">
        <v>1395</v>
      </c>
      <c r="R122" s="198" t="s">
        <v>1697</v>
      </c>
      <c r="S122" s="198" t="s">
        <v>1716</v>
      </c>
      <c r="T122" s="198" t="s">
        <v>1715</v>
      </c>
      <c r="U122" s="679" t="s">
        <v>1743</v>
      </c>
      <c r="V122" s="464" t="s">
        <v>1767</v>
      </c>
      <c r="W122" s="156" t="s">
        <v>1552</v>
      </c>
      <c r="X122" s="162" t="s">
        <v>1755</v>
      </c>
      <c r="Y122" s="162" t="s">
        <v>1063</v>
      </c>
      <c r="Z122" s="170" t="s">
        <v>1762</v>
      </c>
      <c r="AA122" s="156" t="s">
        <v>32</v>
      </c>
      <c r="AB122" s="156" t="s">
        <v>1769</v>
      </c>
      <c r="AC122" s="156" t="s">
        <v>1726</v>
      </c>
      <c r="AD122" s="134" t="s">
        <v>1478</v>
      </c>
      <c r="AE122" s="134" t="s">
        <v>1768</v>
      </c>
    </row>
    <row r="123" spans="1:31" s="134" customFormat="1" x14ac:dyDescent="0.25">
      <c r="A123" s="162">
        <v>2025</v>
      </c>
      <c r="B123" s="162" t="s">
        <v>1029</v>
      </c>
      <c r="C123" s="156" t="s">
        <v>1391</v>
      </c>
      <c r="D123" s="156" t="s">
        <v>1392</v>
      </c>
      <c r="E123" s="162">
        <v>101</v>
      </c>
      <c r="F123" s="162"/>
      <c r="G123" s="156" t="s">
        <v>1396</v>
      </c>
      <c r="H123" s="162"/>
      <c r="I123" s="167" t="s">
        <v>1398</v>
      </c>
      <c r="J123" s="162">
        <v>1</v>
      </c>
      <c r="K123" s="162" t="s">
        <v>1258</v>
      </c>
      <c r="L123" s="423">
        <v>300</v>
      </c>
      <c r="M123" s="193">
        <f t="shared" si="10"/>
        <v>300</v>
      </c>
      <c r="N123" s="168">
        <v>420</v>
      </c>
      <c r="O123" s="8">
        <f t="shared" si="8"/>
        <v>420</v>
      </c>
      <c r="P123" s="167" t="s">
        <v>328</v>
      </c>
      <c r="Q123" s="156" t="s">
        <v>1395</v>
      </c>
      <c r="R123" s="198" t="s">
        <v>1697</v>
      </c>
      <c r="S123" s="198" t="s">
        <v>1716</v>
      </c>
      <c r="T123" s="198" t="s">
        <v>1715</v>
      </c>
      <c r="U123" s="679" t="s">
        <v>1743</v>
      </c>
      <c r="V123" s="464" t="s">
        <v>1767</v>
      </c>
      <c r="W123" s="156" t="s">
        <v>1552</v>
      </c>
      <c r="X123" s="162" t="s">
        <v>1755</v>
      </c>
      <c r="Y123" s="162" t="s">
        <v>1063</v>
      </c>
      <c r="Z123" s="170" t="s">
        <v>1762</v>
      </c>
      <c r="AA123" s="156" t="s">
        <v>32</v>
      </c>
      <c r="AB123" s="156" t="s">
        <v>1769</v>
      </c>
      <c r="AC123" s="156" t="s">
        <v>1726</v>
      </c>
    </row>
    <row r="124" spans="1:31" s="134" customFormat="1" x14ac:dyDescent="0.25">
      <c r="A124" s="435">
        <v>2025</v>
      </c>
      <c r="B124" s="162" t="s">
        <v>1029</v>
      </c>
      <c r="C124" s="156" t="s">
        <v>1391</v>
      </c>
      <c r="D124" s="156" t="s">
        <v>1392</v>
      </c>
      <c r="E124" s="162">
        <v>101</v>
      </c>
      <c r="F124" s="162"/>
      <c r="G124" s="156" t="s">
        <v>1396</v>
      </c>
      <c r="H124" s="162"/>
      <c r="I124" s="167" t="s">
        <v>1399</v>
      </c>
      <c r="J124" s="162">
        <v>1</v>
      </c>
      <c r="K124" s="162" t="s">
        <v>1258</v>
      </c>
      <c r="L124" s="423">
        <v>300</v>
      </c>
      <c r="M124" s="193">
        <f t="shared" si="10"/>
        <v>300</v>
      </c>
      <c r="N124" s="168">
        <v>420</v>
      </c>
      <c r="O124" s="8">
        <f t="shared" si="8"/>
        <v>420</v>
      </c>
      <c r="P124" s="167" t="s">
        <v>328</v>
      </c>
      <c r="Q124" s="156" t="s">
        <v>1395</v>
      </c>
      <c r="R124" s="198" t="s">
        <v>1697</v>
      </c>
      <c r="S124" s="198" t="s">
        <v>1716</v>
      </c>
      <c r="T124" s="198" t="s">
        <v>1715</v>
      </c>
      <c r="U124" s="679" t="s">
        <v>1743</v>
      </c>
      <c r="V124" s="464" t="s">
        <v>1767</v>
      </c>
      <c r="W124" s="156" t="s">
        <v>1552</v>
      </c>
      <c r="X124" s="162" t="s">
        <v>1755</v>
      </c>
      <c r="Y124" s="162" t="s">
        <v>1063</v>
      </c>
      <c r="Z124" s="170" t="s">
        <v>1762</v>
      </c>
      <c r="AA124" s="156" t="s">
        <v>32</v>
      </c>
      <c r="AB124" s="156" t="s">
        <v>1769</v>
      </c>
      <c r="AC124" s="156" t="s">
        <v>1726</v>
      </c>
    </row>
    <row r="125" spans="1:31" s="134" customFormat="1" x14ac:dyDescent="0.25">
      <c r="A125" s="162">
        <v>2025</v>
      </c>
      <c r="B125" s="162" t="s">
        <v>1029</v>
      </c>
      <c r="C125" s="156" t="s">
        <v>1391</v>
      </c>
      <c r="D125" s="156" t="s">
        <v>1392</v>
      </c>
      <c r="E125" s="162">
        <v>101</v>
      </c>
      <c r="F125" s="162"/>
      <c r="G125" s="156" t="s">
        <v>1396</v>
      </c>
      <c r="H125" s="162"/>
      <c r="I125" s="167" t="s">
        <v>1400</v>
      </c>
      <c r="J125" s="162">
        <v>6</v>
      </c>
      <c r="K125" s="162" t="s">
        <v>1197</v>
      </c>
      <c r="L125" s="423">
        <v>100</v>
      </c>
      <c r="M125" s="193">
        <f t="shared" si="10"/>
        <v>600</v>
      </c>
      <c r="N125" s="168">
        <v>100</v>
      </c>
      <c r="O125" s="8">
        <f t="shared" si="8"/>
        <v>600</v>
      </c>
      <c r="P125" s="167" t="s">
        <v>328</v>
      </c>
      <c r="Q125" s="156" t="s">
        <v>1395</v>
      </c>
      <c r="R125" s="198" t="s">
        <v>1697</v>
      </c>
      <c r="S125" s="198" t="s">
        <v>1716</v>
      </c>
      <c r="T125" s="198" t="s">
        <v>1715</v>
      </c>
      <c r="U125" s="679" t="s">
        <v>1743</v>
      </c>
      <c r="V125" s="464" t="s">
        <v>1767</v>
      </c>
      <c r="W125" s="156" t="s">
        <v>1552</v>
      </c>
      <c r="X125" s="162" t="s">
        <v>1755</v>
      </c>
      <c r="Y125" s="162" t="s">
        <v>1063</v>
      </c>
      <c r="Z125" s="170" t="s">
        <v>1762</v>
      </c>
      <c r="AA125" s="156" t="s">
        <v>32</v>
      </c>
      <c r="AB125" s="156" t="s">
        <v>1769</v>
      </c>
      <c r="AC125" s="156" t="s">
        <v>1726</v>
      </c>
    </row>
    <row r="126" spans="1:31" s="134" customFormat="1" x14ac:dyDescent="0.25">
      <c r="A126" s="435">
        <v>2025</v>
      </c>
      <c r="B126" s="162" t="s">
        <v>1029</v>
      </c>
      <c r="C126" s="156" t="s">
        <v>1391</v>
      </c>
      <c r="D126" s="156" t="s">
        <v>1392</v>
      </c>
      <c r="E126" s="162">
        <v>101</v>
      </c>
      <c r="F126" s="162"/>
      <c r="G126" s="156" t="s">
        <v>1401</v>
      </c>
      <c r="H126" s="162"/>
      <c r="I126" s="167" t="s">
        <v>1402</v>
      </c>
      <c r="J126" s="162">
        <v>2</v>
      </c>
      <c r="K126" s="162" t="s">
        <v>1197</v>
      </c>
      <c r="L126" s="423">
        <v>80</v>
      </c>
      <c r="M126" s="193">
        <f t="shared" si="10"/>
        <v>160</v>
      </c>
      <c r="N126" s="168">
        <v>150</v>
      </c>
      <c r="O126" s="8">
        <f t="shared" si="8"/>
        <v>300</v>
      </c>
      <c r="P126" s="167" t="s">
        <v>328</v>
      </c>
      <c r="Q126" s="156" t="s">
        <v>1395</v>
      </c>
      <c r="R126" s="198" t="s">
        <v>1697</v>
      </c>
      <c r="S126" s="198" t="s">
        <v>1706</v>
      </c>
      <c r="T126" s="198" t="s">
        <v>1707</v>
      </c>
      <c r="U126" s="198" t="s">
        <v>1715</v>
      </c>
      <c r="V126" s="464" t="s">
        <v>1831</v>
      </c>
      <c r="W126" s="156" t="s">
        <v>1563</v>
      </c>
      <c r="X126" s="162" t="s">
        <v>1832</v>
      </c>
      <c r="Y126" s="162" t="s">
        <v>1063</v>
      </c>
      <c r="Z126" s="170" t="s">
        <v>1833</v>
      </c>
      <c r="AA126" s="156" t="s">
        <v>32</v>
      </c>
      <c r="AB126" s="156" t="s">
        <v>1769</v>
      </c>
      <c r="AC126" s="156" t="s">
        <v>1777</v>
      </c>
      <c r="AD126" s="134" t="s">
        <v>1390</v>
      </c>
      <c r="AE126" s="134" t="s">
        <v>1834</v>
      </c>
    </row>
    <row r="127" spans="1:31" s="134" customFormat="1" x14ac:dyDescent="0.25">
      <c r="A127" s="162">
        <v>2025</v>
      </c>
      <c r="B127" s="162" t="s">
        <v>1029</v>
      </c>
      <c r="C127" s="156" t="s">
        <v>1391</v>
      </c>
      <c r="D127" s="156" t="s">
        <v>1392</v>
      </c>
      <c r="E127" s="162">
        <v>101</v>
      </c>
      <c r="F127" s="162"/>
      <c r="G127" s="156" t="s">
        <v>1401</v>
      </c>
      <c r="H127" s="162"/>
      <c r="I127" s="167" t="s">
        <v>1403</v>
      </c>
      <c r="J127" s="162">
        <v>5</v>
      </c>
      <c r="K127" s="162" t="s">
        <v>1197</v>
      </c>
      <c r="L127" s="423">
        <v>25</v>
      </c>
      <c r="M127" s="193">
        <f t="shared" si="10"/>
        <v>125</v>
      </c>
      <c r="N127" s="168">
        <v>25</v>
      </c>
      <c r="O127" s="8">
        <f t="shared" si="8"/>
        <v>125</v>
      </c>
      <c r="P127" s="167" t="s">
        <v>328</v>
      </c>
      <c r="Q127" s="156" t="s">
        <v>1395</v>
      </c>
      <c r="R127" s="198" t="s">
        <v>1697</v>
      </c>
      <c r="S127" s="198" t="s">
        <v>1706</v>
      </c>
      <c r="T127" s="198" t="s">
        <v>1707</v>
      </c>
      <c r="U127" s="198" t="s">
        <v>1715</v>
      </c>
      <c r="V127" s="464" t="s">
        <v>1831</v>
      </c>
      <c r="W127" s="156" t="s">
        <v>1563</v>
      </c>
      <c r="X127" s="162" t="s">
        <v>1832</v>
      </c>
      <c r="Y127" s="162" t="s">
        <v>1063</v>
      </c>
      <c r="Z127" s="170" t="s">
        <v>1833</v>
      </c>
      <c r="AA127" s="156" t="s">
        <v>32</v>
      </c>
      <c r="AB127" s="156" t="s">
        <v>1769</v>
      </c>
      <c r="AC127" s="156" t="s">
        <v>1777</v>
      </c>
    </row>
    <row r="128" spans="1:31" s="134" customFormat="1" x14ac:dyDescent="0.25">
      <c r="A128" s="435">
        <v>2025</v>
      </c>
      <c r="B128" s="162" t="s">
        <v>1029</v>
      </c>
      <c r="C128" s="156" t="s">
        <v>1391</v>
      </c>
      <c r="D128" s="156" t="s">
        <v>1392</v>
      </c>
      <c r="E128" s="162">
        <v>101</v>
      </c>
      <c r="F128" s="162"/>
      <c r="G128" s="156" t="s">
        <v>1401</v>
      </c>
      <c r="H128" s="162"/>
      <c r="I128" s="167" t="s">
        <v>1404</v>
      </c>
      <c r="J128" s="162">
        <v>15</v>
      </c>
      <c r="K128" s="162" t="s">
        <v>1197</v>
      </c>
      <c r="L128" s="423">
        <v>80</v>
      </c>
      <c r="M128" s="193">
        <f t="shared" si="10"/>
        <v>1200</v>
      </c>
      <c r="N128" s="168">
        <v>90</v>
      </c>
      <c r="O128" s="8">
        <f t="shared" si="8"/>
        <v>1350</v>
      </c>
      <c r="P128" s="167" t="s">
        <v>328</v>
      </c>
      <c r="Q128" s="156" t="s">
        <v>1395</v>
      </c>
      <c r="R128" s="198" t="s">
        <v>1697</v>
      </c>
      <c r="S128" s="198" t="s">
        <v>1706</v>
      </c>
      <c r="T128" s="198" t="s">
        <v>1707</v>
      </c>
      <c r="U128" s="198" t="s">
        <v>1715</v>
      </c>
      <c r="V128" s="464" t="s">
        <v>1831</v>
      </c>
      <c r="W128" s="156" t="s">
        <v>1563</v>
      </c>
      <c r="X128" s="162" t="s">
        <v>1832</v>
      </c>
      <c r="Y128" s="162" t="s">
        <v>1063</v>
      </c>
      <c r="Z128" s="170" t="s">
        <v>1833</v>
      </c>
      <c r="AA128" s="156" t="s">
        <v>32</v>
      </c>
      <c r="AB128" s="156" t="s">
        <v>1769</v>
      </c>
      <c r="AC128" s="156" t="s">
        <v>1777</v>
      </c>
    </row>
    <row r="129" spans="1:31" s="134" customFormat="1" x14ac:dyDescent="0.25">
      <c r="A129" s="162">
        <v>2025</v>
      </c>
      <c r="B129" s="162" t="s">
        <v>1029</v>
      </c>
      <c r="C129" s="156" t="s">
        <v>1391</v>
      </c>
      <c r="D129" s="156" t="s">
        <v>1392</v>
      </c>
      <c r="E129" s="162">
        <v>101</v>
      </c>
      <c r="F129" s="162"/>
      <c r="G129" s="156" t="s">
        <v>1401</v>
      </c>
      <c r="H129" s="162"/>
      <c r="I129" s="167" t="s">
        <v>1405</v>
      </c>
      <c r="J129" s="162">
        <v>3</v>
      </c>
      <c r="K129" s="162" t="s">
        <v>1197</v>
      </c>
      <c r="L129" s="423">
        <v>20</v>
      </c>
      <c r="M129" s="193">
        <f t="shared" si="10"/>
        <v>60</v>
      </c>
      <c r="N129" s="168">
        <v>10</v>
      </c>
      <c r="O129" s="8">
        <f t="shared" si="8"/>
        <v>30</v>
      </c>
      <c r="P129" s="167" t="s">
        <v>328</v>
      </c>
      <c r="Q129" s="156" t="s">
        <v>1395</v>
      </c>
      <c r="R129" s="198" t="s">
        <v>1697</v>
      </c>
      <c r="S129" s="198" t="s">
        <v>1706</v>
      </c>
      <c r="T129" s="198" t="s">
        <v>1707</v>
      </c>
      <c r="U129" s="198" t="s">
        <v>1715</v>
      </c>
      <c r="V129" s="464" t="s">
        <v>1831</v>
      </c>
      <c r="W129" s="156" t="s">
        <v>1563</v>
      </c>
      <c r="X129" s="162" t="s">
        <v>1832</v>
      </c>
      <c r="Y129" s="162" t="s">
        <v>1063</v>
      </c>
      <c r="Z129" s="170" t="s">
        <v>1833</v>
      </c>
      <c r="AA129" s="156" t="s">
        <v>32</v>
      </c>
      <c r="AB129" s="156" t="s">
        <v>1769</v>
      </c>
      <c r="AC129" s="156" t="s">
        <v>1777</v>
      </c>
    </row>
    <row r="130" spans="1:31" s="134" customFormat="1" x14ac:dyDescent="0.25">
      <c r="A130" s="435">
        <v>2025</v>
      </c>
      <c r="B130" s="162" t="s">
        <v>1029</v>
      </c>
      <c r="C130" s="156" t="s">
        <v>1391</v>
      </c>
      <c r="D130" s="156" t="s">
        <v>1392</v>
      </c>
      <c r="E130" s="162">
        <v>101</v>
      </c>
      <c r="F130" s="162"/>
      <c r="G130" s="156" t="s">
        <v>1401</v>
      </c>
      <c r="H130" s="162"/>
      <c r="I130" s="167" t="s">
        <v>1406</v>
      </c>
      <c r="J130" s="162">
        <v>3</v>
      </c>
      <c r="K130" s="162" t="s">
        <v>1197</v>
      </c>
      <c r="L130" s="423">
        <v>50</v>
      </c>
      <c r="M130" s="193">
        <f t="shared" si="10"/>
        <v>150</v>
      </c>
      <c r="N130" s="168">
        <v>150</v>
      </c>
      <c r="O130" s="8">
        <f t="shared" si="8"/>
        <v>450</v>
      </c>
      <c r="P130" s="167" t="s">
        <v>328</v>
      </c>
      <c r="Q130" s="156" t="s">
        <v>1395</v>
      </c>
      <c r="R130" s="198" t="s">
        <v>1697</v>
      </c>
      <c r="S130" s="198" t="s">
        <v>1706</v>
      </c>
      <c r="T130" s="198" t="s">
        <v>1707</v>
      </c>
      <c r="U130" s="198" t="s">
        <v>1715</v>
      </c>
      <c r="V130" s="464" t="s">
        <v>1831</v>
      </c>
      <c r="W130" s="156" t="s">
        <v>1563</v>
      </c>
      <c r="X130" s="162" t="s">
        <v>1832</v>
      </c>
      <c r="Y130" s="162" t="s">
        <v>1063</v>
      </c>
      <c r="Z130" s="170" t="s">
        <v>1833</v>
      </c>
      <c r="AA130" s="156" t="s">
        <v>32</v>
      </c>
      <c r="AB130" s="156" t="s">
        <v>1769</v>
      </c>
      <c r="AC130" s="156" t="s">
        <v>1777</v>
      </c>
    </row>
    <row r="131" spans="1:31" s="134" customFormat="1" x14ac:dyDescent="0.25">
      <c r="A131" s="162">
        <v>2025</v>
      </c>
      <c r="B131" s="162" t="s">
        <v>1029</v>
      </c>
      <c r="C131" s="156" t="s">
        <v>1391</v>
      </c>
      <c r="D131" s="156" t="s">
        <v>1392</v>
      </c>
      <c r="E131" s="162">
        <v>101</v>
      </c>
      <c r="F131" s="162"/>
      <c r="G131" s="156" t="s">
        <v>1401</v>
      </c>
      <c r="H131" s="162"/>
      <c r="I131" s="167" t="s">
        <v>1407</v>
      </c>
      <c r="J131" s="162">
        <v>3</v>
      </c>
      <c r="K131" s="162" t="s">
        <v>1197</v>
      </c>
      <c r="L131" s="423">
        <v>70</v>
      </c>
      <c r="M131" s="193">
        <f t="shared" si="10"/>
        <v>210</v>
      </c>
      <c r="N131" s="168">
        <v>25</v>
      </c>
      <c r="O131" s="8">
        <f t="shared" si="8"/>
        <v>75</v>
      </c>
      <c r="P131" s="167" t="s">
        <v>328</v>
      </c>
      <c r="Q131" s="156" t="s">
        <v>1395</v>
      </c>
      <c r="R131" s="198" t="s">
        <v>1697</v>
      </c>
      <c r="S131" s="198" t="s">
        <v>1706</v>
      </c>
      <c r="T131" s="198" t="s">
        <v>1707</v>
      </c>
      <c r="U131" s="198" t="s">
        <v>1715</v>
      </c>
      <c r="V131" s="464" t="s">
        <v>1831</v>
      </c>
      <c r="W131" s="156" t="s">
        <v>1563</v>
      </c>
      <c r="X131" s="162" t="s">
        <v>1832</v>
      </c>
      <c r="Y131" s="162" t="s">
        <v>1063</v>
      </c>
      <c r="Z131" s="170" t="s">
        <v>1833</v>
      </c>
      <c r="AA131" s="156" t="s">
        <v>32</v>
      </c>
      <c r="AB131" s="156" t="s">
        <v>1769</v>
      </c>
      <c r="AC131" s="156" t="s">
        <v>1777</v>
      </c>
    </row>
    <row r="132" spans="1:31" s="134" customFormat="1" x14ac:dyDescent="0.25">
      <c r="A132" s="435">
        <v>2025</v>
      </c>
      <c r="B132" s="162" t="s">
        <v>1029</v>
      </c>
      <c r="C132" s="156" t="s">
        <v>1391</v>
      </c>
      <c r="D132" s="156" t="s">
        <v>1392</v>
      </c>
      <c r="E132" s="162">
        <v>101</v>
      </c>
      <c r="F132" s="162"/>
      <c r="G132" s="156" t="s">
        <v>1401</v>
      </c>
      <c r="H132" s="162"/>
      <c r="I132" s="167" t="s">
        <v>1408</v>
      </c>
      <c r="J132" s="162">
        <v>2</v>
      </c>
      <c r="K132" s="162" t="s">
        <v>1416</v>
      </c>
      <c r="L132" s="423">
        <v>800</v>
      </c>
      <c r="M132" s="193">
        <f t="shared" si="10"/>
        <v>1600</v>
      </c>
      <c r="N132" s="168">
        <v>720</v>
      </c>
      <c r="O132" s="8">
        <f t="shared" si="8"/>
        <v>1440</v>
      </c>
      <c r="P132" s="167" t="s">
        <v>328</v>
      </c>
      <c r="Q132" s="156" t="s">
        <v>1395</v>
      </c>
      <c r="R132" s="198" t="s">
        <v>1697</v>
      </c>
      <c r="S132" s="198" t="s">
        <v>1706</v>
      </c>
      <c r="T132" s="198" t="s">
        <v>1707</v>
      </c>
      <c r="U132" s="198" t="s">
        <v>1715</v>
      </c>
      <c r="V132" s="464" t="s">
        <v>1831</v>
      </c>
      <c r="W132" s="156" t="s">
        <v>1563</v>
      </c>
      <c r="X132" s="162" t="s">
        <v>1832</v>
      </c>
      <c r="Y132" s="162" t="s">
        <v>1063</v>
      </c>
      <c r="Z132" s="170" t="s">
        <v>1833</v>
      </c>
      <c r="AA132" s="156" t="s">
        <v>32</v>
      </c>
      <c r="AB132" s="156" t="s">
        <v>1769</v>
      </c>
      <c r="AC132" s="156" t="s">
        <v>1777</v>
      </c>
    </row>
    <row r="133" spans="1:31" s="134" customFormat="1" x14ac:dyDescent="0.25">
      <c r="A133" s="162">
        <v>2025</v>
      </c>
      <c r="B133" s="162" t="s">
        <v>1029</v>
      </c>
      <c r="C133" s="156" t="s">
        <v>1391</v>
      </c>
      <c r="D133" s="156" t="s">
        <v>1392</v>
      </c>
      <c r="E133" s="162">
        <v>101</v>
      </c>
      <c r="F133" s="162"/>
      <c r="G133" s="156" t="s">
        <v>1401</v>
      </c>
      <c r="H133" s="162"/>
      <c r="I133" s="167" t="s">
        <v>1409</v>
      </c>
      <c r="J133" s="162">
        <v>5</v>
      </c>
      <c r="K133" s="162" t="s">
        <v>1350</v>
      </c>
      <c r="L133" s="423">
        <v>100</v>
      </c>
      <c r="M133" s="193">
        <f t="shared" si="10"/>
        <v>500</v>
      </c>
      <c r="N133" s="168">
        <v>95</v>
      </c>
      <c r="O133" s="8">
        <f t="shared" si="8"/>
        <v>475</v>
      </c>
      <c r="P133" s="167" t="s">
        <v>328</v>
      </c>
      <c r="Q133" s="156" t="s">
        <v>1395</v>
      </c>
      <c r="R133" s="198" t="s">
        <v>1697</v>
      </c>
      <c r="S133" s="198" t="s">
        <v>1706</v>
      </c>
      <c r="T133" s="198" t="s">
        <v>1707</v>
      </c>
      <c r="U133" s="198" t="s">
        <v>1715</v>
      </c>
      <c r="V133" s="464" t="s">
        <v>1831</v>
      </c>
      <c r="W133" s="156" t="s">
        <v>1563</v>
      </c>
      <c r="X133" s="162" t="s">
        <v>1832</v>
      </c>
      <c r="Y133" s="162" t="s">
        <v>1063</v>
      </c>
      <c r="Z133" s="170" t="s">
        <v>1833</v>
      </c>
      <c r="AA133" s="156" t="s">
        <v>32</v>
      </c>
      <c r="AB133" s="156" t="s">
        <v>1769</v>
      </c>
      <c r="AC133" s="156" t="s">
        <v>1777</v>
      </c>
    </row>
    <row r="134" spans="1:31" s="134" customFormat="1" ht="16.95" customHeight="1" x14ac:dyDescent="0.25">
      <c r="A134" s="435">
        <v>2025</v>
      </c>
      <c r="B134" s="162" t="s">
        <v>1029</v>
      </c>
      <c r="C134" s="156" t="s">
        <v>1391</v>
      </c>
      <c r="D134" s="156" t="s">
        <v>1392</v>
      </c>
      <c r="E134" s="162">
        <v>101</v>
      </c>
      <c r="F134" s="162"/>
      <c r="G134" s="156" t="s">
        <v>1401</v>
      </c>
      <c r="H134" s="162"/>
      <c r="I134" s="167" t="s">
        <v>1410</v>
      </c>
      <c r="J134" s="162">
        <v>2</v>
      </c>
      <c r="K134" s="162" t="s">
        <v>1197</v>
      </c>
      <c r="L134" s="423">
        <v>90</v>
      </c>
      <c r="M134" s="193">
        <f t="shared" si="10"/>
        <v>180</v>
      </c>
      <c r="N134" s="168">
        <v>85</v>
      </c>
      <c r="O134" s="8">
        <f t="shared" si="8"/>
        <v>170</v>
      </c>
      <c r="P134" s="167" t="s">
        <v>328</v>
      </c>
      <c r="Q134" s="156" t="s">
        <v>1395</v>
      </c>
      <c r="R134" s="198" t="s">
        <v>1697</v>
      </c>
      <c r="S134" s="198" t="s">
        <v>1706</v>
      </c>
      <c r="T134" s="198" t="s">
        <v>1707</v>
      </c>
      <c r="U134" s="198" t="s">
        <v>1715</v>
      </c>
      <c r="V134" s="464" t="s">
        <v>1831</v>
      </c>
      <c r="W134" s="156" t="s">
        <v>1563</v>
      </c>
      <c r="X134" s="162" t="s">
        <v>1832</v>
      </c>
      <c r="Y134" s="162" t="s">
        <v>1063</v>
      </c>
      <c r="Z134" s="170" t="s">
        <v>1833</v>
      </c>
      <c r="AA134" s="156" t="s">
        <v>32</v>
      </c>
      <c r="AB134" s="156" t="s">
        <v>1769</v>
      </c>
      <c r="AC134" s="156" t="s">
        <v>1777</v>
      </c>
    </row>
    <row r="135" spans="1:31" s="134" customFormat="1" ht="16.95" customHeight="1" x14ac:dyDescent="0.25">
      <c r="A135" s="162">
        <v>2025</v>
      </c>
      <c r="B135" s="162" t="s">
        <v>1029</v>
      </c>
      <c r="C135" s="156" t="s">
        <v>1391</v>
      </c>
      <c r="D135" s="156" t="s">
        <v>1392</v>
      </c>
      <c r="E135" s="162">
        <v>101</v>
      </c>
      <c r="F135" s="162"/>
      <c r="G135" s="156" t="s">
        <v>1401</v>
      </c>
      <c r="H135" s="162"/>
      <c r="I135" s="167" t="s">
        <v>1411</v>
      </c>
      <c r="J135" s="162">
        <v>1</v>
      </c>
      <c r="K135" s="162" t="s">
        <v>1255</v>
      </c>
      <c r="L135" s="423">
        <v>1000</v>
      </c>
      <c r="M135" s="193">
        <f t="shared" si="10"/>
        <v>1000</v>
      </c>
      <c r="N135" s="168">
        <v>300</v>
      </c>
      <c r="O135" s="8">
        <f t="shared" si="8"/>
        <v>300</v>
      </c>
      <c r="P135" s="167" t="s">
        <v>328</v>
      </c>
      <c r="Q135" s="156" t="s">
        <v>1395</v>
      </c>
      <c r="R135" s="198" t="s">
        <v>1697</v>
      </c>
      <c r="S135" s="198" t="s">
        <v>1706</v>
      </c>
      <c r="T135" s="198" t="s">
        <v>1707</v>
      </c>
      <c r="U135" s="198" t="s">
        <v>1715</v>
      </c>
      <c r="V135" s="464" t="s">
        <v>1831</v>
      </c>
      <c r="W135" s="156" t="s">
        <v>1563</v>
      </c>
      <c r="X135" s="162" t="s">
        <v>1832</v>
      </c>
      <c r="Y135" s="162" t="s">
        <v>1063</v>
      </c>
      <c r="Z135" s="170" t="s">
        <v>1833</v>
      </c>
      <c r="AA135" s="156" t="s">
        <v>32</v>
      </c>
      <c r="AB135" s="156" t="s">
        <v>1769</v>
      </c>
      <c r="AC135" s="156" t="s">
        <v>1777</v>
      </c>
    </row>
    <row r="136" spans="1:31" s="134" customFormat="1" ht="15" customHeight="1" x14ac:dyDescent="0.25">
      <c r="A136" s="435">
        <v>2025</v>
      </c>
      <c r="B136" s="162" t="s">
        <v>1029</v>
      </c>
      <c r="C136" s="156" t="s">
        <v>1391</v>
      </c>
      <c r="D136" s="156" t="s">
        <v>1392</v>
      </c>
      <c r="E136" s="162">
        <v>101</v>
      </c>
      <c r="F136" s="162"/>
      <c r="G136" s="156" t="s">
        <v>1401</v>
      </c>
      <c r="H136" s="162"/>
      <c r="I136" s="167" t="s">
        <v>1412</v>
      </c>
      <c r="J136" s="162">
        <v>1</v>
      </c>
      <c r="K136" s="162" t="s">
        <v>1255</v>
      </c>
      <c r="L136" s="423">
        <v>1000</v>
      </c>
      <c r="M136" s="193">
        <f t="shared" si="10"/>
        <v>1000</v>
      </c>
      <c r="N136" s="168">
        <v>300</v>
      </c>
      <c r="O136" s="8">
        <f t="shared" si="8"/>
        <v>300</v>
      </c>
      <c r="P136" s="167" t="s">
        <v>328</v>
      </c>
      <c r="Q136" s="156" t="s">
        <v>1395</v>
      </c>
      <c r="R136" s="198" t="s">
        <v>1697</v>
      </c>
      <c r="S136" s="198" t="s">
        <v>1706</v>
      </c>
      <c r="T136" s="198" t="s">
        <v>1707</v>
      </c>
      <c r="U136" s="198" t="s">
        <v>1715</v>
      </c>
      <c r="V136" s="464" t="s">
        <v>1831</v>
      </c>
      <c r="W136" s="156" t="s">
        <v>1563</v>
      </c>
      <c r="X136" s="162" t="s">
        <v>1832</v>
      </c>
      <c r="Y136" s="162" t="s">
        <v>1063</v>
      </c>
      <c r="Z136" s="170" t="s">
        <v>1833</v>
      </c>
      <c r="AA136" s="156" t="s">
        <v>32</v>
      </c>
      <c r="AB136" s="156" t="s">
        <v>1769</v>
      </c>
      <c r="AC136" s="156" t="s">
        <v>1777</v>
      </c>
    </row>
    <row r="137" spans="1:31" s="134" customFormat="1" ht="17.399999999999999" customHeight="1" x14ac:dyDescent="0.25">
      <c r="A137" s="162">
        <v>2025</v>
      </c>
      <c r="B137" s="162" t="s">
        <v>1029</v>
      </c>
      <c r="C137" s="156" t="s">
        <v>1391</v>
      </c>
      <c r="D137" s="156" t="s">
        <v>1392</v>
      </c>
      <c r="E137" s="162">
        <v>101</v>
      </c>
      <c r="F137" s="162"/>
      <c r="G137" s="156" t="s">
        <v>1401</v>
      </c>
      <c r="H137" s="162"/>
      <c r="I137" s="167" t="s">
        <v>1413</v>
      </c>
      <c r="J137" s="162">
        <v>10</v>
      </c>
      <c r="K137" s="162" t="s">
        <v>1197</v>
      </c>
      <c r="L137" s="168">
        <v>80</v>
      </c>
      <c r="M137" s="193">
        <f t="shared" si="10"/>
        <v>800</v>
      </c>
      <c r="N137" s="168">
        <v>90</v>
      </c>
      <c r="O137" s="8">
        <f t="shared" si="8"/>
        <v>900</v>
      </c>
      <c r="P137" s="167" t="s">
        <v>328</v>
      </c>
      <c r="Q137" s="156" t="s">
        <v>1395</v>
      </c>
      <c r="R137" s="198" t="s">
        <v>1697</v>
      </c>
      <c r="S137" s="198" t="s">
        <v>1706</v>
      </c>
      <c r="T137" s="198" t="s">
        <v>1707</v>
      </c>
      <c r="U137" s="198" t="s">
        <v>1715</v>
      </c>
      <c r="V137" s="464" t="s">
        <v>1831</v>
      </c>
      <c r="W137" s="156" t="s">
        <v>1563</v>
      </c>
      <c r="X137" s="162" t="s">
        <v>1832</v>
      </c>
      <c r="Y137" s="162" t="s">
        <v>1063</v>
      </c>
      <c r="Z137" s="170" t="s">
        <v>1833</v>
      </c>
      <c r="AA137" s="156" t="s">
        <v>32</v>
      </c>
      <c r="AB137" s="156" t="s">
        <v>1769</v>
      </c>
      <c r="AC137" s="156" t="s">
        <v>1777</v>
      </c>
    </row>
    <row r="138" spans="1:31" s="134" customFormat="1" ht="16.2" customHeight="1" x14ac:dyDescent="0.25">
      <c r="A138" s="435">
        <v>2025</v>
      </c>
      <c r="B138" s="162" t="s">
        <v>1029</v>
      </c>
      <c r="C138" s="156" t="s">
        <v>1391</v>
      </c>
      <c r="D138" s="156" t="s">
        <v>1392</v>
      </c>
      <c r="E138" s="162">
        <v>101</v>
      </c>
      <c r="F138" s="162"/>
      <c r="G138" s="156" t="s">
        <v>1401</v>
      </c>
      <c r="H138" s="162"/>
      <c r="I138" s="167" t="s">
        <v>1414</v>
      </c>
      <c r="J138" s="162">
        <v>2</v>
      </c>
      <c r="K138" s="162" t="s">
        <v>1197</v>
      </c>
      <c r="L138" s="168">
        <v>2500</v>
      </c>
      <c r="M138" s="193">
        <f t="shared" si="10"/>
        <v>5000</v>
      </c>
      <c r="N138" s="168">
        <v>1800</v>
      </c>
      <c r="O138" s="8">
        <f t="shared" si="8"/>
        <v>3600</v>
      </c>
      <c r="P138" s="167" t="s">
        <v>328</v>
      </c>
      <c r="Q138" s="156" t="s">
        <v>1395</v>
      </c>
      <c r="R138" s="198" t="s">
        <v>1697</v>
      </c>
      <c r="S138" s="198" t="s">
        <v>1706</v>
      </c>
      <c r="T138" s="198" t="s">
        <v>1707</v>
      </c>
      <c r="U138" s="198" t="s">
        <v>1715</v>
      </c>
      <c r="V138" s="464" t="s">
        <v>1831</v>
      </c>
      <c r="W138" s="156" t="s">
        <v>1563</v>
      </c>
      <c r="X138" s="162" t="s">
        <v>1832</v>
      </c>
      <c r="Y138" s="162" t="s">
        <v>1063</v>
      </c>
      <c r="Z138" s="170" t="s">
        <v>1833</v>
      </c>
      <c r="AA138" s="156" t="s">
        <v>32</v>
      </c>
      <c r="AB138" s="156" t="s">
        <v>1769</v>
      </c>
      <c r="AC138" s="156" t="s">
        <v>1777</v>
      </c>
    </row>
    <row r="139" spans="1:31" s="134" customFormat="1" ht="18" customHeight="1" x14ac:dyDescent="0.25">
      <c r="A139" s="162">
        <v>2025</v>
      </c>
      <c r="B139" s="162" t="s">
        <v>1029</v>
      </c>
      <c r="C139" s="156" t="s">
        <v>1391</v>
      </c>
      <c r="D139" s="156" t="s">
        <v>1392</v>
      </c>
      <c r="E139" s="162">
        <v>101</v>
      </c>
      <c r="F139" s="162"/>
      <c r="G139" s="156" t="s">
        <v>1401</v>
      </c>
      <c r="H139" s="162"/>
      <c r="I139" s="167" t="s">
        <v>1415</v>
      </c>
      <c r="J139" s="162">
        <v>5</v>
      </c>
      <c r="K139" s="162" t="s">
        <v>1417</v>
      </c>
      <c r="L139" s="168">
        <v>300</v>
      </c>
      <c r="M139" s="193">
        <f t="shared" si="10"/>
        <v>1500</v>
      </c>
      <c r="N139" s="168">
        <v>500</v>
      </c>
      <c r="O139" s="8">
        <f t="shared" si="8"/>
        <v>2500</v>
      </c>
      <c r="P139" s="167" t="s">
        <v>328</v>
      </c>
      <c r="Q139" s="156" t="s">
        <v>1395</v>
      </c>
      <c r="R139" s="198" t="s">
        <v>1697</v>
      </c>
      <c r="S139" s="198" t="s">
        <v>1706</v>
      </c>
      <c r="T139" s="198" t="s">
        <v>1707</v>
      </c>
      <c r="U139" s="198" t="s">
        <v>1715</v>
      </c>
      <c r="V139" s="464" t="s">
        <v>1831</v>
      </c>
      <c r="W139" s="156" t="s">
        <v>1563</v>
      </c>
      <c r="X139" s="162" t="s">
        <v>1832</v>
      </c>
      <c r="Y139" s="162" t="s">
        <v>1063</v>
      </c>
      <c r="Z139" s="170" t="s">
        <v>1833</v>
      </c>
      <c r="AA139" s="156" t="s">
        <v>32</v>
      </c>
      <c r="AB139" s="156" t="s">
        <v>1769</v>
      </c>
      <c r="AC139" s="156" t="s">
        <v>1777</v>
      </c>
    </row>
    <row r="140" spans="1:31" s="29" customFormat="1" ht="14.4" customHeight="1" x14ac:dyDescent="0.25">
      <c r="A140" s="596">
        <v>2025</v>
      </c>
      <c r="B140" s="28" t="s">
        <v>1029</v>
      </c>
      <c r="C140" s="6" t="s">
        <v>1391</v>
      </c>
      <c r="D140" s="6" t="s">
        <v>1392</v>
      </c>
      <c r="E140" s="28"/>
      <c r="F140" s="28"/>
      <c r="G140" s="6" t="s">
        <v>1418</v>
      </c>
      <c r="H140" s="28"/>
      <c r="I140" s="55" t="s">
        <v>1419</v>
      </c>
      <c r="J140" s="28">
        <v>2</v>
      </c>
      <c r="K140" s="28" t="s">
        <v>1207</v>
      </c>
      <c r="L140" s="598">
        <v>350</v>
      </c>
      <c r="M140" s="24">
        <f t="shared" si="10"/>
        <v>700</v>
      </c>
      <c r="N140" s="598"/>
      <c r="O140" s="25">
        <f t="shared" ref="O140:O203" si="11">SUM(J140*N140)</f>
        <v>0</v>
      </c>
      <c r="P140" s="55" t="s">
        <v>328</v>
      </c>
      <c r="Q140" s="6" t="s">
        <v>1395</v>
      </c>
      <c r="R140" s="141"/>
      <c r="S140" s="141"/>
      <c r="T140" s="141"/>
      <c r="U140" s="141"/>
      <c r="V140" s="616"/>
      <c r="W140" s="6"/>
      <c r="X140" s="611"/>
      <c r="Y140" s="28" t="s">
        <v>1063</v>
      </c>
      <c r="Z140" s="27"/>
      <c r="AA140" s="6" t="s">
        <v>96</v>
      </c>
      <c r="AB140" s="6" t="s">
        <v>1562</v>
      </c>
      <c r="AC140" s="6"/>
    </row>
    <row r="141" spans="1:31" s="29" customFormat="1" ht="16.95" customHeight="1" x14ac:dyDescent="0.25">
      <c r="A141" s="28">
        <v>2025</v>
      </c>
      <c r="B141" s="28" t="s">
        <v>1029</v>
      </c>
      <c r="C141" s="6" t="s">
        <v>1391</v>
      </c>
      <c r="D141" s="6" t="s">
        <v>1392</v>
      </c>
      <c r="E141" s="28"/>
      <c r="F141" s="28"/>
      <c r="G141" s="6" t="s">
        <v>1418</v>
      </c>
      <c r="H141" s="28"/>
      <c r="I141" s="55" t="s">
        <v>1420</v>
      </c>
      <c r="J141" s="28">
        <v>2</v>
      </c>
      <c r="K141" s="28" t="s">
        <v>1255</v>
      </c>
      <c r="L141" s="598">
        <v>525</v>
      </c>
      <c r="M141" s="24">
        <f t="shared" si="10"/>
        <v>1050</v>
      </c>
      <c r="N141" s="598"/>
      <c r="O141" s="25">
        <f t="shared" si="11"/>
        <v>0</v>
      </c>
      <c r="P141" s="55" t="s">
        <v>328</v>
      </c>
      <c r="Q141" s="6" t="s">
        <v>1395</v>
      </c>
      <c r="R141" s="141"/>
      <c r="S141" s="141"/>
      <c r="T141" s="141"/>
      <c r="U141" s="141"/>
      <c r="V141" s="616"/>
      <c r="W141" s="6"/>
      <c r="X141" s="611"/>
      <c r="Y141" s="28" t="s">
        <v>1063</v>
      </c>
      <c r="Z141" s="27"/>
      <c r="AA141" s="6"/>
      <c r="AB141" s="6"/>
      <c r="AC141" s="6"/>
    </row>
    <row r="142" spans="1:31" s="134" customFormat="1" ht="54.6" customHeight="1" x14ac:dyDescent="0.25">
      <c r="A142" s="435">
        <v>2025</v>
      </c>
      <c r="B142" s="162" t="s">
        <v>1029</v>
      </c>
      <c r="C142" s="156" t="s">
        <v>123</v>
      </c>
      <c r="D142" s="167" t="s">
        <v>1318</v>
      </c>
      <c r="E142" s="162">
        <v>101</v>
      </c>
      <c r="F142" s="162"/>
      <c r="G142" s="156" t="s">
        <v>1421</v>
      </c>
      <c r="H142" s="162"/>
      <c r="I142" s="167" t="s">
        <v>1422</v>
      </c>
      <c r="J142" s="162">
        <v>1</v>
      </c>
      <c r="K142" s="162" t="s">
        <v>1193</v>
      </c>
      <c r="L142" s="168">
        <v>25000</v>
      </c>
      <c r="M142" s="193">
        <f t="shared" si="10"/>
        <v>25000</v>
      </c>
      <c r="N142" s="168">
        <v>16000</v>
      </c>
      <c r="O142" s="8">
        <f t="shared" si="11"/>
        <v>16000</v>
      </c>
      <c r="P142" s="167" t="s">
        <v>1424</v>
      </c>
      <c r="Q142" s="167" t="s">
        <v>1324</v>
      </c>
      <c r="R142" s="198" t="s">
        <v>1697</v>
      </c>
      <c r="S142" s="198" t="s">
        <v>1706</v>
      </c>
      <c r="T142" s="198" t="s">
        <v>1707</v>
      </c>
      <c r="U142" s="198" t="s">
        <v>1741</v>
      </c>
      <c r="V142" s="607" t="s">
        <v>1821</v>
      </c>
      <c r="W142" s="156" t="s">
        <v>938</v>
      </c>
      <c r="X142" s="393" t="s">
        <v>1822</v>
      </c>
      <c r="Y142" s="162">
        <v>1005</v>
      </c>
      <c r="Z142" s="170" t="s">
        <v>1819</v>
      </c>
      <c r="AA142" s="156" t="s">
        <v>32</v>
      </c>
      <c r="AB142" s="156" t="s">
        <v>1704</v>
      </c>
      <c r="AC142" s="156" t="s">
        <v>1713</v>
      </c>
      <c r="AD142" s="134" t="s">
        <v>1213</v>
      </c>
      <c r="AE142" s="134" t="s">
        <v>1823</v>
      </c>
    </row>
    <row r="143" spans="1:31" s="134" customFormat="1" ht="58.2" customHeight="1" x14ac:dyDescent="0.25">
      <c r="A143" s="162">
        <v>2025</v>
      </c>
      <c r="B143" s="162" t="s">
        <v>1029</v>
      </c>
      <c r="C143" s="156" t="s">
        <v>123</v>
      </c>
      <c r="D143" s="167" t="s">
        <v>1318</v>
      </c>
      <c r="E143" s="162">
        <v>101</v>
      </c>
      <c r="F143" s="162"/>
      <c r="G143" s="156" t="s">
        <v>1421</v>
      </c>
      <c r="H143" s="162"/>
      <c r="I143" s="167" t="s">
        <v>1423</v>
      </c>
      <c r="J143" s="162">
        <v>1</v>
      </c>
      <c r="K143" s="162" t="s">
        <v>1193</v>
      </c>
      <c r="L143" s="168">
        <v>26010</v>
      </c>
      <c r="M143" s="193">
        <f t="shared" si="10"/>
        <v>26010</v>
      </c>
      <c r="N143" s="168">
        <v>19200</v>
      </c>
      <c r="O143" s="8">
        <f t="shared" si="11"/>
        <v>19200</v>
      </c>
      <c r="P143" s="167" t="s">
        <v>1424</v>
      </c>
      <c r="Q143" s="167" t="s">
        <v>1324</v>
      </c>
      <c r="R143" s="198" t="s">
        <v>1697</v>
      </c>
      <c r="S143" s="198" t="s">
        <v>1706</v>
      </c>
      <c r="T143" s="198" t="s">
        <v>1707</v>
      </c>
      <c r="U143" s="198" t="s">
        <v>1741</v>
      </c>
      <c r="V143" s="607" t="s">
        <v>1821</v>
      </c>
      <c r="W143" s="156" t="s">
        <v>938</v>
      </c>
      <c r="X143" s="393" t="s">
        <v>1822</v>
      </c>
      <c r="Y143" s="162">
        <v>1005</v>
      </c>
      <c r="Z143" s="170" t="s">
        <v>1819</v>
      </c>
      <c r="AA143" s="156" t="s">
        <v>32</v>
      </c>
      <c r="AB143" s="156" t="s">
        <v>1704</v>
      </c>
      <c r="AC143" s="156" t="s">
        <v>1713</v>
      </c>
    </row>
    <row r="144" spans="1:31" s="134" customFormat="1" ht="129" customHeight="1" x14ac:dyDescent="0.25">
      <c r="A144" s="435">
        <v>2025</v>
      </c>
      <c r="B144" s="162" t="s">
        <v>1029</v>
      </c>
      <c r="C144" s="156" t="s">
        <v>123</v>
      </c>
      <c r="D144" s="167" t="s">
        <v>1318</v>
      </c>
      <c r="E144" s="162">
        <v>101</v>
      </c>
      <c r="F144" s="162"/>
      <c r="G144" s="156" t="s">
        <v>1425</v>
      </c>
      <c r="H144" s="162"/>
      <c r="I144" s="167" t="s">
        <v>1426</v>
      </c>
      <c r="J144" s="162">
        <v>1</v>
      </c>
      <c r="K144" s="162" t="s">
        <v>1193</v>
      </c>
      <c r="L144" s="168">
        <v>3210</v>
      </c>
      <c r="M144" s="193">
        <f t="shared" si="10"/>
        <v>3210</v>
      </c>
      <c r="N144" s="168">
        <v>3280</v>
      </c>
      <c r="O144" s="8">
        <f t="shared" si="11"/>
        <v>3280</v>
      </c>
      <c r="P144" s="167" t="s">
        <v>1428</v>
      </c>
      <c r="Q144" s="167" t="s">
        <v>1324</v>
      </c>
      <c r="R144" s="198" t="s">
        <v>1697</v>
      </c>
      <c r="S144" s="198" t="s">
        <v>1706</v>
      </c>
      <c r="T144" s="198" t="s">
        <v>1707</v>
      </c>
      <c r="U144" s="198" t="s">
        <v>1741</v>
      </c>
      <c r="V144" s="680" t="s">
        <v>1856</v>
      </c>
      <c r="W144" s="156" t="s">
        <v>28</v>
      </c>
      <c r="X144" s="393" t="s">
        <v>1857</v>
      </c>
      <c r="Y144" s="162">
        <v>1005</v>
      </c>
      <c r="Z144" s="170" t="s">
        <v>1853</v>
      </c>
      <c r="AA144" s="156" t="s">
        <v>32</v>
      </c>
      <c r="AB144" s="156" t="s">
        <v>1704</v>
      </c>
      <c r="AC144" s="156" t="s">
        <v>1714</v>
      </c>
      <c r="AD144" s="134" t="s">
        <v>1390</v>
      </c>
      <c r="AE144" s="134" t="s">
        <v>1858</v>
      </c>
    </row>
    <row r="145" spans="1:31" s="134" customFormat="1" ht="154.80000000000001" customHeight="1" x14ac:dyDescent="0.25">
      <c r="A145" s="162">
        <v>2025</v>
      </c>
      <c r="B145" s="162" t="s">
        <v>1029</v>
      </c>
      <c r="C145" s="156" t="s">
        <v>123</v>
      </c>
      <c r="D145" s="167" t="s">
        <v>1318</v>
      </c>
      <c r="E145" s="162">
        <v>101</v>
      </c>
      <c r="F145" s="162"/>
      <c r="G145" s="156" t="s">
        <v>1425</v>
      </c>
      <c r="H145" s="162"/>
      <c r="I145" s="167" t="s">
        <v>1427</v>
      </c>
      <c r="J145" s="162">
        <v>1</v>
      </c>
      <c r="K145" s="162" t="s">
        <v>1193</v>
      </c>
      <c r="L145" s="168">
        <v>3130</v>
      </c>
      <c r="M145" s="193">
        <f t="shared" si="10"/>
        <v>3130</v>
      </c>
      <c r="N145" s="168">
        <v>2480</v>
      </c>
      <c r="O145" s="8">
        <f t="shared" si="11"/>
        <v>2480</v>
      </c>
      <c r="P145" s="167" t="s">
        <v>1428</v>
      </c>
      <c r="Q145" s="167" t="s">
        <v>1324</v>
      </c>
      <c r="R145" s="198" t="s">
        <v>1697</v>
      </c>
      <c r="S145" s="198" t="s">
        <v>1706</v>
      </c>
      <c r="T145" s="198" t="s">
        <v>1707</v>
      </c>
      <c r="U145" s="198" t="s">
        <v>1741</v>
      </c>
      <c r="V145" s="607"/>
      <c r="W145" s="156" t="s">
        <v>28</v>
      </c>
      <c r="X145" s="393" t="s">
        <v>1857</v>
      </c>
      <c r="Y145" s="162">
        <v>1005</v>
      </c>
      <c r="Z145" s="170" t="s">
        <v>1853</v>
      </c>
      <c r="AA145" s="156" t="s">
        <v>32</v>
      </c>
      <c r="AB145" s="156" t="s">
        <v>1704</v>
      </c>
      <c r="AC145" s="156" t="s">
        <v>1714</v>
      </c>
    </row>
    <row r="146" spans="1:31" s="134" customFormat="1" ht="85.8" customHeight="1" x14ac:dyDescent="0.25">
      <c r="A146" s="435">
        <v>2025</v>
      </c>
      <c r="B146" s="162" t="s">
        <v>1029</v>
      </c>
      <c r="C146" s="156" t="s">
        <v>123</v>
      </c>
      <c r="D146" s="167" t="s">
        <v>1318</v>
      </c>
      <c r="E146" s="162">
        <v>101</v>
      </c>
      <c r="F146" s="162"/>
      <c r="G146" s="156" t="s">
        <v>1425</v>
      </c>
      <c r="H146" s="162"/>
      <c r="I146" s="167" t="s">
        <v>1479</v>
      </c>
      <c r="J146" s="162">
        <v>1</v>
      </c>
      <c r="K146" s="162" t="s">
        <v>1193</v>
      </c>
      <c r="L146" s="168">
        <v>1445</v>
      </c>
      <c r="M146" s="193">
        <f t="shared" si="10"/>
        <v>1445</v>
      </c>
      <c r="N146" s="168">
        <v>1480</v>
      </c>
      <c r="O146" s="8">
        <f t="shared" si="11"/>
        <v>1480</v>
      </c>
      <c r="P146" s="167" t="s">
        <v>1428</v>
      </c>
      <c r="Q146" s="167" t="s">
        <v>1324</v>
      </c>
      <c r="R146" s="198" t="s">
        <v>1697</v>
      </c>
      <c r="S146" s="198" t="s">
        <v>1706</v>
      </c>
      <c r="T146" s="198" t="s">
        <v>1707</v>
      </c>
      <c r="U146" s="198" t="s">
        <v>1741</v>
      </c>
      <c r="V146" s="607"/>
      <c r="W146" s="156" t="s">
        <v>28</v>
      </c>
      <c r="X146" s="393" t="s">
        <v>1857</v>
      </c>
      <c r="Y146" s="162">
        <v>1005</v>
      </c>
      <c r="Z146" s="170" t="s">
        <v>1853</v>
      </c>
      <c r="AA146" s="156" t="s">
        <v>32</v>
      </c>
      <c r="AB146" s="156" t="s">
        <v>1704</v>
      </c>
      <c r="AC146" s="156" t="s">
        <v>1714</v>
      </c>
    </row>
    <row r="147" spans="1:31" s="134" customFormat="1" ht="16.2" customHeight="1" x14ac:dyDescent="0.25">
      <c r="A147" s="162">
        <v>2025</v>
      </c>
      <c r="B147" s="162" t="s">
        <v>1029</v>
      </c>
      <c r="C147" s="156" t="s">
        <v>1189</v>
      </c>
      <c r="D147" s="156" t="s">
        <v>1429</v>
      </c>
      <c r="E147" s="162">
        <v>101</v>
      </c>
      <c r="F147" s="162"/>
      <c r="G147" s="156" t="s">
        <v>1430</v>
      </c>
      <c r="H147" s="162"/>
      <c r="I147" s="167" t="s">
        <v>1431</v>
      </c>
      <c r="J147" s="162">
        <v>1</v>
      </c>
      <c r="K147" s="162" t="s">
        <v>1207</v>
      </c>
      <c r="L147" s="168">
        <v>9500</v>
      </c>
      <c r="M147" s="193">
        <f>SUM(J147*L147)</f>
        <v>9500</v>
      </c>
      <c r="N147" s="168">
        <v>6800</v>
      </c>
      <c r="O147" s="8">
        <f t="shared" si="11"/>
        <v>6800</v>
      </c>
      <c r="P147" s="167" t="s">
        <v>1439</v>
      </c>
      <c r="Q147" s="156" t="s">
        <v>1108</v>
      </c>
      <c r="R147" s="198" t="s">
        <v>1689</v>
      </c>
      <c r="S147" s="198" t="s">
        <v>1697</v>
      </c>
      <c r="T147" s="198" t="s">
        <v>1698</v>
      </c>
      <c r="U147" s="198" t="s">
        <v>1721</v>
      </c>
      <c r="V147" s="607" t="s">
        <v>1806</v>
      </c>
      <c r="W147" s="156" t="s">
        <v>938</v>
      </c>
      <c r="X147" s="393" t="s">
        <v>1806</v>
      </c>
      <c r="Y147" s="162" t="s">
        <v>1107</v>
      </c>
      <c r="Z147" s="170" t="s">
        <v>1801</v>
      </c>
      <c r="AA147" s="156" t="s">
        <v>32</v>
      </c>
      <c r="AB147" s="156" t="s">
        <v>1704</v>
      </c>
      <c r="AC147" s="156" t="s">
        <v>1710</v>
      </c>
      <c r="AD147" s="134" t="s">
        <v>1390</v>
      </c>
      <c r="AE147" s="134" t="s">
        <v>1807</v>
      </c>
    </row>
    <row r="148" spans="1:31" s="134" customFormat="1" ht="18" customHeight="1" x14ac:dyDescent="0.25">
      <c r="A148" s="435">
        <v>2025</v>
      </c>
      <c r="B148" s="162" t="s">
        <v>1029</v>
      </c>
      <c r="C148" s="156" t="s">
        <v>1189</v>
      </c>
      <c r="D148" s="156" t="s">
        <v>1429</v>
      </c>
      <c r="E148" s="162">
        <v>101</v>
      </c>
      <c r="F148" s="162"/>
      <c r="G148" s="156" t="s">
        <v>1430</v>
      </c>
      <c r="H148" s="162"/>
      <c r="I148" s="167" t="s">
        <v>1432</v>
      </c>
      <c r="J148" s="162">
        <v>1</v>
      </c>
      <c r="K148" s="162" t="s">
        <v>1207</v>
      </c>
      <c r="L148" s="168">
        <v>9500</v>
      </c>
      <c r="M148" s="193">
        <f t="shared" si="10"/>
        <v>9500</v>
      </c>
      <c r="N148" s="168">
        <v>11000</v>
      </c>
      <c r="O148" s="8">
        <f t="shared" si="11"/>
        <v>11000</v>
      </c>
      <c r="P148" s="167" t="s">
        <v>1439</v>
      </c>
      <c r="Q148" s="156" t="s">
        <v>1108</v>
      </c>
      <c r="R148" s="198" t="s">
        <v>1689</v>
      </c>
      <c r="S148" s="198" t="s">
        <v>1697</v>
      </c>
      <c r="T148" s="198" t="s">
        <v>1698</v>
      </c>
      <c r="U148" s="198" t="s">
        <v>1721</v>
      </c>
      <c r="V148" s="607" t="s">
        <v>1806</v>
      </c>
      <c r="W148" s="156" t="s">
        <v>938</v>
      </c>
      <c r="X148" s="393" t="s">
        <v>1806</v>
      </c>
      <c r="Y148" s="162" t="s">
        <v>1107</v>
      </c>
      <c r="Z148" s="170" t="s">
        <v>1801</v>
      </c>
      <c r="AA148" s="156" t="s">
        <v>32</v>
      </c>
      <c r="AB148" s="156" t="s">
        <v>1704</v>
      </c>
      <c r="AC148" s="156" t="s">
        <v>1710</v>
      </c>
    </row>
    <row r="149" spans="1:31" s="134" customFormat="1" x14ac:dyDescent="0.25">
      <c r="A149" s="162">
        <v>2025</v>
      </c>
      <c r="B149" s="162" t="s">
        <v>1029</v>
      </c>
      <c r="C149" s="156" t="s">
        <v>1189</v>
      </c>
      <c r="D149" s="156" t="s">
        <v>1429</v>
      </c>
      <c r="E149" s="162">
        <v>101</v>
      </c>
      <c r="F149" s="162"/>
      <c r="G149" s="156" t="s">
        <v>1430</v>
      </c>
      <c r="H149" s="162"/>
      <c r="I149" s="167" t="s">
        <v>1433</v>
      </c>
      <c r="J149" s="162">
        <v>1</v>
      </c>
      <c r="K149" s="162" t="s">
        <v>1207</v>
      </c>
      <c r="L149" s="168">
        <v>6900</v>
      </c>
      <c r="M149" s="193">
        <f>SUM(J149*L149)</f>
        <v>6900</v>
      </c>
      <c r="N149" s="168">
        <v>11400</v>
      </c>
      <c r="O149" s="8">
        <f t="shared" si="11"/>
        <v>11400</v>
      </c>
      <c r="P149" s="167" t="s">
        <v>1439</v>
      </c>
      <c r="Q149" s="156" t="s">
        <v>1108</v>
      </c>
      <c r="R149" s="198" t="s">
        <v>1689</v>
      </c>
      <c r="S149" s="198" t="s">
        <v>1697</v>
      </c>
      <c r="T149" s="198" t="s">
        <v>1698</v>
      </c>
      <c r="U149" s="198" t="s">
        <v>1721</v>
      </c>
      <c r="V149" s="607" t="s">
        <v>1806</v>
      </c>
      <c r="W149" s="156" t="s">
        <v>938</v>
      </c>
      <c r="X149" s="393" t="s">
        <v>1806</v>
      </c>
      <c r="Y149" s="162" t="s">
        <v>1107</v>
      </c>
      <c r="Z149" s="170" t="s">
        <v>1801</v>
      </c>
      <c r="AA149" s="156" t="s">
        <v>32</v>
      </c>
      <c r="AB149" s="156" t="s">
        <v>1704</v>
      </c>
      <c r="AC149" s="156" t="s">
        <v>1710</v>
      </c>
    </row>
    <row r="150" spans="1:31" s="134" customFormat="1" x14ac:dyDescent="0.25">
      <c r="A150" s="435">
        <v>2025</v>
      </c>
      <c r="B150" s="162" t="s">
        <v>1029</v>
      </c>
      <c r="C150" s="156" t="s">
        <v>1189</v>
      </c>
      <c r="D150" s="156" t="s">
        <v>1429</v>
      </c>
      <c r="E150" s="162">
        <v>101</v>
      </c>
      <c r="F150" s="162"/>
      <c r="G150" s="156" t="s">
        <v>1430</v>
      </c>
      <c r="H150" s="162"/>
      <c r="I150" s="167" t="s">
        <v>1434</v>
      </c>
      <c r="J150" s="162">
        <v>3</v>
      </c>
      <c r="K150" s="162" t="s">
        <v>1207</v>
      </c>
      <c r="L150" s="168">
        <v>900</v>
      </c>
      <c r="M150" s="193">
        <f t="shared" si="10"/>
        <v>2700</v>
      </c>
      <c r="N150" s="168">
        <v>500</v>
      </c>
      <c r="O150" s="8">
        <f t="shared" si="11"/>
        <v>1500</v>
      </c>
      <c r="P150" s="167" t="s">
        <v>1439</v>
      </c>
      <c r="Q150" s="156" t="s">
        <v>1108</v>
      </c>
      <c r="R150" s="198" t="s">
        <v>1689</v>
      </c>
      <c r="S150" s="198" t="s">
        <v>1697</v>
      </c>
      <c r="T150" s="198" t="s">
        <v>1698</v>
      </c>
      <c r="U150" s="198" t="s">
        <v>1721</v>
      </c>
      <c r="V150" s="607" t="s">
        <v>1806</v>
      </c>
      <c r="W150" s="156" t="s">
        <v>938</v>
      </c>
      <c r="X150" s="393" t="s">
        <v>1806</v>
      </c>
      <c r="Y150" s="162" t="s">
        <v>1107</v>
      </c>
      <c r="Z150" s="170" t="s">
        <v>1801</v>
      </c>
      <c r="AA150" s="156" t="s">
        <v>32</v>
      </c>
      <c r="AB150" s="156" t="s">
        <v>1704</v>
      </c>
      <c r="AC150" s="156" t="s">
        <v>1710</v>
      </c>
    </row>
    <row r="151" spans="1:31" s="134" customFormat="1" ht="21.6" customHeight="1" x14ac:dyDescent="0.25">
      <c r="A151" s="162">
        <v>2025</v>
      </c>
      <c r="B151" s="162" t="s">
        <v>1029</v>
      </c>
      <c r="C151" s="156" t="s">
        <v>1189</v>
      </c>
      <c r="D151" s="156" t="s">
        <v>1429</v>
      </c>
      <c r="E151" s="162">
        <v>101</v>
      </c>
      <c r="F151" s="162"/>
      <c r="G151" s="156" t="s">
        <v>1430</v>
      </c>
      <c r="H151" s="162"/>
      <c r="I151" s="167" t="s">
        <v>1435</v>
      </c>
      <c r="J151" s="162">
        <v>3</v>
      </c>
      <c r="K151" s="162" t="s">
        <v>1207</v>
      </c>
      <c r="L151" s="168">
        <v>700</v>
      </c>
      <c r="M151" s="193">
        <f t="shared" si="10"/>
        <v>2100</v>
      </c>
      <c r="N151" s="168">
        <v>500</v>
      </c>
      <c r="O151" s="8">
        <f t="shared" si="11"/>
        <v>1500</v>
      </c>
      <c r="P151" s="167" t="s">
        <v>1439</v>
      </c>
      <c r="Q151" s="156" t="s">
        <v>1108</v>
      </c>
      <c r="R151" s="198" t="s">
        <v>1689</v>
      </c>
      <c r="S151" s="198" t="s">
        <v>1697</v>
      </c>
      <c r="T151" s="198" t="s">
        <v>1698</v>
      </c>
      <c r="U151" s="198" t="s">
        <v>1721</v>
      </c>
      <c r="V151" s="607" t="s">
        <v>1806</v>
      </c>
      <c r="W151" s="156" t="s">
        <v>938</v>
      </c>
      <c r="X151" s="393" t="s">
        <v>1806</v>
      </c>
      <c r="Y151" s="162" t="s">
        <v>1107</v>
      </c>
      <c r="Z151" s="170" t="s">
        <v>1801</v>
      </c>
      <c r="AA151" s="156" t="s">
        <v>32</v>
      </c>
      <c r="AB151" s="156" t="s">
        <v>1704</v>
      </c>
      <c r="AC151" s="156" t="s">
        <v>1710</v>
      </c>
    </row>
    <row r="152" spans="1:31" s="134" customFormat="1" ht="18" customHeight="1" x14ac:dyDescent="0.25">
      <c r="A152" s="435">
        <v>2025</v>
      </c>
      <c r="B152" s="162" t="s">
        <v>1029</v>
      </c>
      <c r="C152" s="156" t="s">
        <v>1189</v>
      </c>
      <c r="D152" s="156" t="s">
        <v>1429</v>
      </c>
      <c r="E152" s="162">
        <v>101</v>
      </c>
      <c r="F152" s="162"/>
      <c r="G152" s="156" t="s">
        <v>1430</v>
      </c>
      <c r="H152" s="162"/>
      <c r="I152" s="167" t="s">
        <v>1436</v>
      </c>
      <c r="J152" s="162">
        <v>1</v>
      </c>
      <c r="K152" s="162" t="s">
        <v>1207</v>
      </c>
      <c r="L152" s="168">
        <v>1000</v>
      </c>
      <c r="M152" s="193">
        <f t="shared" si="10"/>
        <v>1000</v>
      </c>
      <c r="N152" s="168">
        <v>500</v>
      </c>
      <c r="O152" s="8">
        <f t="shared" si="11"/>
        <v>500</v>
      </c>
      <c r="P152" s="167" t="s">
        <v>1439</v>
      </c>
      <c r="Q152" s="156" t="s">
        <v>1108</v>
      </c>
      <c r="R152" s="198" t="s">
        <v>1689</v>
      </c>
      <c r="S152" s="198" t="s">
        <v>1697</v>
      </c>
      <c r="T152" s="198" t="s">
        <v>1698</v>
      </c>
      <c r="U152" s="198" t="s">
        <v>1721</v>
      </c>
      <c r="V152" s="607" t="s">
        <v>1806</v>
      </c>
      <c r="W152" s="156" t="s">
        <v>938</v>
      </c>
      <c r="X152" s="393" t="s">
        <v>1806</v>
      </c>
      <c r="Y152" s="162" t="s">
        <v>1107</v>
      </c>
      <c r="Z152" s="170" t="s">
        <v>1801</v>
      </c>
      <c r="AA152" s="156" t="s">
        <v>32</v>
      </c>
      <c r="AB152" s="156" t="s">
        <v>1704</v>
      </c>
      <c r="AC152" s="156" t="s">
        <v>1710</v>
      </c>
    </row>
    <row r="153" spans="1:31" s="134" customFormat="1" ht="24" customHeight="1" x14ac:dyDescent="0.25">
      <c r="A153" s="162">
        <v>2025</v>
      </c>
      <c r="B153" s="162" t="s">
        <v>1029</v>
      </c>
      <c r="C153" s="156" t="s">
        <v>1189</v>
      </c>
      <c r="D153" s="156" t="s">
        <v>1429</v>
      </c>
      <c r="E153" s="162">
        <v>101</v>
      </c>
      <c r="F153" s="162"/>
      <c r="G153" s="156" t="s">
        <v>1430</v>
      </c>
      <c r="H153" s="162"/>
      <c r="I153" s="167" t="s">
        <v>1437</v>
      </c>
      <c r="J153" s="162">
        <v>20</v>
      </c>
      <c r="K153" s="162" t="s">
        <v>1207</v>
      </c>
      <c r="L153" s="168">
        <v>30</v>
      </c>
      <c r="M153" s="193">
        <f t="shared" si="10"/>
        <v>600</v>
      </c>
      <c r="N153" s="168">
        <v>40</v>
      </c>
      <c r="O153" s="8">
        <f t="shared" si="11"/>
        <v>800</v>
      </c>
      <c r="P153" s="167" t="s">
        <v>1439</v>
      </c>
      <c r="Q153" s="156" t="s">
        <v>1108</v>
      </c>
      <c r="R153" s="198" t="s">
        <v>1689</v>
      </c>
      <c r="S153" s="198" t="s">
        <v>1697</v>
      </c>
      <c r="T153" s="198" t="s">
        <v>1698</v>
      </c>
      <c r="U153" s="198" t="s">
        <v>1721</v>
      </c>
      <c r="V153" s="607" t="s">
        <v>1806</v>
      </c>
      <c r="W153" s="156" t="s">
        <v>938</v>
      </c>
      <c r="X153" s="393" t="s">
        <v>1806</v>
      </c>
      <c r="Y153" s="162" t="s">
        <v>1107</v>
      </c>
      <c r="Z153" s="170" t="s">
        <v>1801</v>
      </c>
      <c r="AA153" s="156" t="s">
        <v>32</v>
      </c>
      <c r="AB153" s="156" t="s">
        <v>1704</v>
      </c>
      <c r="AC153" s="156" t="s">
        <v>1710</v>
      </c>
    </row>
    <row r="154" spans="1:31" s="134" customFormat="1" ht="23.4" customHeight="1" x14ac:dyDescent="0.25">
      <c r="A154" s="435">
        <v>2025</v>
      </c>
      <c r="B154" s="162" t="s">
        <v>1029</v>
      </c>
      <c r="C154" s="156" t="s">
        <v>1189</v>
      </c>
      <c r="D154" s="156" t="s">
        <v>1429</v>
      </c>
      <c r="E154" s="162">
        <v>101</v>
      </c>
      <c r="F154" s="162"/>
      <c r="G154" s="156" t="s">
        <v>1430</v>
      </c>
      <c r="H154" s="162"/>
      <c r="I154" s="167" t="s">
        <v>1438</v>
      </c>
      <c r="J154" s="162">
        <v>2</v>
      </c>
      <c r="K154" s="162" t="s">
        <v>1207</v>
      </c>
      <c r="L154" s="168">
        <v>1800</v>
      </c>
      <c r="M154" s="193">
        <f t="shared" si="10"/>
        <v>3600</v>
      </c>
      <c r="N154" s="168">
        <v>1200</v>
      </c>
      <c r="O154" s="8">
        <f t="shared" si="11"/>
        <v>2400</v>
      </c>
      <c r="P154" s="167" t="s">
        <v>1439</v>
      </c>
      <c r="Q154" s="156" t="s">
        <v>1108</v>
      </c>
      <c r="R154" s="198" t="s">
        <v>1689</v>
      </c>
      <c r="S154" s="198" t="s">
        <v>1697</v>
      </c>
      <c r="T154" s="198" t="s">
        <v>1698</v>
      </c>
      <c r="U154" s="198" t="s">
        <v>1721</v>
      </c>
      <c r="V154" s="607" t="s">
        <v>1806</v>
      </c>
      <c r="W154" s="156" t="s">
        <v>938</v>
      </c>
      <c r="X154" s="393" t="s">
        <v>1806</v>
      </c>
      <c r="Y154" s="162" t="s">
        <v>1107</v>
      </c>
      <c r="Z154" s="170" t="s">
        <v>1801</v>
      </c>
      <c r="AA154" s="156" t="s">
        <v>32</v>
      </c>
      <c r="AB154" s="156" t="s">
        <v>1704</v>
      </c>
      <c r="AC154" s="156" t="s">
        <v>1710</v>
      </c>
    </row>
    <row r="155" spans="1:31" s="134" customFormat="1" ht="29.4" customHeight="1" x14ac:dyDescent="0.25">
      <c r="A155" s="162">
        <v>2025</v>
      </c>
      <c r="B155" s="162" t="s">
        <v>1029</v>
      </c>
      <c r="C155" s="156" t="s">
        <v>772</v>
      </c>
      <c r="D155" s="156" t="s">
        <v>1459</v>
      </c>
      <c r="E155" s="162">
        <v>165</v>
      </c>
      <c r="F155" s="162"/>
      <c r="G155" s="156" t="s">
        <v>1460</v>
      </c>
      <c r="H155" s="162"/>
      <c r="I155" s="167" t="s">
        <v>1461</v>
      </c>
      <c r="J155" s="162">
        <v>30</v>
      </c>
      <c r="K155" s="162" t="s">
        <v>1464</v>
      </c>
      <c r="L155" s="168">
        <v>2200</v>
      </c>
      <c r="M155" s="193">
        <f t="shared" si="10"/>
        <v>66000</v>
      </c>
      <c r="N155" s="168">
        <v>2000</v>
      </c>
      <c r="O155" s="8">
        <f>SUM(J155*N155)</f>
        <v>60000</v>
      </c>
      <c r="P155" s="167" t="s">
        <v>1465</v>
      </c>
      <c r="Q155" s="156" t="s">
        <v>1466</v>
      </c>
      <c r="R155" s="198" t="s">
        <v>1689</v>
      </c>
      <c r="S155" s="198" t="s">
        <v>1697</v>
      </c>
      <c r="T155" s="198" t="s">
        <v>1698</v>
      </c>
      <c r="U155" s="198" t="s">
        <v>1716</v>
      </c>
      <c r="V155" s="464" t="s">
        <v>1808</v>
      </c>
      <c r="W155" s="156" t="s">
        <v>1626</v>
      </c>
      <c r="X155" s="464" t="s">
        <v>1808</v>
      </c>
      <c r="Y155" s="162" t="s">
        <v>1142</v>
      </c>
      <c r="Z155" s="170" t="s">
        <v>1801</v>
      </c>
      <c r="AA155" s="156" t="s">
        <v>32</v>
      </c>
      <c r="AB155" s="156" t="s">
        <v>1704</v>
      </c>
      <c r="AC155" s="156" t="s">
        <v>1774</v>
      </c>
      <c r="AD155" s="134" t="s">
        <v>1480</v>
      </c>
      <c r="AE155" s="134" t="s">
        <v>1809</v>
      </c>
    </row>
    <row r="156" spans="1:31" s="134" customFormat="1" ht="14.1" customHeight="1" x14ac:dyDescent="0.25">
      <c r="A156" s="435">
        <v>2025</v>
      </c>
      <c r="B156" s="162" t="s">
        <v>1029</v>
      </c>
      <c r="C156" s="156" t="s">
        <v>772</v>
      </c>
      <c r="D156" s="156" t="s">
        <v>1459</v>
      </c>
      <c r="E156" s="162">
        <v>165</v>
      </c>
      <c r="F156" s="162"/>
      <c r="G156" s="156" t="s">
        <v>1460</v>
      </c>
      <c r="H156" s="162"/>
      <c r="I156" s="167" t="s">
        <v>1462</v>
      </c>
      <c r="J156" s="162">
        <v>30</v>
      </c>
      <c r="K156" s="162" t="s">
        <v>1464</v>
      </c>
      <c r="L156" s="168">
        <v>2200</v>
      </c>
      <c r="M156" s="193">
        <f t="shared" si="10"/>
        <v>66000</v>
      </c>
      <c r="N156" s="168">
        <v>2100</v>
      </c>
      <c r="O156" s="8">
        <f t="shared" si="11"/>
        <v>63000</v>
      </c>
      <c r="P156" s="167" t="s">
        <v>1465</v>
      </c>
      <c r="Q156" s="156" t="s">
        <v>1466</v>
      </c>
      <c r="R156" s="198" t="s">
        <v>1689</v>
      </c>
      <c r="S156" s="198" t="s">
        <v>1697</v>
      </c>
      <c r="T156" s="198" t="s">
        <v>1698</v>
      </c>
      <c r="U156" s="198" t="s">
        <v>1716</v>
      </c>
      <c r="V156" s="464" t="s">
        <v>1808</v>
      </c>
      <c r="W156" s="156" t="s">
        <v>1626</v>
      </c>
      <c r="X156" s="464" t="s">
        <v>1808</v>
      </c>
      <c r="Y156" s="162" t="s">
        <v>1142</v>
      </c>
      <c r="Z156" s="170" t="s">
        <v>1801</v>
      </c>
      <c r="AA156" s="156" t="s">
        <v>32</v>
      </c>
      <c r="AB156" s="156" t="s">
        <v>1704</v>
      </c>
      <c r="AC156" s="156" t="s">
        <v>1774</v>
      </c>
    </row>
    <row r="157" spans="1:31" s="134" customFormat="1" ht="21.6" customHeight="1" x14ac:dyDescent="0.25">
      <c r="A157" s="162">
        <v>2025</v>
      </c>
      <c r="B157" s="162" t="s">
        <v>1029</v>
      </c>
      <c r="C157" s="156" t="s">
        <v>772</v>
      </c>
      <c r="D157" s="156" t="s">
        <v>1459</v>
      </c>
      <c r="E157" s="162">
        <v>165</v>
      </c>
      <c r="F157" s="162"/>
      <c r="G157" s="156" t="s">
        <v>1460</v>
      </c>
      <c r="H157" s="162"/>
      <c r="I157" s="167" t="s">
        <v>1463</v>
      </c>
      <c r="J157" s="162">
        <v>20</v>
      </c>
      <c r="K157" s="162" t="s">
        <v>1464</v>
      </c>
      <c r="L157" s="168">
        <v>2200</v>
      </c>
      <c r="M157" s="193">
        <f t="shared" si="10"/>
        <v>44000</v>
      </c>
      <c r="N157" s="168">
        <v>2200</v>
      </c>
      <c r="O157" s="8">
        <f t="shared" si="11"/>
        <v>44000</v>
      </c>
      <c r="P157" s="167" t="s">
        <v>1465</v>
      </c>
      <c r="Q157" s="156" t="s">
        <v>1466</v>
      </c>
      <c r="R157" s="198" t="s">
        <v>1689</v>
      </c>
      <c r="S157" s="198" t="s">
        <v>1697</v>
      </c>
      <c r="T157" s="198" t="s">
        <v>1698</v>
      </c>
      <c r="U157" s="198" t="s">
        <v>1716</v>
      </c>
      <c r="V157" s="464" t="s">
        <v>1808</v>
      </c>
      <c r="W157" s="156" t="s">
        <v>1626</v>
      </c>
      <c r="X157" s="464" t="s">
        <v>1808</v>
      </c>
      <c r="Y157" s="162" t="s">
        <v>1142</v>
      </c>
      <c r="Z157" s="170" t="s">
        <v>1801</v>
      </c>
      <c r="AA157" s="156" t="s">
        <v>32</v>
      </c>
      <c r="AB157" s="156" t="s">
        <v>1704</v>
      </c>
      <c r="AC157" s="156" t="s">
        <v>1774</v>
      </c>
    </row>
    <row r="158" spans="1:31" s="29" customFormat="1" ht="14.1" customHeight="1" x14ac:dyDescent="0.25">
      <c r="A158" s="596">
        <v>2025</v>
      </c>
      <c r="B158" s="28" t="s">
        <v>1029</v>
      </c>
      <c r="C158" s="6" t="s">
        <v>1189</v>
      </c>
      <c r="D158" s="6" t="s">
        <v>1190</v>
      </c>
      <c r="E158" s="28"/>
      <c r="F158" s="28"/>
      <c r="G158" s="6" t="s">
        <v>1481</v>
      </c>
      <c r="H158" s="28"/>
      <c r="I158" s="55" t="s">
        <v>1482</v>
      </c>
      <c r="J158" s="28">
        <v>10</v>
      </c>
      <c r="K158" s="28" t="s">
        <v>1197</v>
      </c>
      <c r="L158" s="598">
        <v>5000</v>
      </c>
      <c r="M158" s="24">
        <f t="shared" si="10"/>
        <v>50000</v>
      </c>
      <c r="N158" s="598"/>
      <c r="O158" s="25">
        <f t="shared" si="11"/>
        <v>0</v>
      </c>
      <c r="P158" s="55" t="s">
        <v>1491</v>
      </c>
      <c r="Q158" s="6" t="s">
        <v>1108</v>
      </c>
      <c r="R158" s="141"/>
      <c r="S158" s="141"/>
      <c r="T158" s="141"/>
      <c r="U158" s="141"/>
      <c r="V158" s="141"/>
      <c r="W158" s="6"/>
      <c r="X158" s="6"/>
      <c r="Y158" s="28" t="s">
        <v>1107</v>
      </c>
      <c r="Z158" s="27"/>
      <c r="AA158" s="28" t="s">
        <v>96</v>
      </c>
      <c r="AB158" s="28" t="s">
        <v>1646</v>
      </c>
      <c r="AC158" s="6"/>
      <c r="AD158" s="29" t="s">
        <v>1480</v>
      </c>
    </row>
    <row r="159" spans="1:31" s="29" customFormat="1" ht="27.6" customHeight="1" x14ac:dyDescent="0.25">
      <c r="A159" s="28">
        <v>2025</v>
      </c>
      <c r="B159" s="28" t="s">
        <v>1029</v>
      </c>
      <c r="C159" s="6" t="s">
        <v>1189</v>
      </c>
      <c r="D159" s="6" t="s">
        <v>1190</v>
      </c>
      <c r="E159" s="28"/>
      <c r="F159" s="28"/>
      <c r="G159" s="6" t="s">
        <v>1481</v>
      </c>
      <c r="H159" s="28"/>
      <c r="I159" s="55" t="s">
        <v>1483</v>
      </c>
      <c r="J159" s="28">
        <v>5</v>
      </c>
      <c r="K159" s="28" t="s">
        <v>1254</v>
      </c>
      <c r="L159" s="598">
        <v>3000</v>
      </c>
      <c r="M159" s="24">
        <f t="shared" si="10"/>
        <v>15000</v>
      </c>
      <c r="N159" s="598"/>
      <c r="O159" s="25">
        <f t="shared" si="11"/>
        <v>0</v>
      </c>
      <c r="P159" s="55" t="s">
        <v>1491</v>
      </c>
      <c r="Q159" s="6" t="s">
        <v>1108</v>
      </c>
      <c r="R159" s="141"/>
      <c r="S159" s="141"/>
      <c r="T159" s="141"/>
      <c r="U159" s="141"/>
      <c r="V159" s="616"/>
      <c r="W159" s="6"/>
      <c r="X159" s="27"/>
      <c r="Y159" s="28" t="s">
        <v>1107</v>
      </c>
      <c r="Z159" s="27"/>
      <c r="AA159" s="6"/>
      <c r="AB159" s="6"/>
      <c r="AC159" s="6"/>
    </row>
    <row r="160" spans="1:31" s="29" customFormat="1" ht="28.8" customHeight="1" x14ac:dyDescent="0.25">
      <c r="A160" s="596">
        <v>2025</v>
      </c>
      <c r="B160" s="28" t="s">
        <v>1029</v>
      </c>
      <c r="C160" s="6" t="s">
        <v>1189</v>
      </c>
      <c r="D160" s="6" t="s">
        <v>1190</v>
      </c>
      <c r="E160" s="28"/>
      <c r="F160" s="28"/>
      <c r="G160" s="6" t="s">
        <v>1481</v>
      </c>
      <c r="H160" s="28"/>
      <c r="I160" s="55" t="s">
        <v>1492</v>
      </c>
      <c r="J160" s="28">
        <v>5</v>
      </c>
      <c r="K160" s="28" t="s">
        <v>1254</v>
      </c>
      <c r="L160" s="598">
        <v>2500</v>
      </c>
      <c r="M160" s="24">
        <f t="shared" si="10"/>
        <v>12500</v>
      </c>
      <c r="N160" s="598"/>
      <c r="O160" s="25">
        <f t="shared" si="11"/>
        <v>0</v>
      </c>
      <c r="P160" s="55" t="s">
        <v>1491</v>
      </c>
      <c r="Q160" s="6" t="s">
        <v>1108</v>
      </c>
      <c r="R160" s="141"/>
      <c r="S160" s="141"/>
      <c r="T160" s="141"/>
      <c r="U160" s="141"/>
      <c r="V160" s="616"/>
      <c r="W160" s="6"/>
      <c r="X160" s="27"/>
      <c r="Y160" s="28" t="s">
        <v>1107</v>
      </c>
      <c r="Z160" s="27"/>
      <c r="AA160" s="6"/>
      <c r="AB160" s="6"/>
      <c r="AC160" s="6"/>
    </row>
    <row r="161" spans="1:31" s="29" customFormat="1" ht="28.2" customHeight="1" x14ac:dyDescent="0.25">
      <c r="A161" s="28">
        <v>2025</v>
      </c>
      <c r="B161" s="28" t="s">
        <v>1029</v>
      </c>
      <c r="C161" s="6" t="s">
        <v>1189</v>
      </c>
      <c r="D161" s="6" t="s">
        <v>1190</v>
      </c>
      <c r="E161" s="28"/>
      <c r="F161" s="28"/>
      <c r="G161" s="6" t="s">
        <v>1481</v>
      </c>
      <c r="H161" s="28"/>
      <c r="I161" s="55" t="s">
        <v>1484</v>
      </c>
      <c r="J161" s="28">
        <v>10</v>
      </c>
      <c r="K161" s="28" t="s">
        <v>1197</v>
      </c>
      <c r="L161" s="598">
        <v>1000</v>
      </c>
      <c r="M161" s="24">
        <f t="shared" si="10"/>
        <v>10000</v>
      </c>
      <c r="N161" s="598"/>
      <c r="O161" s="25">
        <f t="shared" si="11"/>
        <v>0</v>
      </c>
      <c r="P161" s="55" t="s">
        <v>1491</v>
      </c>
      <c r="Q161" s="6" t="s">
        <v>1108</v>
      </c>
      <c r="R161" s="141"/>
      <c r="S161" s="141"/>
      <c r="T161" s="141"/>
      <c r="U161" s="141"/>
      <c r="V161" s="616"/>
      <c r="W161" s="6"/>
      <c r="X161" s="27"/>
      <c r="Y161" s="28" t="s">
        <v>1107</v>
      </c>
      <c r="Z161" s="27"/>
      <c r="AA161" s="6"/>
      <c r="AB161" s="6"/>
      <c r="AC161" s="6"/>
    </row>
    <row r="162" spans="1:31" s="29" customFormat="1" ht="23.4" customHeight="1" x14ac:dyDescent="0.25">
      <c r="A162" s="596">
        <v>2025</v>
      </c>
      <c r="B162" s="28" t="s">
        <v>1029</v>
      </c>
      <c r="C162" s="6" t="s">
        <v>1189</v>
      </c>
      <c r="D162" s="6" t="s">
        <v>1190</v>
      </c>
      <c r="E162" s="28"/>
      <c r="F162" s="28"/>
      <c r="G162" s="6" t="s">
        <v>1481</v>
      </c>
      <c r="H162" s="28"/>
      <c r="I162" s="55" t="s">
        <v>1485</v>
      </c>
      <c r="J162" s="28">
        <v>5</v>
      </c>
      <c r="K162" s="28" t="s">
        <v>1197</v>
      </c>
      <c r="L162" s="598">
        <v>5000</v>
      </c>
      <c r="M162" s="24">
        <f t="shared" si="10"/>
        <v>25000</v>
      </c>
      <c r="N162" s="598"/>
      <c r="O162" s="25">
        <f t="shared" si="11"/>
        <v>0</v>
      </c>
      <c r="P162" s="55" t="s">
        <v>1491</v>
      </c>
      <c r="Q162" s="6" t="s">
        <v>1108</v>
      </c>
      <c r="R162" s="141"/>
      <c r="S162" s="141"/>
      <c r="T162" s="141"/>
      <c r="U162" s="141"/>
      <c r="V162" s="616"/>
      <c r="W162" s="6"/>
      <c r="X162" s="27"/>
      <c r="Y162" s="28" t="s">
        <v>1107</v>
      </c>
      <c r="Z162" s="27"/>
      <c r="AA162" s="6"/>
      <c r="AB162" s="6"/>
      <c r="AC162" s="6"/>
    </row>
    <row r="163" spans="1:31" s="29" customFormat="1" ht="27.6" x14ac:dyDescent="0.25">
      <c r="A163" s="28">
        <v>2025</v>
      </c>
      <c r="B163" s="28" t="s">
        <v>1029</v>
      </c>
      <c r="C163" s="6" t="s">
        <v>1189</v>
      </c>
      <c r="D163" s="6" t="s">
        <v>1190</v>
      </c>
      <c r="E163" s="28"/>
      <c r="F163" s="28"/>
      <c r="G163" s="6" t="s">
        <v>1481</v>
      </c>
      <c r="H163" s="28"/>
      <c r="I163" s="55" t="s">
        <v>1486</v>
      </c>
      <c r="J163" s="28">
        <v>15</v>
      </c>
      <c r="K163" s="28" t="s">
        <v>1197</v>
      </c>
      <c r="L163" s="598">
        <v>1500</v>
      </c>
      <c r="M163" s="24">
        <f t="shared" si="10"/>
        <v>22500</v>
      </c>
      <c r="N163" s="598"/>
      <c r="O163" s="25">
        <f t="shared" si="11"/>
        <v>0</v>
      </c>
      <c r="P163" s="55" t="s">
        <v>1491</v>
      </c>
      <c r="Q163" s="6" t="s">
        <v>1108</v>
      </c>
      <c r="R163" s="6"/>
      <c r="S163" s="6"/>
      <c r="T163" s="6"/>
      <c r="U163" s="26"/>
      <c r="V163" s="6"/>
      <c r="W163" s="6"/>
      <c r="X163" s="6"/>
      <c r="Y163" s="28" t="s">
        <v>1107</v>
      </c>
      <c r="Z163" s="27"/>
      <c r="AA163" s="6"/>
      <c r="AB163" s="6"/>
      <c r="AC163" s="6"/>
    </row>
    <row r="164" spans="1:31" s="29" customFormat="1" ht="27.6" x14ac:dyDescent="0.25">
      <c r="A164" s="596">
        <v>2025</v>
      </c>
      <c r="B164" s="28" t="s">
        <v>1029</v>
      </c>
      <c r="C164" s="6" t="s">
        <v>1189</v>
      </c>
      <c r="D164" s="6" t="s">
        <v>1190</v>
      </c>
      <c r="E164" s="28"/>
      <c r="F164" s="28"/>
      <c r="G164" s="6" t="s">
        <v>1481</v>
      </c>
      <c r="H164" s="28"/>
      <c r="I164" s="55" t="s">
        <v>1487</v>
      </c>
      <c r="J164" s="28">
        <v>20</v>
      </c>
      <c r="K164" s="28" t="s">
        <v>1197</v>
      </c>
      <c r="L164" s="598">
        <v>2500</v>
      </c>
      <c r="M164" s="24">
        <f t="shared" si="10"/>
        <v>50000</v>
      </c>
      <c r="N164" s="598"/>
      <c r="O164" s="25">
        <f t="shared" si="11"/>
        <v>0</v>
      </c>
      <c r="P164" s="55" t="s">
        <v>1491</v>
      </c>
      <c r="Q164" s="6" t="s">
        <v>1108</v>
      </c>
      <c r="R164" s="6"/>
      <c r="S164" s="6"/>
      <c r="T164" s="6"/>
      <c r="U164" s="26"/>
      <c r="V164" s="6"/>
      <c r="W164" s="6"/>
      <c r="X164" s="6"/>
      <c r="Y164" s="28" t="s">
        <v>1107</v>
      </c>
      <c r="Z164" s="27"/>
      <c r="AA164" s="6"/>
      <c r="AB164" s="6"/>
      <c r="AC164" s="6"/>
    </row>
    <row r="165" spans="1:31" s="29" customFormat="1" ht="27.6" x14ac:dyDescent="0.25">
      <c r="A165" s="28">
        <v>2025</v>
      </c>
      <c r="B165" s="28" t="s">
        <v>1029</v>
      </c>
      <c r="C165" s="6" t="s">
        <v>1189</v>
      </c>
      <c r="D165" s="6" t="s">
        <v>1190</v>
      </c>
      <c r="E165" s="28"/>
      <c r="F165" s="28"/>
      <c r="G165" s="6" t="s">
        <v>1481</v>
      </c>
      <c r="H165" s="28"/>
      <c r="I165" s="55" t="s">
        <v>1488</v>
      </c>
      <c r="J165" s="28">
        <v>20</v>
      </c>
      <c r="K165" s="28" t="s">
        <v>1197</v>
      </c>
      <c r="L165" s="598">
        <v>4000</v>
      </c>
      <c r="M165" s="24">
        <f t="shared" si="10"/>
        <v>80000</v>
      </c>
      <c r="N165" s="598"/>
      <c r="O165" s="25">
        <f t="shared" si="11"/>
        <v>0</v>
      </c>
      <c r="P165" s="55" t="s">
        <v>1491</v>
      </c>
      <c r="Q165" s="6" t="s">
        <v>1108</v>
      </c>
      <c r="R165" s="6"/>
      <c r="S165" s="6"/>
      <c r="T165" s="6"/>
      <c r="U165" s="26"/>
      <c r="V165" s="6"/>
      <c r="W165" s="6"/>
      <c r="X165" s="6"/>
      <c r="Y165" s="28" t="s">
        <v>1107</v>
      </c>
      <c r="Z165" s="27"/>
      <c r="AA165" s="6"/>
      <c r="AB165" s="6"/>
      <c r="AC165" s="6"/>
    </row>
    <row r="166" spans="1:31" s="29" customFormat="1" ht="27.6" x14ac:dyDescent="0.25">
      <c r="A166" s="596">
        <v>2025</v>
      </c>
      <c r="B166" s="28" t="s">
        <v>1029</v>
      </c>
      <c r="C166" s="6" t="s">
        <v>1189</v>
      </c>
      <c r="D166" s="6" t="s">
        <v>1190</v>
      </c>
      <c r="E166" s="28"/>
      <c r="F166" s="28"/>
      <c r="G166" s="6" t="s">
        <v>1481</v>
      </c>
      <c r="H166" s="28"/>
      <c r="I166" s="55" t="s">
        <v>1489</v>
      </c>
      <c r="J166" s="28">
        <v>5</v>
      </c>
      <c r="K166" s="28" t="s">
        <v>1254</v>
      </c>
      <c r="L166" s="598">
        <v>2500</v>
      </c>
      <c r="M166" s="24">
        <f t="shared" si="10"/>
        <v>12500</v>
      </c>
      <c r="N166" s="598"/>
      <c r="O166" s="25">
        <f t="shared" si="11"/>
        <v>0</v>
      </c>
      <c r="P166" s="55" t="s">
        <v>1491</v>
      </c>
      <c r="Q166" s="6" t="s">
        <v>1108</v>
      </c>
      <c r="R166" s="6"/>
      <c r="S166" s="6"/>
      <c r="T166" s="6"/>
      <c r="U166" s="26"/>
      <c r="V166" s="6"/>
      <c r="W166" s="6"/>
      <c r="X166" s="6"/>
      <c r="Y166" s="28" t="s">
        <v>1107</v>
      </c>
      <c r="Z166" s="27"/>
      <c r="AA166" s="6"/>
      <c r="AB166" s="6"/>
      <c r="AC166" s="6"/>
    </row>
    <row r="167" spans="1:31" s="29" customFormat="1" ht="41.4" x14ac:dyDescent="0.25">
      <c r="A167" s="28">
        <v>2025</v>
      </c>
      <c r="B167" s="28" t="s">
        <v>1029</v>
      </c>
      <c r="C167" s="6" t="s">
        <v>1189</v>
      </c>
      <c r="D167" s="6" t="s">
        <v>1190</v>
      </c>
      <c r="E167" s="28"/>
      <c r="F167" s="28"/>
      <c r="G167" s="6" t="s">
        <v>1481</v>
      </c>
      <c r="H167" s="28"/>
      <c r="I167" s="619" t="s">
        <v>1490</v>
      </c>
      <c r="J167" s="28">
        <v>1</v>
      </c>
      <c r="K167" s="28" t="s">
        <v>1254</v>
      </c>
      <c r="L167" s="598">
        <v>20000</v>
      </c>
      <c r="M167" s="24">
        <f t="shared" si="10"/>
        <v>20000</v>
      </c>
      <c r="N167" s="598"/>
      <c r="O167" s="25">
        <f t="shared" si="11"/>
        <v>0</v>
      </c>
      <c r="P167" s="55" t="s">
        <v>1491</v>
      </c>
      <c r="Q167" s="6" t="s">
        <v>1108</v>
      </c>
      <c r="R167" s="6"/>
      <c r="S167" s="6"/>
      <c r="T167" s="6"/>
      <c r="U167" s="26"/>
      <c r="V167" s="6"/>
      <c r="W167" s="6"/>
      <c r="X167" s="6"/>
      <c r="Y167" s="28" t="s">
        <v>1107</v>
      </c>
      <c r="Z167" s="27"/>
      <c r="AA167" s="6"/>
      <c r="AB167" s="6"/>
      <c r="AC167" s="6"/>
    </row>
    <row r="168" spans="1:31" s="134" customFormat="1" ht="26.4" customHeight="1" x14ac:dyDescent="0.25">
      <c r="A168" s="435">
        <v>2025</v>
      </c>
      <c r="B168" s="162" t="s">
        <v>1029</v>
      </c>
      <c r="C168" s="156" t="s">
        <v>155</v>
      </c>
      <c r="D168" s="156" t="s">
        <v>1493</v>
      </c>
      <c r="E168" s="162">
        <v>165</v>
      </c>
      <c r="F168" s="162"/>
      <c r="G168" s="156" t="s">
        <v>1494</v>
      </c>
      <c r="H168" s="162"/>
      <c r="I168" s="167" t="s">
        <v>1495</v>
      </c>
      <c r="J168" s="162">
        <v>4</v>
      </c>
      <c r="K168" s="162" t="s">
        <v>1287</v>
      </c>
      <c r="L168" s="168">
        <v>5000</v>
      </c>
      <c r="M168" s="193">
        <f t="shared" si="10"/>
        <v>20000</v>
      </c>
      <c r="N168" s="168">
        <v>4500</v>
      </c>
      <c r="O168" s="8">
        <f t="shared" si="11"/>
        <v>18000</v>
      </c>
      <c r="P168" s="167" t="s">
        <v>1496</v>
      </c>
      <c r="Q168" s="156" t="s">
        <v>1466</v>
      </c>
      <c r="R168" s="198" t="s">
        <v>1698</v>
      </c>
      <c r="S168" s="198" t="s">
        <v>1716</v>
      </c>
      <c r="T168" s="198" t="s">
        <v>1715</v>
      </c>
      <c r="U168" s="679" t="s">
        <v>1743</v>
      </c>
      <c r="V168" s="464" t="s">
        <v>1770</v>
      </c>
      <c r="W168" s="156" t="s">
        <v>1622</v>
      </c>
      <c r="X168" s="162" t="s">
        <v>1765</v>
      </c>
      <c r="Y168" s="162" t="s">
        <v>1142</v>
      </c>
      <c r="Z168" s="170" t="s">
        <v>1762</v>
      </c>
      <c r="AA168" s="156" t="s">
        <v>32</v>
      </c>
      <c r="AB168" s="156" t="s">
        <v>1704</v>
      </c>
      <c r="AC168" s="156" t="s">
        <v>1727</v>
      </c>
      <c r="AD168" s="134" t="s">
        <v>1478</v>
      </c>
      <c r="AE168" s="134" t="s">
        <v>1771</v>
      </c>
    </row>
    <row r="169" spans="1:31" s="134" customFormat="1" ht="39.6" customHeight="1" x14ac:dyDescent="0.25">
      <c r="A169" s="162">
        <v>2025</v>
      </c>
      <c r="B169" s="162" t="s">
        <v>1029</v>
      </c>
      <c r="C169" s="156" t="s">
        <v>924</v>
      </c>
      <c r="D169" s="156" t="s">
        <v>1497</v>
      </c>
      <c r="E169" s="162">
        <v>162</v>
      </c>
      <c r="F169" s="162"/>
      <c r="G169" s="156" t="s">
        <v>1498</v>
      </c>
      <c r="H169" s="162"/>
      <c r="I169" s="167" t="s">
        <v>1499</v>
      </c>
      <c r="J169" s="162">
        <v>50</v>
      </c>
      <c r="K169" s="162" t="s">
        <v>1197</v>
      </c>
      <c r="L169" s="168">
        <v>150</v>
      </c>
      <c r="M169" s="193">
        <f t="shared" si="10"/>
        <v>7500</v>
      </c>
      <c r="N169" s="168">
        <v>130</v>
      </c>
      <c r="O169" s="8">
        <f t="shared" si="11"/>
        <v>6500</v>
      </c>
      <c r="P169" s="167" t="s">
        <v>1505</v>
      </c>
      <c r="Q169" s="156" t="s">
        <v>1506</v>
      </c>
      <c r="R169" s="198" t="s">
        <v>1697</v>
      </c>
      <c r="S169" s="198" t="s">
        <v>1706</v>
      </c>
      <c r="T169" s="198" t="s">
        <v>1707</v>
      </c>
      <c r="U169" s="198" t="s">
        <v>1715</v>
      </c>
      <c r="V169" s="464" t="s">
        <v>1806</v>
      </c>
      <c r="W169" s="156" t="s">
        <v>673</v>
      </c>
      <c r="X169" s="464" t="s">
        <v>1806</v>
      </c>
      <c r="Y169" s="162">
        <v>1006</v>
      </c>
      <c r="Z169" s="170" t="s">
        <v>1801</v>
      </c>
      <c r="AA169" s="156" t="s">
        <v>32</v>
      </c>
      <c r="AB169" s="156" t="s">
        <v>1704</v>
      </c>
      <c r="AC169" s="156" t="s">
        <v>1775</v>
      </c>
      <c r="AD169" s="134" t="s">
        <v>1212</v>
      </c>
      <c r="AE169" s="134" t="s">
        <v>1810</v>
      </c>
    </row>
    <row r="170" spans="1:31" s="134" customFormat="1" ht="46.2" customHeight="1" x14ac:dyDescent="0.25">
      <c r="A170" s="435">
        <v>2025</v>
      </c>
      <c r="B170" s="162" t="s">
        <v>1029</v>
      </c>
      <c r="C170" s="156" t="s">
        <v>924</v>
      </c>
      <c r="D170" s="156" t="s">
        <v>1497</v>
      </c>
      <c r="E170" s="162">
        <v>162</v>
      </c>
      <c r="F170" s="162"/>
      <c r="G170" s="156" t="s">
        <v>1498</v>
      </c>
      <c r="H170" s="162"/>
      <c r="I170" s="167" t="s">
        <v>1500</v>
      </c>
      <c r="J170" s="162">
        <v>1</v>
      </c>
      <c r="K170" s="162" t="s">
        <v>1193</v>
      </c>
      <c r="L170" s="168">
        <v>8000</v>
      </c>
      <c r="M170" s="193">
        <f t="shared" si="10"/>
        <v>8000</v>
      </c>
      <c r="N170" s="168">
        <v>7300</v>
      </c>
      <c r="O170" s="8">
        <f t="shared" si="11"/>
        <v>7300</v>
      </c>
      <c r="P170" s="167" t="s">
        <v>1505</v>
      </c>
      <c r="Q170" s="156" t="s">
        <v>1506</v>
      </c>
      <c r="R170" s="198" t="s">
        <v>1697</v>
      </c>
      <c r="S170" s="198" t="s">
        <v>1706</v>
      </c>
      <c r="T170" s="198" t="s">
        <v>1707</v>
      </c>
      <c r="U170" s="198" t="s">
        <v>1715</v>
      </c>
      <c r="V170" s="464" t="s">
        <v>1806</v>
      </c>
      <c r="W170" s="156" t="s">
        <v>673</v>
      </c>
      <c r="X170" s="464" t="s">
        <v>1806</v>
      </c>
      <c r="Y170" s="162">
        <v>1006</v>
      </c>
      <c r="Z170" s="170" t="s">
        <v>1801</v>
      </c>
      <c r="AA170" s="156" t="s">
        <v>32</v>
      </c>
      <c r="AB170" s="156" t="s">
        <v>1704</v>
      </c>
      <c r="AC170" s="156" t="s">
        <v>1775</v>
      </c>
    </row>
    <row r="171" spans="1:31" s="134" customFormat="1" ht="48" customHeight="1" x14ac:dyDescent="0.25">
      <c r="A171" s="162">
        <v>2025</v>
      </c>
      <c r="B171" s="162" t="s">
        <v>1029</v>
      </c>
      <c r="C171" s="156" t="s">
        <v>924</v>
      </c>
      <c r="D171" s="156" t="s">
        <v>1497</v>
      </c>
      <c r="E171" s="162">
        <v>162</v>
      </c>
      <c r="F171" s="162"/>
      <c r="G171" s="156" t="s">
        <v>1498</v>
      </c>
      <c r="H171" s="162"/>
      <c r="I171" s="167" t="s">
        <v>1501</v>
      </c>
      <c r="J171" s="162">
        <v>5</v>
      </c>
      <c r="K171" s="162" t="s">
        <v>1197</v>
      </c>
      <c r="L171" s="168">
        <v>700</v>
      </c>
      <c r="M171" s="193">
        <f t="shared" si="10"/>
        <v>3500</v>
      </c>
      <c r="N171" s="168">
        <v>325</v>
      </c>
      <c r="O171" s="8">
        <f t="shared" si="11"/>
        <v>1625</v>
      </c>
      <c r="P171" s="167" t="s">
        <v>1505</v>
      </c>
      <c r="Q171" s="156" t="s">
        <v>1506</v>
      </c>
      <c r="R171" s="198" t="s">
        <v>1697</v>
      </c>
      <c r="S171" s="198" t="s">
        <v>1706</v>
      </c>
      <c r="T171" s="198" t="s">
        <v>1707</v>
      </c>
      <c r="U171" s="198" t="s">
        <v>1715</v>
      </c>
      <c r="V171" s="464" t="s">
        <v>1806</v>
      </c>
      <c r="W171" s="156" t="s">
        <v>673</v>
      </c>
      <c r="X171" s="464" t="s">
        <v>1806</v>
      </c>
      <c r="Y171" s="162">
        <v>1006</v>
      </c>
      <c r="Z171" s="170" t="s">
        <v>1801</v>
      </c>
      <c r="AA171" s="156" t="s">
        <v>32</v>
      </c>
      <c r="AB171" s="156" t="s">
        <v>1704</v>
      </c>
      <c r="AC171" s="156" t="s">
        <v>1775</v>
      </c>
    </row>
    <row r="172" spans="1:31" s="134" customFormat="1" ht="27.6" customHeight="1" x14ac:dyDescent="0.25">
      <c r="A172" s="435">
        <v>2025</v>
      </c>
      <c r="B172" s="162" t="s">
        <v>1029</v>
      </c>
      <c r="C172" s="156" t="s">
        <v>924</v>
      </c>
      <c r="D172" s="156" t="s">
        <v>1497</v>
      </c>
      <c r="E172" s="162">
        <v>162</v>
      </c>
      <c r="F172" s="162"/>
      <c r="G172" s="156" t="s">
        <v>1498</v>
      </c>
      <c r="H172" s="162"/>
      <c r="I172" s="167" t="s">
        <v>1502</v>
      </c>
      <c r="J172" s="162">
        <v>1</v>
      </c>
      <c r="K172" s="162" t="s">
        <v>1207</v>
      </c>
      <c r="L172" s="168">
        <v>9000</v>
      </c>
      <c r="M172" s="193">
        <f t="shared" si="10"/>
        <v>9000</v>
      </c>
      <c r="N172" s="168">
        <v>7200</v>
      </c>
      <c r="O172" s="8">
        <f t="shared" si="11"/>
        <v>7200</v>
      </c>
      <c r="P172" s="167" t="s">
        <v>1505</v>
      </c>
      <c r="Q172" s="156" t="s">
        <v>1506</v>
      </c>
      <c r="R172" s="198" t="s">
        <v>1697</v>
      </c>
      <c r="S172" s="198" t="s">
        <v>1706</v>
      </c>
      <c r="T172" s="198" t="s">
        <v>1707</v>
      </c>
      <c r="U172" s="198" t="s">
        <v>1715</v>
      </c>
      <c r="V172" s="464" t="s">
        <v>1806</v>
      </c>
      <c r="W172" s="156" t="s">
        <v>673</v>
      </c>
      <c r="X172" s="464" t="s">
        <v>1806</v>
      </c>
      <c r="Y172" s="162">
        <v>1006</v>
      </c>
      <c r="Z172" s="170" t="s">
        <v>1801</v>
      </c>
      <c r="AA172" s="156" t="s">
        <v>32</v>
      </c>
      <c r="AB172" s="156" t="s">
        <v>1704</v>
      </c>
      <c r="AC172" s="156" t="s">
        <v>1775</v>
      </c>
    </row>
    <row r="173" spans="1:31" s="134" customFormat="1" ht="29.4" customHeight="1" x14ac:dyDescent="0.25">
      <c r="A173" s="162">
        <v>2025</v>
      </c>
      <c r="B173" s="162" t="s">
        <v>1029</v>
      </c>
      <c r="C173" s="156" t="s">
        <v>924</v>
      </c>
      <c r="D173" s="156" t="s">
        <v>1497</v>
      </c>
      <c r="E173" s="162">
        <v>162</v>
      </c>
      <c r="F173" s="162"/>
      <c r="G173" s="156" t="s">
        <v>1498</v>
      </c>
      <c r="H173" s="162"/>
      <c r="I173" s="167" t="s">
        <v>1503</v>
      </c>
      <c r="J173" s="162">
        <v>1</v>
      </c>
      <c r="K173" s="162" t="s">
        <v>1193</v>
      </c>
      <c r="L173" s="168">
        <v>7000</v>
      </c>
      <c r="M173" s="193">
        <f t="shared" si="10"/>
        <v>7000</v>
      </c>
      <c r="N173" s="168">
        <v>5000</v>
      </c>
      <c r="O173" s="8">
        <f t="shared" si="11"/>
        <v>5000</v>
      </c>
      <c r="P173" s="167" t="s">
        <v>1505</v>
      </c>
      <c r="Q173" s="156" t="s">
        <v>1506</v>
      </c>
      <c r="R173" s="198" t="s">
        <v>1697</v>
      </c>
      <c r="S173" s="198" t="s">
        <v>1706</v>
      </c>
      <c r="T173" s="198" t="s">
        <v>1707</v>
      </c>
      <c r="U173" s="198" t="s">
        <v>1715</v>
      </c>
      <c r="V173" s="464" t="s">
        <v>1806</v>
      </c>
      <c r="W173" s="156" t="s">
        <v>673</v>
      </c>
      <c r="X173" s="464" t="s">
        <v>1806</v>
      </c>
      <c r="Y173" s="162">
        <v>1006</v>
      </c>
      <c r="Z173" s="170" t="s">
        <v>1801</v>
      </c>
      <c r="AA173" s="156" t="s">
        <v>32</v>
      </c>
      <c r="AB173" s="156" t="s">
        <v>1704</v>
      </c>
      <c r="AC173" s="156" t="s">
        <v>1775</v>
      </c>
    </row>
    <row r="174" spans="1:31" s="134" customFormat="1" ht="41.4" customHeight="1" x14ac:dyDescent="0.25">
      <c r="A174" s="435">
        <v>2025</v>
      </c>
      <c r="B174" s="162" t="s">
        <v>1029</v>
      </c>
      <c r="C174" s="156" t="s">
        <v>924</v>
      </c>
      <c r="D174" s="156" t="s">
        <v>1497</v>
      </c>
      <c r="E174" s="162">
        <v>162</v>
      </c>
      <c r="F174" s="162"/>
      <c r="G174" s="156" t="s">
        <v>1498</v>
      </c>
      <c r="H174" s="162"/>
      <c r="I174" s="167" t="s">
        <v>1504</v>
      </c>
      <c r="J174" s="162">
        <v>1</v>
      </c>
      <c r="K174" s="162" t="s">
        <v>1207</v>
      </c>
      <c r="L174" s="168">
        <v>9000</v>
      </c>
      <c r="M174" s="193">
        <f t="shared" ref="M174:M227" si="12">SUM(J174*L174)</f>
        <v>9000</v>
      </c>
      <c r="N174" s="168">
        <v>6500</v>
      </c>
      <c r="O174" s="8">
        <f t="shared" si="11"/>
        <v>6500</v>
      </c>
      <c r="P174" s="167" t="s">
        <v>1505</v>
      </c>
      <c r="Q174" s="156" t="s">
        <v>1506</v>
      </c>
      <c r="R174" s="198" t="s">
        <v>1697</v>
      </c>
      <c r="S174" s="198" t="s">
        <v>1706</v>
      </c>
      <c r="T174" s="198" t="s">
        <v>1707</v>
      </c>
      <c r="U174" s="198" t="s">
        <v>1715</v>
      </c>
      <c r="V174" s="464" t="s">
        <v>1806</v>
      </c>
      <c r="W174" s="156" t="s">
        <v>673</v>
      </c>
      <c r="X174" s="464" t="s">
        <v>1806</v>
      </c>
      <c r="Y174" s="162">
        <v>1006</v>
      </c>
      <c r="Z174" s="170" t="s">
        <v>1801</v>
      </c>
      <c r="AA174" s="156" t="s">
        <v>32</v>
      </c>
      <c r="AB174" s="156" t="s">
        <v>1704</v>
      </c>
      <c r="AC174" s="156" t="s">
        <v>1775</v>
      </c>
    </row>
    <row r="175" spans="1:31" s="108" customFormat="1" ht="40.200000000000003" customHeight="1" x14ac:dyDescent="0.25">
      <c r="A175" s="107">
        <v>2025</v>
      </c>
      <c r="B175" s="107" t="s">
        <v>1029</v>
      </c>
      <c r="C175" s="106" t="s">
        <v>1177</v>
      </c>
      <c r="D175" s="106" t="s">
        <v>1178</v>
      </c>
      <c r="E175" s="107"/>
      <c r="F175" s="591"/>
      <c r="G175" s="106" t="s">
        <v>1507</v>
      </c>
      <c r="H175" s="107"/>
      <c r="I175" s="592" t="s">
        <v>1508</v>
      </c>
      <c r="J175" s="107">
        <v>40</v>
      </c>
      <c r="K175" s="107" t="s">
        <v>1031</v>
      </c>
      <c r="L175" s="593">
        <v>550</v>
      </c>
      <c r="M175" s="195">
        <f t="shared" si="12"/>
        <v>22000</v>
      </c>
      <c r="N175" s="593"/>
      <c r="O175" s="196">
        <f t="shared" si="11"/>
        <v>0</v>
      </c>
      <c r="P175" s="592" t="s">
        <v>1513</v>
      </c>
      <c r="Q175" s="106" t="s">
        <v>1188</v>
      </c>
      <c r="R175" s="640"/>
      <c r="S175" s="640"/>
      <c r="T175" s="640"/>
      <c r="U175" s="640"/>
      <c r="V175" s="640"/>
      <c r="W175" s="106"/>
      <c r="X175" s="106"/>
      <c r="Y175" s="107">
        <v>1005</v>
      </c>
      <c r="Z175" s="594"/>
      <c r="AA175" s="107" t="s">
        <v>1560</v>
      </c>
      <c r="AB175" s="595" t="s">
        <v>1561</v>
      </c>
      <c r="AC175" s="106"/>
    </row>
    <row r="176" spans="1:31" s="108" customFormat="1" ht="14.1" customHeight="1" x14ac:dyDescent="0.25">
      <c r="A176" s="591">
        <v>2025</v>
      </c>
      <c r="B176" s="107" t="s">
        <v>1029</v>
      </c>
      <c r="C176" s="106" t="s">
        <v>1177</v>
      </c>
      <c r="D176" s="106" t="s">
        <v>1178</v>
      </c>
      <c r="E176" s="107"/>
      <c r="F176" s="107"/>
      <c r="G176" s="106" t="s">
        <v>1507</v>
      </c>
      <c r="H176" s="107"/>
      <c r="I176" s="592" t="s">
        <v>1509</v>
      </c>
      <c r="J176" s="107">
        <v>4</v>
      </c>
      <c r="K176" s="107" t="s">
        <v>1184</v>
      </c>
      <c r="L176" s="593">
        <v>1300</v>
      </c>
      <c r="M176" s="195">
        <f t="shared" si="12"/>
        <v>5200</v>
      </c>
      <c r="N176" s="593"/>
      <c r="O176" s="196">
        <f t="shared" si="11"/>
        <v>0</v>
      </c>
      <c r="P176" s="592" t="s">
        <v>1513</v>
      </c>
      <c r="Q176" s="106" t="s">
        <v>1188</v>
      </c>
      <c r="R176" s="640"/>
      <c r="S176" s="640"/>
      <c r="T176" s="640"/>
      <c r="U176" s="640"/>
      <c r="V176" s="640"/>
      <c r="W176" s="106"/>
      <c r="X176" s="106"/>
      <c r="Y176" s="107">
        <v>1005</v>
      </c>
      <c r="Z176" s="594"/>
      <c r="AA176" s="107"/>
      <c r="AB176" s="107"/>
      <c r="AC176" s="106"/>
    </row>
    <row r="177" spans="1:31" s="108" customFormat="1" ht="13.5" customHeight="1" x14ac:dyDescent="0.25">
      <c r="A177" s="107">
        <v>2025</v>
      </c>
      <c r="B177" s="107" t="s">
        <v>1029</v>
      </c>
      <c r="C177" s="106" t="s">
        <v>1177</v>
      </c>
      <c r="D177" s="106" t="s">
        <v>1178</v>
      </c>
      <c r="E177" s="107"/>
      <c r="F177" s="107"/>
      <c r="G177" s="106" t="s">
        <v>1507</v>
      </c>
      <c r="H177" s="107"/>
      <c r="I177" s="592" t="s">
        <v>1510</v>
      </c>
      <c r="J177" s="107">
        <v>4</v>
      </c>
      <c r="K177" s="107" t="s">
        <v>1184</v>
      </c>
      <c r="L177" s="593">
        <v>1300</v>
      </c>
      <c r="M177" s="195">
        <f t="shared" si="12"/>
        <v>5200</v>
      </c>
      <c r="N177" s="593"/>
      <c r="O177" s="196">
        <f t="shared" si="11"/>
        <v>0</v>
      </c>
      <c r="P177" s="592" t="s">
        <v>1513</v>
      </c>
      <c r="Q177" s="106" t="s">
        <v>1188</v>
      </c>
      <c r="R177" s="640"/>
      <c r="S177" s="640"/>
      <c r="T177" s="640"/>
      <c r="U177" s="640"/>
      <c r="V177" s="640"/>
      <c r="W177" s="106"/>
      <c r="X177" s="106"/>
      <c r="Y177" s="107">
        <v>1005</v>
      </c>
      <c r="Z177" s="594"/>
      <c r="AA177" s="106"/>
      <c r="AB177" s="106"/>
      <c r="AC177" s="106"/>
    </row>
    <row r="178" spans="1:31" s="108" customFormat="1" ht="14.1" customHeight="1" x14ac:dyDescent="0.25">
      <c r="A178" s="591">
        <v>2025</v>
      </c>
      <c r="B178" s="107" t="s">
        <v>1029</v>
      </c>
      <c r="C178" s="106" t="s">
        <v>1177</v>
      </c>
      <c r="D178" s="106" t="s">
        <v>1178</v>
      </c>
      <c r="E178" s="107"/>
      <c r="F178" s="107"/>
      <c r="G178" s="106" t="s">
        <v>1507</v>
      </c>
      <c r="H178" s="107"/>
      <c r="I178" s="592" t="s">
        <v>1511</v>
      </c>
      <c r="J178" s="107">
        <v>1</v>
      </c>
      <c r="K178" s="107" t="s">
        <v>1512</v>
      </c>
      <c r="L178" s="593">
        <v>16000</v>
      </c>
      <c r="M178" s="195">
        <f t="shared" si="12"/>
        <v>16000</v>
      </c>
      <c r="N178" s="593"/>
      <c r="O178" s="196">
        <f t="shared" si="11"/>
        <v>0</v>
      </c>
      <c r="P178" s="592" t="s">
        <v>1513</v>
      </c>
      <c r="Q178" s="106" t="s">
        <v>1188</v>
      </c>
      <c r="R178" s="640"/>
      <c r="S178" s="640"/>
      <c r="T178" s="640"/>
      <c r="U178" s="640"/>
      <c r="V178" s="640"/>
      <c r="W178" s="106"/>
      <c r="X178" s="106"/>
      <c r="Y178" s="107">
        <v>1005</v>
      </c>
      <c r="Z178" s="594"/>
      <c r="AA178" s="106"/>
      <c r="AB178" s="106"/>
      <c r="AC178" s="106"/>
    </row>
    <row r="179" spans="1:31" s="134" customFormat="1" ht="27.6" x14ac:dyDescent="0.25">
      <c r="A179" s="162">
        <v>2025</v>
      </c>
      <c r="B179" s="162" t="s">
        <v>1029</v>
      </c>
      <c r="C179" s="156" t="s">
        <v>772</v>
      </c>
      <c r="D179" s="156" t="s">
        <v>1459</v>
      </c>
      <c r="E179" s="162">
        <v>165</v>
      </c>
      <c r="F179" s="162"/>
      <c r="G179" s="156" t="s">
        <v>1544</v>
      </c>
      <c r="H179" s="162"/>
      <c r="I179" s="167" t="s">
        <v>1545</v>
      </c>
      <c r="J179" s="162">
        <v>10</v>
      </c>
      <c r="K179" s="162" t="s">
        <v>1464</v>
      </c>
      <c r="L179" s="168">
        <v>2000</v>
      </c>
      <c r="M179" s="193">
        <f t="shared" si="12"/>
        <v>20000</v>
      </c>
      <c r="N179" s="168">
        <v>1980</v>
      </c>
      <c r="O179" s="8">
        <f t="shared" si="11"/>
        <v>19800</v>
      </c>
      <c r="P179" s="167" t="s">
        <v>1465</v>
      </c>
      <c r="Q179" s="156" t="s">
        <v>1466</v>
      </c>
      <c r="R179" s="198" t="s">
        <v>1707</v>
      </c>
      <c r="S179" s="198" t="s">
        <v>1717</v>
      </c>
      <c r="T179" s="198" t="s">
        <v>1717</v>
      </c>
      <c r="U179" s="198" t="s">
        <v>1743</v>
      </c>
      <c r="V179" s="198" t="s">
        <v>1811</v>
      </c>
      <c r="W179" s="156" t="s">
        <v>1626</v>
      </c>
      <c r="X179" s="198" t="s">
        <v>1811</v>
      </c>
      <c r="Y179" s="162" t="s">
        <v>1142</v>
      </c>
      <c r="Z179" s="170" t="s">
        <v>1801</v>
      </c>
      <c r="AA179" s="156" t="s">
        <v>32</v>
      </c>
      <c r="AB179" s="156" t="s">
        <v>1704</v>
      </c>
      <c r="AC179" s="156" t="s">
        <v>1731</v>
      </c>
      <c r="AD179" s="465" t="s">
        <v>1478</v>
      </c>
      <c r="AE179" s="465" t="s">
        <v>1812</v>
      </c>
    </row>
    <row r="180" spans="1:31" s="134" customFormat="1" ht="27.6" x14ac:dyDescent="0.25">
      <c r="A180" s="435">
        <v>2025</v>
      </c>
      <c r="B180" s="162" t="s">
        <v>1029</v>
      </c>
      <c r="C180" s="156" t="s">
        <v>772</v>
      </c>
      <c r="D180" s="156" t="s">
        <v>1459</v>
      </c>
      <c r="E180" s="162">
        <v>165</v>
      </c>
      <c r="F180" s="162"/>
      <c r="G180" s="156" t="s">
        <v>1544</v>
      </c>
      <c r="H180" s="162"/>
      <c r="I180" s="167" t="s">
        <v>1546</v>
      </c>
      <c r="J180" s="162">
        <v>10</v>
      </c>
      <c r="K180" s="162" t="s">
        <v>1464</v>
      </c>
      <c r="L180" s="168">
        <v>2000</v>
      </c>
      <c r="M180" s="193">
        <f t="shared" si="12"/>
        <v>20000</v>
      </c>
      <c r="N180" s="168">
        <v>1950</v>
      </c>
      <c r="O180" s="8">
        <f t="shared" si="11"/>
        <v>19500</v>
      </c>
      <c r="P180" s="167" t="s">
        <v>1465</v>
      </c>
      <c r="Q180" s="156" t="s">
        <v>1466</v>
      </c>
      <c r="R180" s="198" t="s">
        <v>1707</v>
      </c>
      <c r="S180" s="198" t="s">
        <v>1717</v>
      </c>
      <c r="T180" s="198" t="s">
        <v>1717</v>
      </c>
      <c r="U180" s="198" t="s">
        <v>1743</v>
      </c>
      <c r="V180" s="198" t="s">
        <v>1811</v>
      </c>
      <c r="W180" s="156" t="s">
        <v>1626</v>
      </c>
      <c r="X180" s="198" t="s">
        <v>1811</v>
      </c>
      <c r="Y180" s="162" t="s">
        <v>1142</v>
      </c>
      <c r="Z180" s="170" t="s">
        <v>1801</v>
      </c>
      <c r="AA180" s="156" t="s">
        <v>32</v>
      </c>
      <c r="AB180" s="156" t="s">
        <v>1704</v>
      </c>
      <c r="AC180" s="156" t="s">
        <v>1731</v>
      </c>
    </row>
    <row r="181" spans="1:31" s="359" customFormat="1" ht="69" x14ac:dyDescent="0.25">
      <c r="A181" s="22">
        <v>2025</v>
      </c>
      <c r="B181" s="426" t="s">
        <v>1029</v>
      </c>
      <c r="C181" s="156" t="s">
        <v>123</v>
      </c>
      <c r="D181" s="167" t="s">
        <v>1318</v>
      </c>
      <c r="E181" s="22">
        <v>101</v>
      </c>
      <c r="F181" s="107"/>
      <c r="G181" s="156" t="s">
        <v>1547</v>
      </c>
      <c r="H181" s="162"/>
      <c r="I181" s="167" t="s">
        <v>1548</v>
      </c>
      <c r="J181" s="162">
        <v>2</v>
      </c>
      <c r="K181" s="162" t="s">
        <v>1193</v>
      </c>
      <c r="L181" s="168">
        <v>18500</v>
      </c>
      <c r="M181" s="193">
        <f t="shared" si="12"/>
        <v>37000</v>
      </c>
      <c r="N181" s="168">
        <v>15000</v>
      </c>
      <c r="O181" s="8">
        <f t="shared" si="11"/>
        <v>30000</v>
      </c>
      <c r="P181" s="167" t="s">
        <v>1722</v>
      </c>
      <c r="Q181" s="167" t="s">
        <v>1324</v>
      </c>
      <c r="R181" s="198" t="s">
        <v>1721</v>
      </c>
      <c r="S181" s="198" t="s">
        <v>1717</v>
      </c>
      <c r="T181" s="198" t="s">
        <v>1717</v>
      </c>
      <c r="U181" s="198" t="s">
        <v>1743</v>
      </c>
      <c r="V181" s="198" t="s">
        <v>1846</v>
      </c>
      <c r="W181" s="156" t="s">
        <v>938</v>
      </c>
      <c r="X181" s="156" t="s">
        <v>1846</v>
      </c>
      <c r="Y181" s="162">
        <v>1005</v>
      </c>
      <c r="Z181" s="170" t="s">
        <v>1848</v>
      </c>
      <c r="AA181" s="156" t="s">
        <v>32</v>
      </c>
      <c r="AB181" s="156" t="s">
        <v>1704</v>
      </c>
      <c r="AC181" s="4" t="s">
        <v>1732</v>
      </c>
      <c r="AD181" s="359" t="s">
        <v>1211</v>
      </c>
      <c r="AE181" s="359" t="s">
        <v>1847</v>
      </c>
    </row>
    <row r="182" spans="1:31" ht="41.4" x14ac:dyDescent="0.25">
      <c r="A182" s="426">
        <v>2025</v>
      </c>
      <c r="B182" s="22" t="s">
        <v>1029</v>
      </c>
      <c r="C182" s="156" t="s">
        <v>123</v>
      </c>
      <c r="D182" s="167" t="s">
        <v>1318</v>
      </c>
      <c r="E182" s="22">
        <v>101</v>
      </c>
      <c r="F182" s="107"/>
      <c r="G182" s="156" t="s">
        <v>1549</v>
      </c>
      <c r="H182" s="162"/>
      <c r="I182" s="167" t="s">
        <v>1550</v>
      </c>
      <c r="J182" s="162">
        <v>1</v>
      </c>
      <c r="K182" s="162" t="s">
        <v>1207</v>
      </c>
      <c r="L182" s="168">
        <v>1000</v>
      </c>
      <c r="M182" s="193">
        <f t="shared" si="12"/>
        <v>1000</v>
      </c>
      <c r="N182" s="168">
        <v>720</v>
      </c>
      <c r="O182" s="8">
        <f t="shared" si="11"/>
        <v>720</v>
      </c>
      <c r="P182" s="167" t="s">
        <v>1551</v>
      </c>
      <c r="Q182" s="167" t="s">
        <v>1324</v>
      </c>
      <c r="R182" s="198" t="s">
        <v>1698</v>
      </c>
      <c r="S182" s="198" t="s">
        <v>1716</v>
      </c>
      <c r="T182" s="198" t="s">
        <v>1715</v>
      </c>
      <c r="U182" s="198" t="s">
        <v>1743</v>
      </c>
      <c r="V182" s="198" t="s">
        <v>1765</v>
      </c>
      <c r="W182" s="156" t="s">
        <v>1046</v>
      </c>
      <c r="X182" s="198" t="s">
        <v>1765</v>
      </c>
      <c r="Y182" s="162">
        <v>1005</v>
      </c>
      <c r="Z182" s="170" t="s">
        <v>1762</v>
      </c>
      <c r="AA182" s="156" t="s">
        <v>32</v>
      </c>
      <c r="AB182" s="156" t="s">
        <v>1704</v>
      </c>
      <c r="AC182" s="4" t="s">
        <v>1728</v>
      </c>
      <c r="AD182" s="1" t="s">
        <v>1212</v>
      </c>
      <c r="AE182" s="1" t="s">
        <v>1772</v>
      </c>
    </row>
    <row r="183" spans="1:31" x14ac:dyDescent="0.25">
      <c r="A183" s="22">
        <v>2025</v>
      </c>
      <c r="B183" s="22" t="s">
        <v>1029</v>
      </c>
      <c r="C183" s="156" t="s">
        <v>1554</v>
      </c>
      <c r="D183" s="156" t="s">
        <v>1555</v>
      </c>
      <c r="E183" s="22">
        <v>162</v>
      </c>
      <c r="F183" s="107"/>
      <c r="G183" s="156" t="s">
        <v>1556</v>
      </c>
      <c r="H183" s="162"/>
      <c r="I183" s="167" t="s">
        <v>1557</v>
      </c>
      <c r="J183" s="162">
        <v>3</v>
      </c>
      <c r="K183" s="162" t="s">
        <v>1257</v>
      </c>
      <c r="L183" s="168">
        <v>6500</v>
      </c>
      <c r="M183" s="193">
        <f t="shared" si="12"/>
        <v>19500</v>
      </c>
      <c r="N183" s="168">
        <v>5650</v>
      </c>
      <c r="O183" s="8">
        <f t="shared" si="11"/>
        <v>16950</v>
      </c>
      <c r="P183" s="167" t="s">
        <v>1558</v>
      </c>
      <c r="Q183" s="156" t="s">
        <v>1559</v>
      </c>
      <c r="R183" s="198" t="s">
        <v>1698</v>
      </c>
      <c r="S183" s="198" t="s">
        <v>1716</v>
      </c>
      <c r="T183" s="198" t="s">
        <v>1715</v>
      </c>
      <c r="U183" s="198" t="s">
        <v>1743</v>
      </c>
      <c r="V183" s="198" t="s">
        <v>1743</v>
      </c>
      <c r="W183" s="156" t="s">
        <v>210</v>
      </c>
      <c r="X183" s="198" t="s">
        <v>1743</v>
      </c>
      <c r="Y183" s="162" t="s">
        <v>516</v>
      </c>
      <c r="Z183" s="170" t="s">
        <v>1757</v>
      </c>
      <c r="AA183" s="156" t="s">
        <v>32</v>
      </c>
      <c r="AB183" s="156" t="s">
        <v>1704</v>
      </c>
      <c r="AC183" s="4" t="s">
        <v>1729</v>
      </c>
      <c r="AD183" s="1" t="s">
        <v>1211</v>
      </c>
      <c r="AE183" s="1" t="s">
        <v>1758</v>
      </c>
    </row>
    <row r="184" spans="1:31" x14ac:dyDescent="0.25">
      <c r="A184" s="426">
        <v>2025</v>
      </c>
      <c r="B184" s="22" t="s">
        <v>1029</v>
      </c>
      <c r="C184" s="4" t="s">
        <v>1189</v>
      </c>
      <c r="D184" s="4" t="s">
        <v>1570</v>
      </c>
      <c r="E184" s="162">
        <v>101</v>
      </c>
      <c r="F184" s="107"/>
      <c r="G184" s="4" t="s">
        <v>1571</v>
      </c>
      <c r="H184" s="465"/>
      <c r="I184" s="167" t="s">
        <v>1572</v>
      </c>
      <c r="J184" s="162">
        <v>2</v>
      </c>
      <c r="K184" s="162" t="s">
        <v>1197</v>
      </c>
      <c r="L184" s="168">
        <v>1200</v>
      </c>
      <c r="M184" s="193">
        <f t="shared" si="12"/>
        <v>2400</v>
      </c>
      <c r="N184" s="5">
        <v>929</v>
      </c>
      <c r="O184" s="8">
        <f t="shared" si="11"/>
        <v>1858</v>
      </c>
      <c r="P184" s="156" t="s">
        <v>1576</v>
      </c>
      <c r="Q184" s="156" t="s">
        <v>1108</v>
      </c>
      <c r="R184" s="198" t="s">
        <v>1721</v>
      </c>
      <c r="S184" s="198" t="s">
        <v>1717</v>
      </c>
      <c r="T184" s="198" t="s">
        <v>1717</v>
      </c>
      <c r="U184" s="198" t="s">
        <v>1743</v>
      </c>
      <c r="V184" s="464" t="s">
        <v>1840</v>
      </c>
      <c r="W184" s="156" t="s">
        <v>411</v>
      </c>
      <c r="X184" s="464" t="s">
        <v>1840</v>
      </c>
      <c r="Y184" s="162" t="s">
        <v>1107</v>
      </c>
      <c r="Z184" s="13" t="s">
        <v>1841</v>
      </c>
      <c r="AA184" s="156" t="s">
        <v>32</v>
      </c>
      <c r="AB184" s="156" t="s">
        <v>1704</v>
      </c>
      <c r="AC184" s="4" t="s">
        <v>1733</v>
      </c>
      <c r="AD184" s="1" t="s">
        <v>1211</v>
      </c>
      <c r="AE184" s="1" t="s">
        <v>1842</v>
      </c>
    </row>
    <row r="185" spans="1:31" x14ac:dyDescent="0.25">
      <c r="A185" s="22">
        <v>2025</v>
      </c>
      <c r="B185" s="22" t="s">
        <v>1029</v>
      </c>
      <c r="C185" s="4" t="s">
        <v>1189</v>
      </c>
      <c r="D185" s="4" t="s">
        <v>1570</v>
      </c>
      <c r="E185" s="162">
        <v>101</v>
      </c>
      <c r="F185" s="107"/>
      <c r="G185" s="4" t="s">
        <v>1571</v>
      </c>
      <c r="H185" s="465"/>
      <c r="I185" s="167" t="s">
        <v>1573</v>
      </c>
      <c r="J185" s="162">
        <v>2</v>
      </c>
      <c r="K185" s="162" t="s">
        <v>1575</v>
      </c>
      <c r="L185" s="168">
        <v>4500</v>
      </c>
      <c r="M185" s="193">
        <f t="shared" si="12"/>
        <v>9000</v>
      </c>
      <c r="N185" s="5">
        <v>4830</v>
      </c>
      <c r="O185" s="8">
        <f t="shared" si="11"/>
        <v>9660</v>
      </c>
      <c r="P185" s="156" t="s">
        <v>1576</v>
      </c>
      <c r="Q185" s="156" t="s">
        <v>1108</v>
      </c>
      <c r="R185" s="198" t="s">
        <v>1721</v>
      </c>
      <c r="S185" s="198" t="s">
        <v>1717</v>
      </c>
      <c r="T185" s="198" t="s">
        <v>1717</v>
      </c>
      <c r="U185" s="198" t="s">
        <v>1743</v>
      </c>
      <c r="V185" s="464" t="s">
        <v>1840</v>
      </c>
      <c r="W185" s="156" t="s">
        <v>411</v>
      </c>
      <c r="X185" s="464" t="s">
        <v>1840</v>
      </c>
      <c r="Y185" s="162" t="s">
        <v>1107</v>
      </c>
      <c r="Z185" s="13" t="s">
        <v>1841</v>
      </c>
      <c r="AA185" s="156" t="s">
        <v>32</v>
      </c>
      <c r="AB185" s="156" t="s">
        <v>1704</v>
      </c>
      <c r="AC185" s="4" t="s">
        <v>1733</v>
      </c>
    </row>
    <row r="186" spans="1:31" x14ac:dyDescent="0.25">
      <c r="A186" s="426">
        <v>2025</v>
      </c>
      <c r="B186" s="22" t="s">
        <v>1029</v>
      </c>
      <c r="C186" s="4" t="s">
        <v>1189</v>
      </c>
      <c r="D186" s="4" t="s">
        <v>1570</v>
      </c>
      <c r="E186" s="162">
        <v>101</v>
      </c>
      <c r="F186" s="107"/>
      <c r="G186" s="4" t="s">
        <v>1571</v>
      </c>
      <c r="H186" s="465"/>
      <c r="I186" s="167" t="s">
        <v>1574</v>
      </c>
      <c r="J186" s="162">
        <v>10</v>
      </c>
      <c r="K186" s="162" t="s">
        <v>1197</v>
      </c>
      <c r="L186" s="168">
        <v>75</v>
      </c>
      <c r="M186" s="193">
        <f t="shared" si="12"/>
        <v>750</v>
      </c>
      <c r="N186" s="5">
        <v>57</v>
      </c>
      <c r="O186" s="8">
        <f t="shared" si="11"/>
        <v>570</v>
      </c>
      <c r="P186" s="156" t="s">
        <v>1576</v>
      </c>
      <c r="Q186" s="156" t="s">
        <v>1108</v>
      </c>
      <c r="R186" s="198" t="s">
        <v>1721</v>
      </c>
      <c r="S186" s="198" t="s">
        <v>1717</v>
      </c>
      <c r="T186" s="198" t="s">
        <v>1717</v>
      </c>
      <c r="U186" s="198" t="s">
        <v>1743</v>
      </c>
      <c r="V186" s="464" t="s">
        <v>1840</v>
      </c>
      <c r="W186" s="156" t="s">
        <v>411</v>
      </c>
      <c r="X186" s="464" t="s">
        <v>1840</v>
      </c>
      <c r="Y186" s="162" t="s">
        <v>1107</v>
      </c>
      <c r="Z186" s="13" t="s">
        <v>1841</v>
      </c>
      <c r="AA186" s="156" t="s">
        <v>32</v>
      </c>
      <c r="AB186" s="156" t="s">
        <v>1704</v>
      </c>
      <c r="AC186" s="4" t="s">
        <v>1733</v>
      </c>
    </row>
    <row r="187" spans="1:31" ht="16.2" customHeight="1" x14ac:dyDescent="0.25">
      <c r="A187" s="22">
        <v>2025</v>
      </c>
      <c r="B187" s="22" t="s">
        <v>1029</v>
      </c>
      <c r="C187" s="4" t="s">
        <v>1577</v>
      </c>
      <c r="D187" s="4" t="s">
        <v>1578</v>
      </c>
      <c r="E187" s="162">
        <v>101</v>
      </c>
      <c r="F187" s="107"/>
      <c r="G187" s="4" t="s">
        <v>1579</v>
      </c>
      <c r="H187" s="465"/>
      <c r="I187" s="167" t="s">
        <v>1580</v>
      </c>
      <c r="J187" s="162">
        <v>1</v>
      </c>
      <c r="K187" s="162" t="s">
        <v>1255</v>
      </c>
      <c r="L187" s="168">
        <v>600</v>
      </c>
      <c r="M187" s="193">
        <f t="shared" si="12"/>
        <v>600</v>
      </c>
      <c r="N187" s="5">
        <v>600</v>
      </c>
      <c r="O187" s="8">
        <f t="shared" si="11"/>
        <v>600</v>
      </c>
      <c r="P187" s="167" t="s">
        <v>1587</v>
      </c>
      <c r="Q187" s="156" t="s">
        <v>1588</v>
      </c>
      <c r="R187" s="198" t="s">
        <v>1697</v>
      </c>
      <c r="S187" s="198" t="s">
        <v>1706</v>
      </c>
      <c r="T187" s="198" t="s">
        <v>1707</v>
      </c>
      <c r="U187" s="198" t="s">
        <v>1715</v>
      </c>
      <c r="V187" s="464" t="s">
        <v>1717</v>
      </c>
      <c r="W187" s="156" t="s">
        <v>618</v>
      </c>
      <c r="X187" s="464" t="s">
        <v>1717</v>
      </c>
      <c r="Y187" s="162" t="s">
        <v>1590</v>
      </c>
      <c r="Z187" s="13" t="s">
        <v>1738</v>
      </c>
      <c r="AA187" s="156" t="s">
        <v>32</v>
      </c>
      <c r="AB187" s="156" t="s">
        <v>1704</v>
      </c>
      <c r="AC187" s="4" t="s">
        <v>1753</v>
      </c>
      <c r="AD187" s="1" t="s">
        <v>1390</v>
      </c>
      <c r="AE187" s="1" t="s">
        <v>1754</v>
      </c>
    </row>
    <row r="188" spans="1:31" x14ac:dyDescent="0.25">
      <c r="A188" s="426">
        <v>2025</v>
      </c>
      <c r="B188" s="22" t="s">
        <v>1029</v>
      </c>
      <c r="C188" s="4" t="s">
        <v>1577</v>
      </c>
      <c r="D188" s="4" t="s">
        <v>1578</v>
      </c>
      <c r="E188" s="162">
        <v>101</v>
      </c>
      <c r="F188" s="107"/>
      <c r="G188" s="4" t="s">
        <v>1579</v>
      </c>
      <c r="H188" s="465"/>
      <c r="I188" s="167" t="s">
        <v>1581</v>
      </c>
      <c r="J188" s="162">
        <v>1</v>
      </c>
      <c r="K188" s="162" t="s">
        <v>1255</v>
      </c>
      <c r="L188" s="168">
        <v>600</v>
      </c>
      <c r="M188" s="193">
        <f t="shared" si="12"/>
        <v>600</v>
      </c>
      <c r="N188" s="5">
        <v>600</v>
      </c>
      <c r="O188" s="8">
        <f t="shared" si="11"/>
        <v>600</v>
      </c>
      <c r="P188" s="167" t="s">
        <v>1587</v>
      </c>
      <c r="Q188" s="156" t="s">
        <v>1588</v>
      </c>
      <c r="R188" s="198" t="s">
        <v>1697</v>
      </c>
      <c r="S188" s="198" t="s">
        <v>1706</v>
      </c>
      <c r="T188" s="198" t="s">
        <v>1707</v>
      </c>
      <c r="U188" s="198" t="s">
        <v>1715</v>
      </c>
      <c r="V188" s="464" t="s">
        <v>1717</v>
      </c>
      <c r="W188" s="156" t="s">
        <v>618</v>
      </c>
      <c r="X188" s="464" t="s">
        <v>1717</v>
      </c>
      <c r="Y188" s="162" t="s">
        <v>1590</v>
      </c>
      <c r="Z188" s="13" t="s">
        <v>1738</v>
      </c>
      <c r="AA188" s="156" t="s">
        <v>32</v>
      </c>
      <c r="AB188" s="156" t="s">
        <v>1704</v>
      </c>
      <c r="AC188" s="4" t="s">
        <v>1753</v>
      </c>
    </row>
    <row r="189" spans="1:31" ht="16.2" customHeight="1" x14ac:dyDescent="0.25">
      <c r="A189" s="22">
        <v>2025</v>
      </c>
      <c r="B189" s="22" t="s">
        <v>1029</v>
      </c>
      <c r="C189" s="4" t="s">
        <v>1577</v>
      </c>
      <c r="D189" s="4" t="s">
        <v>1578</v>
      </c>
      <c r="E189" s="162">
        <v>101</v>
      </c>
      <c r="F189" s="107"/>
      <c r="G189" s="4" t="s">
        <v>1579</v>
      </c>
      <c r="H189" s="465"/>
      <c r="I189" s="167" t="s">
        <v>1582</v>
      </c>
      <c r="J189" s="162">
        <v>1</v>
      </c>
      <c r="K189" s="162" t="s">
        <v>1255</v>
      </c>
      <c r="L189" s="168">
        <v>600</v>
      </c>
      <c r="M189" s="193">
        <f t="shared" si="12"/>
        <v>600</v>
      </c>
      <c r="N189" s="5">
        <v>600</v>
      </c>
      <c r="O189" s="8">
        <f t="shared" si="11"/>
        <v>600</v>
      </c>
      <c r="P189" s="167" t="s">
        <v>1587</v>
      </c>
      <c r="Q189" s="156" t="s">
        <v>1588</v>
      </c>
      <c r="R189" s="198" t="s">
        <v>1697</v>
      </c>
      <c r="S189" s="198" t="s">
        <v>1706</v>
      </c>
      <c r="T189" s="198" t="s">
        <v>1707</v>
      </c>
      <c r="U189" s="198" t="s">
        <v>1715</v>
      </c>
      <c r="V189" s="464" t="s">
        <v>1717</v>
      </c>
      <c r="W189" s="156" t="s">
        <v>618</v>
      </c>
      <c r="X189" s="464" t="s">
        <v>1717</v>
      </c>
      <c r="Y189" s="162" t="s">
        <v>1590</v>
      </c>
      <c r="Z189" s="13" t="s">
        <v>1738</v>
      </c>
      <c r="AA189" s="156" t="s">
        <v>32</v>
      </c>
      <c r="AB189" s="156" t="s">
        <v>1704</v>
      </c>
      <c r="AC189" s="4" t="s">
        <v>1753</v>
      </c>
    </row>
    <row r="190" spans="1:31" s="29" customFormat="1" ht="16.2" customHeight="1" x14ac:dyDescent="0.25">
      <c r="A190" s="426">
        <v>2025</v>
      </c>
      <c r="B190" s="22" t="s">
        <v>1029</v>
      </c>
      <c r="C190" s="4" t="s">
        <v>1577</v>
      </c>
      <c r="D190" s="4" t="s">
        <v>1578</v>
      </c>
      <c r="E190" s="162">
        <v>101</v>
      </c>
      <c r="F190" s="107"/>
      <c r="G190" s="4" t="s">
        <v>1579</v>
      </c>
      <c r="H190" s="465"/>
      <c r="I190" s="167" t="s">
        <v>1583</v>
      </c>
      <c r="J190" s="162">
        <v>1</v>
      </c>
      <c r="K190" s="162" t="s">
        <v>1255</v>
      </c>
      <c r="L190" s="168">
        <v>600</v>
      </c>
      <c r="M190" s="193">
        <f t="shared" si="12"/>
        <v>600</v>
      </c>
      <c r="N190" s="5">
        <v>600</v>
      </c>
      <c r="O190" s="8">
        <f t="shared" si="11"/>
        <v>600</v>
      </c>
      <c r="P190" s="167" t="s">
        <v>1587</v>
      </c>
      <c r="Q190" s="156" t="s">
        <v>1588</v>
      </c>
      <c r="R190" s="198" t="s">
        <v>1697</v>
      </c>
      <c r="S190" s="198" t="s">
        <v>1706</v>
      </c>
      <c r="T190" s="198" t="s">
        <v>1707</v>
      </c>
      <c r="U190" s="198" t="s">
        <v>1715</v>
      </c>
      <c r="V190" s="464" t="s">
        <v>1717</v>
      </c>
      <c r="W190" s="156" t="s">
        <v>618</v>
      </c>
      <c r="X190" s="464" t="s">
        <v>1717</v>
      </c>
      <c r="Y190" s="162" t="s">
        <v>1590</v>
      </c>
      <c r="Z190" s="13" t="s">
        <v>1738</v>
      </c>
      <c r="AA190" s="156" t="s">
        <v>32</v>
      </c>
      <c r="AB190" s="156" t="s">
        <v>1704</v>
      </c>
      <c r="AC190" s="4" t="s">
        <v>1753</v>
      </c>
    </row>
    <row r="191" spans="1:31" s="29" customFormat="1" ht="15" customHeight="1" x14ac:dyDescent="0.3">
      <c r="A191" s="22">
        <v>2025</v>
      </c>
      <c r="B191" s="22" t="s">
        <v>1029</v>
      </c>
      <c r="C191" s="4" t="s">
        <v>1577</v>
      </c>
      <c r="D191" s="4" t="s">
        <v>1578</v>
      </c>
      <c r="E191" s="162">
        <v>101</v>
      </c>
      <c r="F191" s="107"/>
      <c r="G191" s="4" t="s">
        <v>1579</v>
      </c>
      <c r="H191" s="465"/>
      <c r="I191" s="167" t="s">
        <v>1584</v>
      </c>
      <c r="J191" s="162">
        <v>120</v>
      </c>
      <c r="K191" s="162" t="s">
        <v>1197</v>
      </c>
      <c r="L191" s="168">
        <v>100</v>
      </c>
      <c r="M191" s="193">
        <f t="shared" si="12"/>
        <v>12000</v>
      </c>
      <c r="N191" s="5">
        <v>70</v>
      </c>
      <c r="O191" s="8">
        <f t="shared" si="11"/>
        <v>8400</v>
      </c>
      <c r="P191" s="167" t="s">
        <v>1587</v>
      </c>
      <c r="Q191" s="156" t="s">
        <v>1588</v>
      </c>
      <c r="R191" s="198" t="s">
        <v>1697</v>
      </c>
      <c r="S191" s="198" t="s">
        <v>1706</v>
      </c>
      <c r="T191" s="198" t="s">
        <v>1707</v>
      </c>
      <c r="U191" s="198" t="s">
        <v>1715</v>
      </c>
      <c r="V191" s="464" t="s">
        <v>1717</v>
      </c>
      <c r="W191" s="156" t="s">
        <v>618</v>
      </c>
      <c r="X191" s="464" t="s">
        <v>1717</v>
      </c>
      <c r="Y191" s="162" t="s">
        <v>1590</v>
      </c>
      <c r="Z191" s="13" t="s">
        <v>1738</v>
      </c>
      <c r="AA191" s="156" t="s">
        <v>32</v>
      </c>
      <c r="AB191" s="156" t="s">
        <v>1704</v>
      </c>
      <c r="AC191" s="4" t="s">
        <v>1753</v>
      </c>
      <c r="AD191" s="134"/>
      <c r="AE191" s="434"/>
    </row>
    <row r="192" spans="1:31" s="29" customFormat="1" ht="16.8" customHeight="1" x14ac:dyDescent="0.25">
      <c r="A192" s="426">
        <v>2025</v>
      </c>
      <c r="B192" s="22" t="s">
        <v>1029</v>
      </c>
      <c r="C192" s="4" t="s">
        <v>1577</v>
      </c>
      <c r="D192" s="4" t="s">
        <v>1578</v>
      </c>
      <c r="E192" s="162">
        <v>101</v>
      </c>
      <c r="F192" s="107"/>
      <c r="G192" s="4" t="s">
        <v>1579</v>
      </c>
      <c r="H192" s="465"/>
      <c r="I192" s="167" t="s">
        <v>1585</v>
      </c>
      <c r="J192" s="162">
        <v>15</v>
      </c>
      <c r="K192" s="162" t="s">
        <v>1586</v>
      </c>
      <c r="L192" s="168">
        <v>100</v>
      </c>
      <c r="M192" s="193">
        <f t="shared" si="12"/>
        <v>1500</v>
      </c>
      <c r="N192" s="5">
        <v>70</v>
      </c>
      <c r="O192" s="8">
        <f t="shared" si="11"/>
        <v>1050</v>
      </c>
      <c r="P192" s="167" t="s">
        <v>1587</v>
      </c>
      <c r="Q192" s="156" t="s">
        <v>1588</v>
      </c>
      <c r="R192" s="198" t="s">
        <v>1697</v>
      </c>
      <c r="S192" s="198" t="s">
        <v>1706</v>
      </c>
      <c r="T192" s="198" t="s">
        <v>1707</v>
      </c>
      <c r="U192" s="198" t="s">
        <v>1715</v>
      </c>
      <c r="V192" s="464" t="s">
        <v>1717</v>
      </c>
      <c r="W192" s="156" t="s">
        <v>618</v>
      </c>
      <c r="X192" s="464" t="s">
        <v>1717</v>
      </c>
      <c r="Y192" s="162" t="s">
        <v>1590</v>
      </c>
      <c r="Z192" s="13" t="s">
        <v>1738</v>
      </c>
      <c r="AA192" s="156" t="s">
        <v>32</v>
      </c>
      <c r="AB192" s="156" t="s">
        <v>1704</v>
      </c>
      <c r="AC192" s="4" t="s">
        <v>1753</v>
      </c>
      <c r="AD192" s="134"/>
      <c r="AE192" s="134"/>
    </row>
    <row r="193" spans="1:31" s="29" customFormat="1" ht="25.8" customHeight="1" x14ac:dyDescent="0.25">
      <c r="A193" s="28">
        <v>2025</v>
      </c>
      <c r="B193" s="28" t="s">
        <v>1029</v>
      </c>
      <c r="C193" s="6" t="s">
        <v>1386</v>
      </c>
      <c r="D193" s="6" t="s">
        <v>1387</v>
      </c>
      <c r="E193" s="28"/>
      <c r="F193" s="28"/>
      <c r="G193" s="6" t="s">
        <v>1607</v>
      </c>
      <c r="H193" s="667"/>
      <c r="I193" s="55" t="s">
        <v>1608</v>
      </c>
      <c r="J193" s="28">
        <v>6</v>
      </c>
      <c r="K193" s="28" t="s">
        <v>1197</v>
      </c>
      <c r="L193" s="598">
        <v>13000</v>
      </c>
      <c r="M193" s="24">
        <f t="shared" si="12"/>
        <v>78000</v>
      </c>
      <c r="N193" s="598"/>
      <c r="O193" s="25">
        <f t="shared" si="11"/>
        <v>0</v>
      </c>
      <c r="P193" s="55" t="s">
        <v>1609</v>
      </c>
      <c r="Q193" s="6" t="s">
        <v>1188</v>
      </c>
      <c r="R193" s="141"/>
      <c r="S193" s="141"/>
      <c r="T193" s="141"/>
      <c r="U193" s="141"/>
      <c r="V193" s="599"/>
      <c r="W193" s="6"/>
      <c r="X193" s="27"/>
      <c r="Y193" s="28">
        <v>1005</v>
      </c>
      <c r="Z193" s="27"/>
      <c r="AA193" s="6" t="s">
        <v>96</v>
      </c>
      <c r="AB193" s="6" t="s">
        <v>1651</v>
      </c>
      <c r="AC193" s="6"/>
      <c r="AD193" s="29" t="s">
        <v>1211</v>
      </c>
    </row>
    <row r="194" spans="1:31" s="66" customFormat="1" ht="28.2" customHeight="1" x14ac:dyDescent="0.25">
      <c r="A194" s="600">
        <v>2025</v>
      </c>
      <c r="B194" s="65" t="s">
        <v>1029</v>
      </c>
      <c r="C194" s="455" t="s">
        <v>1577</v>
      </c>
      <c r="D194" s="455" t="s">
        <v>1578</v>
      </c>
      <c r="E194" s="65"/>
      <c r="F194" s="673" t="s">
        <v>1641</v>
      </c>
      <c r="G194" s="455" t="s">
        <v>1610</v>
      </c>
      <c r="H194" s="674"/>
      <c r="I194" s="456" t="s">
        <v>1611</v>
      </c>
      <c r="J194" s="65">
        <v>105</v>
      </c>
      <c r="K194" s="65" t="s">
        <v>1197</v>
      </c>
      <c r="L194" s="457">
        <v>140</v>
      </c>
      <c r="M194" s="458">
        <f t="shared" si="12"/>
        <v>14700</v>
      </c>
      <c r="N194" s="457"/>
      <c r="O194" s="603">
        <f t="shared" si="11"/>
        <v>0</v>
      </c>
      <c r="P194" s="456" t="s">
        <v>1587</v>
      </c>
      <c r="Q194" s="455" t="s">
        <v>1588</v>
      </c>
      <c r="R194" s="675"/>
      <c r="S194" s="675"/>
      <c r="T194" s="675"/>
      <c r="U194" s="675"/>
      <c r="V194" s="676"/>
      <c r="W194" s="455"/>
      <c r="X194" s="459"/>
      <c r="Y194" s="65" t="s">
        <v>1590</v>
      </c>
      <c r="Z194" s="459"/>
      <c r="AA194" s="455"/>
      <c r="AB194" s="455" t="s">
        <v>1849</v>
      </c>
      <c r="AC194" s="455"/>
    </row>
    <row r="195" spans="1:31" s="66" customFormat="1" ht="16.2" customHeight="1" x14ac:dyDescent="0.25">
      <c r="A195" s="65">
        <v>2025</v>
      </c>
      <c r="B195" s="65" t="s">
        <v>1029</v>
      </c>
      <c r="C195" s="455" t="s">
        <v>1577</v>
      </c>
      <c r="D195" s="455" t="s">
        <v>1578</v>
      </c>
      <c r="E195" s="65"/>
      <c r="F195" s="677" t="s">
        <v>1642</v>
      </c>
      <c r="G195" s="455" t="s">
        <v>1610</v>
      </c>
      <c r="H195" s="674"/>
      <c r="I195" s="456" t="s">
        <v>1612</v>
      </c>
      <c r="J195" s="65">
        <v>105</v>
      </c>
      <c r="K195" s="65" t="s">
        <v>1197</v>
      </c>
      <c r="L195" s="457">
        <v>90</v>
      </c>
      <c r="M195" s="458">
        <f t="shared" si="12"/>
        <v>9450</v>
      </c>
      <c r="N195" s="457"/>
      <c r="O195" s="603">
        <f t="shared" si="11"/>
        <v>0</v>
      </c>
      <c r="P195" s="456" t="s">
        <v>1587</v>
      </c>
      <c r="Q195" s="455" t="s">
        <v>1588</v>
      </c>
      <c r="R195" s="675"/>
      <c r="S195" s="675"/>
      <c r="T195" s="675"/>
      <c r="U195" s="675"/>
      <c r="V195" s="676"/>
      <c r="W195" s="455"/>
      <c r="X195" s="459"/>
      <c r="Y195" s="65" t="s">
        <v>1590</v>
      </c>
      <c r="Z195" s="459"/>
      <c r="AA195" s="455"/>
      <c r="AB195" s="455"/>
      <c r="AC195" s="455"/>
    </row>
    <row r="196" spans="1:31" s="134" customFormat="1" ht="16.2" customHeight="1" x14ac:dyDescent="0.25">
      <c r="A196" s="426">
        <v>2025</v>
      </c>
      <c r="B196" s="162" t="s">
        <v>1029</v>
      </c>
      <c r="C196" s="4" t="s">
        <v>574</v>
      </c>
      <c r="D196" s="4" t="s">
        <v>1148</v>
      </c>
      <c r="E196" s="162">
        <v>164</v>
      </c>
      <c r="F196" s="22"/>
      <c r="G196" s="4" t="s">
        <v>1615</v>
      </c>
      <c r="H196" s="465"/>
      <c r="I196" s="167" t="s">
        <v>1616</v>
      </c>
      <c r="J196" s="162">
        <v>1</v>
      </c>
      <c r="K196" s="162" t="s">
        <v>1207</v>
      </c>
      <c r="L196" s="168">
        <v>55000</v>
      </c>
      <c r="M196" s="193">
        <f t="shared" si="12"/>
        <v>55000</v>
      </c>
      <c r="N196" s="168">
        <v>51800</v>
      </c>
      <c r="O196" s="8">
        <f t="shared" si="11"/>
        <v>51800</v>
      </c>
      <c r="P196" s="167" t="s">
        <v>1617</v>
      </c>
      <c r="Q196" s="156" t="s">
        <v>1149</v>
      </c>
      <c r="R196" s="198" t="s">
        <v>1736</v>
      </c>
      <c r="S196" s="198" t="s">
        <v>1737</v>
      </c>
      <c r="T196" s="198" t="s">
        <v>1738</v>
      </c>
      <c r="U196" s="198" t="s">
        <v>1762</v>
      </c>
      <c r="V196" s="464" t="s">
        <v>1801</v>
      </c>
      <c r="W196" s="156" t="s">
        <v>28</v>
      </c>
      <c r="X196" s="170" t="s">
        <v>1818</v>
      </c>
      <c r="Y196" s="162" t="s">
        <v>1147</v>
      </c>
      <c r="Z196" s="170" t="s">
        <v>1819</v>
      </c>
      <c r="AA196" s="156" t="s">
        <v>32</v>
      </c>
      <c r="AB196" s="156" t="s">
        <v>1704</v>
      </c>
      <c r="AC196" s="156" t="s">
        <v>1763</v>
      </c>
      <c r="AD196" s="134" t="s">
        <v>1390</v>
      </c>
      <c r="AE196" s="134" t="s">
        <v>1820</v>
      </c>
    </row>
    <row r="197" spans="1:31" s="29" customFormat="1" ht="15.6" customHeight="1" x14ac:dyDescent="0.25">
      <c r="A197" s="28">
        <v>2025</v>
      </c>
      <c r="B197" s="28" t="s">
        <v>1029</v>
      </c>
      <c r="C197" s="6" t="s">
        <v>574</v>
      </c>
      <c r="D197" s="6" t="s">
        <v>1199</v>
      </c>
      <c r="E197" s="28"/>
      <c r="F197" s="28"/>
      <c r="G197" s="6" t="s">
        <v>1618</v>
      </c>
      <c r="H197" s="667"/>
      <c r="I197" s="55" t="s">
        <v>1616</v>
      </c>
      <c r="J197" s="28">
        <v>1</v>
      </c>
      <c r="K197" s="28" t="s">
        <v>1207</v>
      </c>
      <c r="L197" s="598">
        <v>69000</v>
      </c>
      <c r="M197" s="24">
        <f t="shared" si="12"/>
        <v>69000</v>
      </c>
      <c r="N197" s="598"/>
      <c r="O197" s="25">
        <f t="shared" si="11"/>
        <v>0</v>
      </c>
      <c r="P197" s="55" t="s">
        <v>1209</v>
      </c>
      <c r="Q197" s="6" t="s">
        <v>1210</v>
      </c>
      <c r="R197" s="141"/>
      <c r="S197" s="141"/>
      <c r="T197" s="141"/>
      <c r="U197" s="141"/>
      <c r="V197" s="599"/>
      <c r="W197" s="6"/>
      <c r="X197" s="27"/>
      <c r="Y197" s="28" t="s">
        <v>1073</v>
      </c>
      <c r="Z197" s="27"/>
      <c r="AA197" s="6" t="s">
        <v>96</v>
      </c>
      <c r="AB197" s="6" t="s">
        <v>1562</v>
      </c>
      <c r="AC197" s="6"/>
      <c r="AD197" s="29" t="s">
        <v>1690</v>
      </c>
    </row>
    <row r="198" spans="1:31" s="29" customFormat="1" ht="17.399999999999999" customHeight="1" x14ac:dyDescent="0.25">
      <c r="A198" s="596">
        <v>2025</v>
      </c>
      <c r="B198" s="28" t="s">
        <v>1029</v>
      </c>
      <c r="C198" s="6" t="s">
        <v>574</v>
      </c>
      <c r="D198" s="6" t="s">
        <v>1199</v>
      </c>
      <c r="E198" s="28"/>
      <c r="F198" s="28"/>
      <c r="G198" s="6" t="s">
        <v>1618</v>
      </c>
      <c r="H198" s="667"/>
      <c r="I198" s="55" t="s">
        <v>1202</v>
      </c>
      <c r="J198" s="28">
        <v>1</v>
      </c>
      <c r="K198" s="28" t="s">
        <v>1207</v>
      </c>
      <c r="L198" s="598">
        <v>77000</v>
      </c>
      <c r="M198" s="24">
        <f t="shared" si="12"/>
        <v>77000</v>
      </c>
      <c r="N198" s="598"/>
      <c r="O198" s="25">
        <f t="shared" si="11"/>
        <v>0</v>
      </c>
      <c r="P198" s="55" t="s">
        <v>1209</v>
      </c>
      <c r="Q198" s="6" t="s">
        <v>1210</v>
      </c>
      <c r="R198" s="141"/>
      <c r="S198" s="141"/>
      <c r="T198" s="141"/>
      <c r="U198" s="141"/>
      <c r="V198" s="599"/>
      <c r="W198" s="6"/>
      <c r="X198" s="27"/>
      <c r="Y198" s="28" t="s">
        <v>1073</v>
      </c>
      <c r="Z198" s="27"/>
      <c r="AA198" s="6"/>
      <c r="AB198" s="6"/>
      <c r="AC198" s="6"/>
    </row>
    <row r="199" spans="1:31" s="29" customFormat="1" ht="18.600000000000001" customHeight="1" x14ac:dyDescent="0.25">
      <c r="A199" s="28">
        <v>2025</v>
      </c>
      <c r="B199" s="28" t="s">
        <v>1029</v>
      </c>
      <c r="C199" s="6" t="s">
        <v>574</v>
      </c>
      <c r="D199" s="6" t="s">
        <v>1199</v>
      </c>
      <c r="E199" s="28"/>
      <c r="F199" s="28"/>
      <c r="G199" s="6" t="s">
        <v>1618</v>
      </c>
      <c r="H199" s="667"/>
      <c r="I199" s="55" t="s">
        <v>1203</v>
      </c>
      <c r="J199" s="28">
        <v>1</v>
      </c>
      <c r="K199" s="28" t="s">
        <v>1207</v>
      </c>
      <c r="L199" s="598">
        <v>3000</v>
      </c>
      <c r="M199" s="24">
        <f t="shared" si="12"/>
        <v>3000</v>
      </c>
      <c r="N199" s="598"/>
      <c r="O199" s="25">
        <f t="shared" si="11"/>
        <v>0</v>
      </c>
      <c r="P199" s="55" t="s">
        <v>1209</v>
      </c>
      <c r="Q199" s="6" t="s">
        <v>1210</v>
      </c>
      <c r="R199" s="141"/>
      <c r="S199" s="141"/>
      <c r="T199" s="141"/>
      <c r="U199" s="141"/>
      <c r="V199" s="599"/>
      <c r="W199" s="6"/>
      <c r="X199" s="27"/>
      <c r="Y199" s="28" t="s">
        <v>1073</v>
      </c>
      <c r="Z199" s="27"/>
      <c r="AA199" s="6"/>
      <c r="AB199" s="6"/>
      <c r="AC199" s="6"/>
    </row>
    <row r="200" spans="1:31" s="29" customFormat="1" ht="16.2" customHeight="1" x14ac:dyDescent="0.25">
      <c r="A200" s="596">
        <v>2025</v>
      </c>
      <c r="B200" s="28" t="s">
        <v>1029</v>
      </c>
      <c r="C200" s="6" t="s">
        <v>574</v>
      </c>
      <c r="D200" s="6" t="s">
        <v>1199</v>
      </c>
      <c r="E200" s="28"/>
      <c r="F200" s="28"/>
      <c r="G200" s="6" t="s">
        <v>1618</v>
      </c>
      <c r="H200" s="667"/>
      <c r="I200" s="55" t="s">
        <v>1206</v>
      </c>
      <c r="J200" s="28">
        <v>1</v>
      </c>
      <c r="K200" s="28" t="s">
        <v>1207</v>
      </c>
      <c r="L200" s="598">
        <v>17000</v>
      </c>
      <c r="M200" s="24">
        <f t="shared" si="12"/>
        <v>17000</v>
      </c>
      <c r="N200" s="598"/>
      <c r="O200" s="25">
        <f t="shared" si="11"/>
        <v>0</v>
      </c>
      <c r="P200" s="55" t="s">
        <v>1209</v>
      </c>
      <c r="Q200" s="6" t="s">
        <v>1210</v>
      </c>
      <c r="R200" s="141"/>
      <c r="S200" s="141"/>
      <c r="T200" s="141"/>
      <c r="U200" s="141"/>
      <c r="V200" s="599"/>
      <c r="W200" s="6"/>
      <c r="X200" s="27"/>
      <c r="Y200" s="28" t="s">
        <v>1073</v>
      </c>
      <c r="Z200" s="27"/>
      <c r="AA200" s="6"/>
      <c r="AB200" s="6"/>
      <c r="AC200" s="6"/>
    </row>
    <row r="201" spans="1:31" s="29" customFormat="1" ht="19.2" customHeight="1" x14ac:dyDescent="0.25">
      <c r="A201" s="28">
        <v>2025</v>
      </c>
      <c r="B201" s="28" t="s">
        <v>1029</v>
      </c>
      <c r="C201" s="6" t="s">
        <v>574</v>
      </c>
      <c r="D201" s="6" t="s">
        <v>1199</v>
      </c>
      <c r="E201" s="28"/>
      <c r="F201" s="28"/>
      <c r="G201" s="6" t="s">
        <v>1618</v>
      </c>
      <c r="H201" s="667"/>
      <c r="I201" s="55" t="s">
        <v>1204</v>
      </c>
      <c r="J201" s="28">
        <v>1</v>
      </c>
      <c r="K201" s="28" t="s">
        <v>1208</v>
      </c>
      <c r="L201" s="598">
        <v>8000</v>
      </c>
      <c r="M201" s="24">
        <f t="shared" si="12"/>
        <v>8000</v>
      </c>
      <c r="N201" s="598"/>
      <c r="O201" s="25">
        <f t="shared" si="11"/>
        <v>0</v>
      </c>
      <c r="P201" s="55" t="s">
        <v>1209</v>
      </c>
      <c r="Q201" s="6" t="s">
        <v>1210</v>
      </c>
      <c r="R201" s="141"/>
      <c r="S201" s="141"/>
      <c r="T201" s="141"/>
      <c r="U201" s="141"/>
      <c r="V201" s="599"/>
      <c r="W201" s="6"/>
      <c r="X201" s="27"/>
      <c r="Y201" s="28" t="s">
        <v>1073</v>
      </c>
      <c r="Z201" s="27"/>
      <c r="AA201" s="6"/>
      <c r="AB201" s="6"/>
      <c r="AC201" s="6"/>
    </row>
    <row r="202" spans="1:31" s="29" customFormat="1" ht="18" customHeight="1" x14ac:dyDescent="0.25">
      <c r="A202" s="596">
        <v>2025</v>
      </c>
      <c r="B202" s="28" t="s">
        <v>1029</v>
      </c>
      <c r="C202" s="6" t="s">
        <v>574</v>
      </c>
      <c r="D202" s="6" t="s">
        <v>1199</v>
      </c>
      <c r="E202" s="28"/>
      <c r="F202" s="28"/>
      <c r="G202" s="6" t="s">
        <v>1618</v>
      </c>
      <c r="H202" s="667"/>
      <c r="I202" s="55" t="s">
        <v>1205</v>
      </c>
      <c r="J202" s="28">
        <v>5</v>
      </c>
      <c r="K202" s="28" t="s">
        <v>1416</v>
      </c>
      <c r="L202" s="598">
        <v>200</v>
      </c>
      <c r="M202" s="24">
        <f t="shared" si="12"/>
        <v>1000</v>
      </c>
      <c r="N202" s="598"/>
      <c r="O202" s="25">
        <f t="shared" si="11"/>
        <v>0</v>
      </c>
      <c r="P202" s="55" t="s">
        <v>1209</v>
      </c>
      <c r="Q202" s="6" t="s">
        <v>1210</v>
      </c>
      <c r="R202" s="141"/>
      <c r="S202" s="141"/>
      <c r="T202" s="141"/>
      <c r="U202" s="141"/>
      <c r="V202" s="599"/>
      <c r="W202" s="6"/>
      <c r="X202" s="27"/>
      <c r="Y202" s="28" t="s">
        <v>1073</v>
      </c>
      <c r="Z202" s="27"/>
      <c r="AA202" s="6"/>
      <c r="AB202" s="6"/>
      <c r="AC202" s="6"/>
    </row>
    <row r="203" spans="1:31" s="29" customFormat="1" ht="28.8" customHeight="1" x14ac:dyDescent="0.25">
      <c r="A203" s="28">
        <v>2025</v>
      </c>
      <c r="B203" s="28" t="s">
        <v>1029</v>
      </c>
      <c r="C203" s="6" t="s">
        <v>1189</v>
      </c>
      <c r="D203" s="6" t="s">
        <v>1190</v>
      </c>
      <c r="E203" s="28"/>
      <c r="F203" s="28" t="s">
        <v>1787</v>
      </c>
      <c r="G203" s="6" t="s">
        <v>1619</v>
      </c>
      <c r="H203" s="667"/>
      <c r="I203" s="55" t="s">
        <v>1620</v>
      </c>
      <c r="J203" s="28">
        <v>2</v>
      </c>
      <c r="K203" s="28" t="s">
        <v>1384</v>
      </c>
      <c r="L203" s="598">
        <v>25000</v>
      </c>
      <c r="M203" s="24">
        <f t="shared" si="12"/>
        <v>50000</v>
      </c>
      <c r="N203" s="598">
        <v>24500</v>
      </c>
      <c r="O203" s="25">
        <f t="shared" si="11"/>
        <v>49000</v>
      </c>
      <c r="P203" s="55" t="s">
        <v>1621</v>
      </c>
      <c r="Q203" s="6" t="s">
        <v>1108</v>
      </c>
      <c r="R203" s="141" t="s">
        <v>1778</v>
      </c>
      <c r="S203" s="141" t="s">
        <v>1779</v>
      </c>
      <c r="T203" s="141" t="s">
        <v>1778</v>
      </c>
      <c r="U203" s="141"/>
      <c r="V203" s="599"/>
      <c r="W203" s="6"/>
      <c r="X203" s="27"/>
      <c r="Y203" s="28" t="s">
        <v>1107</v>
      </c>
      <c r="Z203" s="27"/>
      <c r="AA203" s="6" t="s">
        <v>96</v>
      </c>
      <c r="AB203" s="55" t="s">
        <v>1792</v>
      </c>
      <c r="AC203" s="6"/>
      <c r="AD203" s="29" t="s">
        <v>1740</v>
      </c>
    </row>
    <row r="204" spans="1:31" ht="17.399999999999999" customHeight="1" x14ac:dyDescent="0.25">
      <c r="A204" s="426">
        <v>2025</v>
      </c>
      <c r="B204" s="22" t="s">
        <v>1029</v>
      </c>
      <c r="C204" s="4" t="s">
        <v>206</v>
      </c>
      <c r="D204" s="4" t="s">
        <v>1863</v>
      </c>
      <c r="E204" s="162">
        <v>165</v>
      </c>
      <c r="F204" s="426"/>
      <c r="G204" s="4" t="s">
        <v>1627</v>
      </c>
      <c r="H204" s="465"/>
      <c r="I204" s="10" t="s">
        <v>1866</v>
      </c>
      <c r="J204" s="22"/>
      <c r="K204" s="22"/>
      <c r="L204" s="5"/>
      <c r="M204" s="193">
        <f t="shared" si="12"/>
        <v>0</v>
      </c>
      <c r="N204" s="168"/>
      <c r="O204" s="8">
        <f t="shared" ref="O204:O267" si="13">SUM(J204*N204)</f>
        <v>0</v>
      </c>
      <c r="P204" s="167"/>
      <c r="Q204" s="156"/>
      <c r="R204" s="198"/>
      <c r="S204" s="198"/>
      <c r="T204" s="198"/>
      <c r="U204" s="198"/>
      <c r="V204" s="581"/>
      <c r="W204" s="156"/>
      <c r="X204" s="13"/>
      <c r="Y204" s="22" t="s">
        <v>1639</v>
      </c>
      <c r="Z204" s="13"/>
      <c r="AA204" s="4"/>
      <c r="AB204" s="4"/>
      <c r="AC204" s="4"/>
    </row>
    <row r="205" spans="1:31" ht="26.4" customHeight="1" x14ac:dyDescent="0.25">
      <c r="A205" s="22">
        <v>2025</v>
      </c>
      <c r="B205" s="22" t="s">
        <v>1029</v>
      </c>
      <c r="C205" s="4" t="s">
        <v>206</v>
      </c>
      <c r="D205" s="4" t="s">
        <v>1863</v>
      </c>
      <c r="E205" s="162">
        <v>165</v>
      </c>
      <c r="F205" s="22"/>
      <c r="G205" s="4" t="s">
        <v>1627</v>
      </c>
      <c r="H205" s="465"/>
      <c r="I205" s="152" t="s">
        <v>1628</v>
      </c>
      <c r="J205" s="22">
        <v>12</v>
      </c>
      <c r="K205" s="22" t="s">
        <v>1636</v>
      </c>
      <c r="L205" s="5">
        <v>280</v>
      </c>
      <c r="M205" s="193">
        <f t="shared" si="12"/>
        <v>3360</v>
      </c>
      <c r="N205" s="5">
        <v>250</v>
      </c>
      <c r="O205" s="8">
        <f t="shared" si="13"/>
        <v>3000</v>
      </c>
      <c r="P205" s="167" t="s">
        <v>1638</v>
      </c>
      <c r="Q205" s="156" t="s">
        <v>1128</v>
      </c>
      <c r="R205" s="198" t="s">
        <v>1698</v>
      </c>
      <c r="S205" s="198" t="s">
        <v>1716</v>
      </c>
      <c r="T205" s="198" t="s">
        <v>1715</v>
      </c>
      <c r="U205" s="679" t="s">
        <v>1717</v>
      </c>
      <c r="V205" s="581"/>
      <c r="W205" s="156" t="s">
        <v>449</v>
      </c>
      <c r="X205" s="13"/>
      <c r="Y205" s="22" t="s">
        <v>1639</v>
      </c>
      <c r="Z205" s="13" t="s">
        <v>1869</v>
      </c>
      <c r="AA205" s="156" t="s">
        <v>32</v>
      </c>
      <c r="AB205" s="4" t="s">
        <v>1704</v>
      </c>
      <c r="AC205" s="4" t="s">
        <v>1868</v>
      </c>
      <c r="AD205" s="1" t="s">
        <v>1870</v>
      </c>
      <c r="AE205" s="1" t="s">
        <v>1871</v>
      </c>
    </row>
    <row r="206" spans="1:31" ht="18" customHeight="1" x14ac:dyDescent="0.25">
      <c r="A206" s="426">
        <v>2025</v>
      </c>
      <c r="B206" s="22" t="s">
        <v>1029</v>
      </c>
      <c r="C206" s="4" t="s">
        <v>206</v>
      </c>
      <c r="D206" s="4" t="s">
        <v>1863</v>
      </c>
      <c r="E206" s="162">
        <v>165</v>
      </c>
      <c r="F206" s="22"/>
      <c r="G206" s="4" t="s">
        <v>1627</v>
      </c>
      <c r="H206" s="465"/>
      <c r="I206" s="10" t="s">
        <v>1629</v>
      </c>
      <c r="J206" s="22">
        <v>2</v>
      </c>
      <c r="K206" s="22" t="s">
        <v>1255</v>
      </c>
      <c r="L206" s="5">
        <v>90</v>
      </c>
      <c r="M206" s="193">
        <f t="shared" si="12"/>
        <v>180</v>
      </c>
      <c r="N206" s="5">
        <v>75</v>
      </c>
      <c r="O206" s="8">
        <f t="shared" si="13"/>
        <v>150</v>
      </c>
      <c r="P206" s="167" t="s">
        <v>1638</v>
      </c>
      <c r="Q206" s="156" t="s">
        <v>1128</v>
      </c>
      <c r="R206" s="198" t="s">
        <v>1698</v>
      </c>
      <c r="S206" s="198" t="s">
        <v>1716</v>
      </c>
      <c r="T206" s="198" t="s">
        <v>1715</v>
      </c>
      <c r="U206" s="679" t="s">
        <v>1717</v>
      </c>
      <c r="V206" s="581"/>
      <c r="W206" s="156" t="s">
        <v>449</v>
      </c>
      <c r="X206" s="13"/>
      <c r="Y206" s="22" t="s">
        <v>1639</v>
      </c>
      <c r="Z206" s="13" t="s">
        <v>1869</v>
      </c>
      <c r="AA206" s="156" t="s">
        <v>32</v>
      </c>
      <c r="AB206" s="4" t="s">
        <v>1704</v>
      </c>
      <c r="AC206" s="4" t="s">
        <v>1868</v>
      </c>
    </row>
    <row r="207" spans="1:31" ht="19.2" customHeight="1" x14ac:dyDescent="0.25">
      <c r="A207" s="22">
        <v>2025</v>
      </c>
      <c r="B207" s="22" t="s">
        <v>1029</v>
      </c>
      <c r="C207" s="4" t="s">
        <v>206</v>
      </c>
      <c r="D207" s="4" t="s">
        <v>1863</v>
      </c>
      <c r="E207" s="162">
        <v>165</v>
      </c>
      <c r="F207" s="22"/>
      <c r="G207" s="4" t="s">
        <v>1627</v>
      </c>
      <c r="H207" s="22"/>
      <c r="I207" s="10" t="s">
        <v>1630</v>
      </c>
      <c r="J207" s="22">
        <v>1</v>
      </c>
      <c r="K207" s="22" t="s">
        <v>1637</v>
      </c>
      <c r="L207" s="5">
        <v>90</v>
      </c>
      <c r="M207" s="193">
        <f t="shared" si="12"/>
        <v>90</v>
      </c>
      <c r="N207" s="5">
        <v>85</v>
      </c>
      <c r="O207" s="8">
        <f t="shared" si="13"/>
        <v>85</v>
      </c>
      <c r="P207" s="167" t="s">
        <v>1638</v>
      </c>
      <c r="Q207" s="156" t="s">
        <v>1128</v>
      </c>
      <c r="R207" s="198" t="s">
        <v>1698</v>
      </c>
      <c r="S207" s="198" t="s">
        <v>1716</v>
      </c>
      <c r="T207" s="198" t="s">
        <v>1715</v>
      </c>
      <c r="U207" s="679" t="s">
        <v>1717</v>
      </c>
      <c r="V207" s="581"/>
      <c r="W207" s="156" t="s">
        <v>449</v>
      </c>
      <c r="X207" s="13"/>
      <c r="Y207" s="22" t="s">
        <v>1639</v>
      </c>
      <c r="Z207" s="13" t="s">
        <v>1869</v>
      </c>
      <c r="AA207" s="156" t="s">
        <v>32</v>
      </c>
      <c r="AB207" s="4" t="s">
        <v>1704</v>
      </c>
      <c r="AC207" s="4" t="s">
        <v>1868</v>
      </c>
    </row>
    <row r="208" spans="1:31" ht="17.399999999999999" customHeight="1" x14ac:dyDescent="0.25">
      <c r="A208" s="426">
        <v>2025</v>
      </c>
      <c r="B208" s="22" t="s">
        <v>1029</v>
      </c>
      <c r="C208" s="4" t="s">
        <v>206</v>
      </c>
      <c r="D208" s="4" t="s">
        <v>1863</v>
      </c>
      <c r="E208" s="162">
        <v>165</v>
      </c>
      <c r="F208" s="22"/>
      <c r="G208" s="4" t="s">
        <v>1627</v>
      </c>
      <c r="H208" s="22"/>
      <c r="I208" s="427" t="s">
        <v>1631</v>
      </c>
      <c r="J208" s="22">
        <v>1</v>
      </c>
      <c r="K208" s="22" t="s">
        <v>1258</v>
      </c>
      <c r="L208" s="5">
        <v>200</v>
      </c>
      <c r="M208" s="193">
        <f t="shared" si="12"/>
        <v>200</v>
      </c>
      <c r="N208" s="5">
        <v>250</v>
      </c>
      <c r="O208" s="8">
        <f t="shared" si="13"/>
        <v>250</v>
      </c>
      <c r="P208" s="167" t="s">
        <v>1638</v>
      </c>
      <c r="Q208" s="156" t="s">
        <v>1128</v>
      </c>
      <c r="R208" s="198" t="s">
        <v>1698</v>
      </c>
      <c r="S208" s="198" t="s">
        <v>1716</v>
      </c>
      <c r="T208" s="198" t="s">
        <v>1715</v>
      </c>
      <c r="U208" s="679" t="s">
        <v>1717</v>
      </c>
      <c r="V208" s="581"/>
      <c r="W208" s="156" t="s">
        <v>449</v>
      </c>
      <c r="X208" s="13"/>
      <c r="Y208" s="22" t="s">
        <v>1639</v>
      </c>
      <c r="Z208" s="13" t="s">
        <v>1869</v>
      </c>
      <c r="AA208" s="156" t="s">
        <v>32</v>
      </c>
      <c r="AB208" s="4" t="s">
        <v>1704</v>
      </c>
      <c r="AC208" s="4" t="s">
        <v>1868</v>
      </c>
    </row>
    <row r="209" spans="1:31" s="134" customFormat="1" ht="18" customHeight="1" x14ac:dyDescent="0.3">
      <c r="A209" s="22">
        <v>2025</v>
      </c>
      <c r="B209" s="22" t="s">
        <v>1029</v>
      </c>
      <c r="C209" s="4" t="s">
        <v>206</v>
      </c>
      <c r="D209" s="4" t="s">
        <v>1863</v>
      </c>
      <c r="E209" s="162">
        <v>165</v>
      </c>
      <c r="F209" s="426"/>
      <c r="G209" s="4" t="s">
        <v>1627</v>
      </c>
      <c r="H209" s="22"/>
      <c r="I209" s="167" t="s">
        <v>1632</v>
      </c>
      <c r="J209" s="281"/>
      <c r="K209" s="22"/>
      <c r="L209" s="5"/>
      <c r="M209" s="193">
        <f t="shared" si="12"/>
        <v>0</v>
      </c>
      <c r="N209" s="5"/>
      <c r="O209" s="8">
        <f t="shared" si="13"/>
        <v>0</v>
      </c>
      <c r="P209" s="167" t="s">
        <v>1638</v>
      </c>
      <c r="Q209" s="156" t="s">
        <v>1128</v>
      </c>
      <c r="R209" s="198" t="s">
        <v>1698</v>
      </c>
      <c r="S209" s="198" t="s">
        <v>1716</v>
      </c>
      <c r="T209" s="198" t="s">
        <v>1715</v>
      </c>
      <c r="U209" s="679" t="s">
        <v>1717</v>
      </c>
      <c r="V209" s="13"/>
      <c r="W209" s="156" t="s">
        <v>449</v>
      </c>
      <c r="X209" s="13"/>
      <c r="Y209" s="22" t="s">
        <v>1639</v>
      </c>
      <c r="Z209" s="13" t="s">
        <v>1869</v>
      </c>
      <c r="AA209" s="156" t="s">
        <v>32</v>
      </c>
      <c r="AB209" s="4" t="s">
        <v>1704</v>
      </c>
      <c r="AC209" s="4" t="s">
        <v>1868</v>
      </c>
    </row>
    <row r="210" spans="1:31" ht="15" customHeight="1" x14ac:dyDescent="0.3">
      <c r="A210" s="426">
        <v>2025</v>
      </c>
      <c r="B210" s="22" t="s">
        <v>1029</v>
      </c>
      <c r="C210" s="4" t="s">
        <v>206</v>
      </c>
      <c r="D210" s="4" t="s">
        <v>1863</v>
      </c>
      <c r="E210" s="162">
        <v>165</v>
      </c>
      <c r="F210" s="22"/>
      <c r="G210" s="4" t="s">
        <v>1627</v>
      </c>
      <c r="H210" s="22"/>
      <c r="I210" s="10" t="s">
        <v>1633</v>
      </c>
      <c r="J210" s="208">
        <v>10</v>
      </c>
      <c r="K210" s="22" t="s">
        <v>1636</v>
      </c>
      <c r="L210" s="64">
        <v>380</v>
      </c>
      <c r="M210" s="193">
        <f t="shared" si="12"/>
        <v>3800</v>
      </c>
      <c r="N210" s="5">
        <v>404</v>
      </c>
      <c r="O210" s="8">
        <f t="shared" si="13"/>
        <v>4040</v>
      </c>
      <c r="P210" s="167" t="s">
        <v>1638</v>
      </c>
      <c r="Q210" s="156" t="s">
        <v>1128</v>
      </c>
      <c r="R210" s="198" t="s">
        <v>1698</v>
      </c>
      <c r="S210" s="198" t="s">
        <v>1716</v>
      </c>
      <c r="T210" s="198" t="s">
        <v>1715</v>
      </c>
      <c r="U210" s="679" t="s">
        <v>1717</v>
      </c>
      <c r="V210" s="13"/>
      <c r="W210" s="156" t="s">
        <v>449</v>
      </c>
      <c r="X210" s="22"/>
      <c r="Y210" s="22" t="s">
        <v>1639</v>
      </c>
      <c r="Z210" s="13" t="s">
        <v>1869</v>
      </c>
      <c r="AA210" s="156" t="s">
        <v>32</v>
      </c>
      <c r="AB210" s="4" t="s">
        <v>1704</v>
      </c>
      <c r="AC210" s="4" t="s">
        <v>1868</v>
      </c>
    </row>
    <row r="211" spans="1:31" ht="16.2" customHeight="1" x14ac:dyDescent="0.3">
      <c r="A211" s="22">
        <v>2025</v>
      </c>
      <c r="B211" s="22" t="s">
        <v>1029</v>
      </c>
      <c r="C211" s="4" t="s">
        <v>206</v>
      </c>
      <c r="D211" s="4" t="s">
        <v>1863</v>
      </c>
      <c r="E211" s="162">
        <v>165</v>
      </c>
      <c r="F211" s="22"/>
      <c r="G211" s="4" t="s">
        <v>1627</v>
      </c>
      <c r="H211" s="22"/>
      <c r="I211" s="10" t="s">
        <v>1695</v>
      </c>
      <c r="J211" s="208">
        <v>1</v>
      </c>
      <c r="K211" s="22" t="s">
        <v>1636</v>
      </c>
      <c r="L211" s="64">
        <v>320</v>
      </c>
      <c r="M211" s="193">
        <f t="shared" si="12"/>
        <v>320</v>
      </c>
      <c r="N211" s="5">
        <v>350</v>
      </c>
      <c r="O211" s="8">
        <f t="shared" si="13"/>
        <v>350</v>
      </c>
      <c r="P211" s="167" t="s">
        <v>1638</v>
      </c>
      <c r="Q211" s="156" t="s">
        <v>1128</v>
      </c>
      <c r="R211" s="198" t="s">
        <v>1698</v>
      </c>
      <c r="S211" s="198" t="s">
        <v>1716</v>
      </c>
      <c r="T211" s="198" t="s">
        <v>1715</v>
      </c>
      <c r="U211" s="679" t="s">
        <v>1717</v>
      </c>
      <c r="V211" s="13"/>
      <c r="W211" s="156" t="s">
        <v>449</v>
      </c>
      <c r="X211" s="22"/>
      <c r="Y211" s="22" t="s">
        <v>1639</v>
      </c>
      <c r="Z211" s="13" t="s">
        <v>1869</v>
      </c>
      <c r="AA211" s="156" t="s">
        <v>32</v>
      </c>
      <c r="AB211" s="4" t="s">
        <v>1704</v>
      </c>
      <c r="AC211" s="4" t="s">
        <v>1868</v>
      </c>
    </row>
    <row r="212" spans="1:31" ht="27.6" x14ac:dyDescent="0.3">
      <c r="A212" s="426">
        <v>2025</v>
      </c>
      <c r="B212" s="22" t="s">
        <v>1029</v>
      </c>
      <c r="C212" s="4" t="s">
        <v>206</v>
      </c>
      <c r="D212" s="4" t="s">
        <v>1863</v>
      </c>
      <c r="E212" s="162">
        <v>165</v>
      </c>
      <c r="F212" s="22"/>
      <c r="G212" s="4" t="s">
        <v>1627</v>
      </c>
      <c r="H212" s="22"/>
      <c r="I212" s="10" t="s">
        <v>1631</v>
      </c>
      <c r="J212" s="208">
        <v>1</v>
      </c>
      <c r="K212" s="22" t="s">
        <v>1258</v>
      </c>
      <c r="L212" s="5">
        <v>200</v>
      </c>
      <c r="M212" s="193">
        <f t="shared" si="12"/>
        <v>200</v>
      </c>
      <c r="N212" s="5">
        <v>250</v>
      </c>
      <c r="O212" s="8">
        <f t="shared" si="13"/>
        <v>250</v>
      </c>
      <c r="P212" s="167" t="s">
        <v>1638</v>
      </c>
      <c r="Q212" s="156" t="s">
        <v>1128</v>
      </c>
      <c r="R212" s="198" t="s">
        <v>1698</v>
      </c>
      <c r="S212" s="198" t="s">
        <v>1716</v>
      </c>
      <c r="T212" s="198" t="s">
        <v>1715</v>
      </c>
      <c r="U212" s="679" t="s">
        <v>1717</v>
      </c>
      <c r="V212" s="13"/>
      <c r="W212" s="156" t="s">
        <v>449</v>
      </c>
      <c r="X212" s="22"/>
      <c r="Y212" s="22" t="s">
        <v>1639</v>
      </c>
      <c r="Z212" s="13" t="s">
        <v>1869</v>
      </c>
      <c r="AA212" s="156" t="s">
        <v>32</v>
      </c>
      <c r="AB212" s="4" t="s">
        <v>1704</v>
      </c>
      <c r="AC212" s="4" t="s">
        <v>1868</v>
      </c>
    </row>
    <row r="213" spans="1:31" ht="27.6" x14ac:dyDescent="0.3">
      <c r="A213" s="22">
        <v>2025</v>
      </c>
      <c r="B213" s="22" t="s">
        <v>1029</v>
      </c>
      <c r="C213" s="4" t="s">
        <v>206</v>
      </c>
      <c r="D213" s="4" t="s">
        <v>1863</v>
      </c>
      <c r="E213" s="162">
        <v>165</v>
      </c>
      <c r="F213" s="22"/>
      <c r="G213" s="4" t="s">
        <v>1627</v>
      </c>
      <c r="H213" s="22"/>
      <c r="I213" s="10" t="s">
        <v>1634</v>
      </c>
      <c r="J213" s="208">
        <v>2</v>
      </c>
      <c r="K213" s="22" t="s">
        <v>1197</v>
      </c>
      <c r="L213" s="5">
        <v>150</v>
      </c>
      <c r="M213" s="193">
        <f t="shared" si="12"/>
        <v>300</v>
      </c>
      <c r="N213" s="5">
        <v>130</v>
      </c>
      <c r="O213" s="8">
        <f t="shared" si="13"/>
        <v>260</v>
      </c>
      <c r="P213" s="167" t="s">
        <v>1638</v>
      </c>
      <c r="Q213" s="156" t="s">
        <v>1128</v>
      </c>
      <c r="R213" s="198" t="s">
        <v>1698</v>
      </c>
      <c r="S213" s="198" t="s">
        <v>1716</v>
      </c>
      <c r="T213" s="198" t="s">
        <v>1715</v>
      </c>
      <c r="U213" s="679" t="s">
        <v>1717</v>
      </c>
      <c r="V213" s="13"/>
      <c r="W213" s="156" t="s">
        <v>449</v>
      </c>
      <c r="X213" s="22"/>
      <c r="Y213" s="22" t="s">
        <v>1639</v>
      </c>
      <c r="Z213" s="13" t="s">
        <v>1869</v>
      </c>
      <c r="AA213" s="156" t="s">
        <v>32</v>
      </c>
      <c r="AB213" s="4" t="s">
        <v>1704</v>
      </c>
      <c r="AC213" s="4" t="s">
        <v>1868</v>
      </c>
    </row>
    <row r="214" spans="1:31" ht="27.6" x14ac:dyDescent="0.3">
      <c r="A214" s="426">
        <v>2025</v>
      </c>
      <c r="B214" s="22" t="s">
        <v>1029</v>
      </c>
      <c r="C214" s="4" t="s">
        <v>206</v>
      </c>
      <c r="D214" s="4" t="s">
        <v>1863</v>
      </c>
      <c r="E214" s="162">
        <v>165</v>
      </c>
      <c r="F214" s="22"/>
      <c r="G214" s="4" t="s">
        <v>1627</v>
      </c>
      <c r="H214" s="22"/>
      <c r="I214" s="10" t="s">
        <v>1635</v>
      </c>
      <c r="J214" s="208">
        <v>50</v>
      </c>
      <c r="K214" s="22" t="s">
        <v>1197</v>
      </c>
      <c r="L214" s="5">
        <v>20</v>
      </c>
      <c r="M214" s="193">
        <f t="shared" si="12"/>
        <v>1000</v>
      </c>
      <c r="N214" s="5">
        <v>20</v>
      </c>
      <c r="O214" s="8">
        <f t="shared" si="13"/>
        <v>1000</v>
      </c>
      <c r="P214" s="167" t="s">
        <v>1638</v>
      </c>
      <c r="Q214" s="156" t="s">
        <v>1128</v>
      </c>
      <c r="R214" s="198" t="s">
        <v>1698</v>
      </c>
      <c r="S214" s="198" t="s">
        <v>1716</v>
      </c>
      <c r="T214" s="198" t="s">
        <v>1715</v>
      </c>
      <c r="U214" s="679" t="s">
        <v>1717</v>
      </c>
      <c r="V214" s="13"/>
      <c r="W214" s="156" t="s">
        <v>449</v>
      </c>
      <c r="X214" s="22"/>
      <c r="Y214" s="22" t="s">
        <v>1639</v>
      </c>
      <c r="Z214" s="13" t="s">
        <v>1869</v>
      </c>
      <c r="AA214" s="156" t="s">
        <v>32</v>
      </c>
      <c r="AB214" s="4" t="s">
        <v>1704</v>
      </c>
      <c r="AC214" s="4" t="s">
        <v>1868</v>
      </c>
    </row>
    <row r="215" spans="1:31" ht="27.6" x14ac:dyDescent="0.3">
      <c r="A215" s="22">
        <v>2025</v>
      </c>
      <c r="B215" s="22" t="s">
        <v>1029</v>
      </c>
      <c r="C215" s="4" t="s">
        <v>206</v>
      </c>
      <c r="D215" s="4" t="s">
        <v>1863</v>
      </c>
      <c r="E215" s="162">
        <v>165</v>
      </c>
      <c r="F215" s="22"/>
      <c r="G215" s="4" t="s">
        <v>1627</v>
      </c>
      <c r="H215" s="22"/>
      <c r="I215" s="10" t="s">
        <v>1640</v>
      </c>
      <c r="J215" s="208">
        <v>10</v>
      </c>
      <c r="K215" s="22" t="s">
        <v>1366</v>
      </c>
      <c r="L215" s="5">
        <v>100</v>
      </c>
      <c r="M215" s="193">
        <f t="shared" si="12"/>
        <v>1000</v>
      </c>
      <c r="N215" s="5">
        <v>90</v>
      </c>
      <c r="O215" s="8">
        <f t="shared" si="13"/>
        <v>900</v>
      </c>
      <c r="P215" s="167" t="s">
        <v>1638</v>
      </c>
      <c r="Q215" s="156" t="s">
        <v>1128</v>
      </c>
      <c r="R215" s="198" t="s">
        <v>1698</v>
      </c>
      <c r="S215" s="198" t="s">
        <v>1716</v>
      </c>
      <c r="T215" s="198" t="s">
        <v>1715</v>
      </c>
      <c r="U215" s="679" t="s">
        <v>1717</v>
      </c>
      <c r="V215" s="13"/>
      <c r="W215" s="156" t="s">
        <v>449</v>
      </c>
      <c r="X215" s="22"/>
      <c r="Y215" s="22" t="s">
        <v>1639</v>
      </c>
      <c r="Z215" s="13" t="s">
        <v>1869</v>
      </c>
      <c r="AA215" s="156" t="s">
        <v>32</v>
      </c>
      <c r="AB215" s="4" t="s">
        <v>1704</v>
      </c>
      <c r="AC215" s="4" t="s">
        <v>1868</v>
      </c>
    </row>
    <row r="216" spans="1:31" s="134" customFormat="1" ht="14.4" x14ac:dyDescent="0.3">
      <c r="A216" s="426">
        <v>2025</v>
      </c>
      <c r="B216" s="22" t="s">
        <v>1029</v>
      </c>
      <c r="C216" s="4" t="s">
        <v>1189</v>
      </c>
      <c r="D216" s="4" t="s">
        <v>1190</v>
      </c>
      <c r="E216" s="22">
        <v>101</v>
      </c>
      <c r="F216" s="162"/>
      <c r="G216" s="4" t="s">
        <v>1667</v>
      </c>
      <c r="H216" s="22"/>
      <c r="I216" s="167" t="s">
        <v>1655</v>
      </c>
      <c r="J216" s="208">
        <v>3</v>
      </c>
      <c r="K216" s="22" t="s">
        <v>1197</v>
      </c>
      <c r="L216" s="5">
        <v>120</v>
      </c>
      <c r="M216" s="193">
        <f t="shared" si="12"/>
        <v>360</v>
      </c>
      <c r="N216" s="5">
        <v>80</v>
      </c>
      <c r="O216" s="8">
        <f t="shared" si="13"/>
        <v>240</v>
      </c>
      <c r="P216" s="167" t="s">
        <v>1665</v>
      </c>
      <c r="Q216" s="156" t="s">
        <v>1108</v>
      </c>
      <c r="R216" s="156" t="s">
        <v>1738</v>
      </c>
      <c r="S216" s="156" t="s">
        <v>1761</v>
      </c>
      <c r="T216" s="4" t="s">
        <v>1762</v>
      </c>
      <c r="U216" s="4" t="s">
        <v>1835</v>
      </c>
      <c r="V216" s="13" t="s">
        <v>1843</v>
      </c>
      <c r="W216" s="4" t="s">
        <v>673</v>
      </c>
      <c r="X216" s="22" t="s">
        <v>1844</v>
      </c>
      <c r="Y216" s="22" t="s">
        <v>1107</v>
      </c>
      <c r="Z216" s="13" t="s">
        <v>1841</v>
      </c>
      <c r="AA216" s="22" t="s">
        <v>32</v>
      </c>
      <c r="AB216" s="22" t="s">
        <v>1704</v>
      </c>
      <c r="AC216" s="4" t="s">
        <v>1797</v>
      </c>
      <c r="AD216" s="134" t="s">
        <v>1478</v>
      </c>
      <c r="AE216" s="134" t="s">
        <v>1845</v>
      </c>
    </row>
    <row r="217" spans="1:31" s="134" customFormat="1" ht="18" customHeight="1" x14ac:dyDescent="0.3">
      <c r="A217" s="22">
        <v>2025</v>
      </c>
      <c r="B217" s="22" t="s">
        <v>1029</v>
      </c>
      <c r="C217" s="4" t="s">
        <v>1189</v>
      </c>
      <c r="D217" s="4" t="s">
        <v>1190</v>
      </c>
      <c r="E217" s="22">
        <v>101</v>
      </c>
      <c r="F217" s="162"/>
      <c r="G217" s="4" t="s">
        <v>1667</v>
      </c>
      <c r="H217" s="162"/>
      <c r="I217" s="167" t="s">
        <v>1656</v>
      </c>
      <c r="J217" s="208">
        <v>5</v>
      </c>
      <c r="K217" s="22" t="s">
        <v>1197</v>
      </c>
      <c r="L217" s="5">
        <v>320</v>
      </c>
      <c r="M217" s="193">
        <f t="shared" si="12"/>
        <v>1600</v>
      </c>
      <c r="N217" s="5">
        <v>280</v>
      </c>
      <c r="O217" s="8">
        <f t="shared" si="13"/>
        <v>1400</v>
      </c>
      <c r="P217" s="167" t="s">
        <v>1665</v>
      </c>
      <c r="Q217" s="156" t="s">
        <v>1108</v>
      </c>
      <c r="R217" s="156" t="s">
        <v>1738</v>
      </c>
      <c r="S217" s="156" t="s">
        <v>1761</v>
      </c>
      <c r="T217" s="4" t="s">
        <v>1762</v>
      </c>
      <c r="U217" s="4" t="s">
        <v>1835</v>
      </c>
      <c r="V217" s="13" t="s">
        <v>1843</v>
      </c>
      <c r="W217" s="4" t="s">
        <v>673</v>
      </c>
      <c r="X217" s="22" t="s">
        <v>1844</v>
      </c>
      <c r="Y217" s="22" t="s">
        <v>1107</v>
      </c>
      <c r="Z217" s="13" t="s">
        <v>1841</v>
      </c>
      <c r="AA217" s="22" t="s">
        <v>32</v>
      </c>
      <c r="AB217" s="22" t="s">
        <v>1704</v>
      </c>
      <c r="AC217" s="4" t="s">
        <v>1797</v>
      </c>
    </row>
    <row r="218" spans="1:31" s="134" customFormat="1" x14ac:dyDescent="0.25">
      <c r="A218" s="426">
        <v>2025</v>
      </c>
      <c r="B218" s="22" t="s">
        <v>1029</v>
      </c>
      <c r="C218" s="4" t="s">
        <v>1189</v>
      </c>
      <c r="D218" s="4" t="s">
        <v>1190</v>
      </c>
      <c r="E218" s="22">
        <v>101</v>
      </c>
      <c r="F218" s="162"/>
      <c r="G218" s="4" t="s">
        <v>1667</v>
      </c>
      <c r="H218" s="162"/>
      <c r="I218" s="167" t="s">
        <v>1657</v>
      </c>
      <c r="J218" s="162">
        <v>2</v>
      </c>
      <c r="K218" s="162" t="s">
        <v>1197</v>
      </c>
      <c r="L218" s="168">
        <v>550</v>
      </c>
      <c r="M218" s="193">
        <f t="shared" si="12"/>
        <v>1100</v>
      </c>
      <c r="N218" s="5">
        <v>200</v>
      </c>
      <c r="O218" s="8">
        <f t="shared" si="13"/>
        <v>400</v>
      </c>
      <c r="P218" s="167" t="s">
        <v>1665</v>
      </c>
      <c r="Q218" s="156" t="s">
        <v>1108</v>
      </c>
      <c r="R218" s="156" t="s">
        <v>1738</v>
      </c>
      <c r="S218" s="156" t="s">
        <v>1761</v>
      </c>
      <c r="T218" s="4" t="s">
        <v>1762</v>
      </c>
      <c r="U218" s="4" t="s">
        <v>1835</v>
      </c>
      <c r="V218" s="13" t="s">
        <v>1843</v>
      </c>
      <c r="W218" s="4" t="s">
        <v>673</v>
      </c>
      <c r="X218" s="22" t="s">
        <v>1844</v>
      </c>
      <c r="Y218" s="22" t="s">
        <v>1107</v>
      </c>
      <c r="Z218" s="13" t="s">
        <v>1841</v>
      </c>
      <c r="AA218" s="22" t="s">
        <v>32</v>
      </c>
      <c r="AB218" s="22" t="s">
        <v>1704</v>
      </c>
      <c r="AC218" s="4" t="s">
        <v>1797</v>
      </c>
      <c r="AD218" s="463"/>
    </row>
    <row r="219" spans="1:31" s="134" customFormat="1" x14ac:dyDescent="0.25">
      <c r="A219" s="22">
        <v>2025</v>
      </c>
      <c r="B219" s="22" t="s">
        <v>1029</v>
      </c>
      <c r="C219" s="4" t="s">
        <v>1189</v>
      </c>
      <c r="D219" s="4" t="s">
        <v>1190</v>
      </c>
      <c r="E219" s="22">
        <v>101</v>
      </c>
      <c r="F219" s="162"/>
      <c r="G219" s="4" t="s">
        <v>1667</v>
      </c>
      <c r="H219" s="162"/>
      <c r="I219" s="167" t="s">
        <v>1658</v>
      </c>
      <c r="J219" s="162">
        <v>10</v>
      </c>
      <c r="K219" s="162" t="s">
        <v>1255</v>
      </c>
      <c r="L219" s="168">
        <v>350</v>
      </c>
      <c r="M219" s="193">
        <f t="shared" si="12"/>
        <v>3500</v>
      </c>
      <c r="N219" s="5">
        <v>350</v>
      </c>
      <c r="O219" s="8">
        <f t="shared" si="13"/>
        <v>3500</v>
      </c>
      <c r="P219" s="167" t="s">
        <v>1665</v>
      </c>
      <c r="Q219" s="156" t="s">
        <v>1108</v>
      </c>
      <c r="R219" s="156" t="s">
        <v>1738</v>
      </c>
      <c r="S219" s="156" t="s">
        <v>1761</v>
      </c>
      <c r="T219" s="4" t="s">
        <v>1762</v>
      </c>
      <c r="U219" s="4" t="s">
        <v>1835</v>
      </c>
      <c r="V219" s="13" t="s">
        <v>1843</v>
      </c>
      <c r="W219" s="4" t="s">
        <v>673</v>
      </c>
      <c r="X219" s="22" t="s">
        <v>1844</v>
      </c>
      <c r="Y219" s="22" t="s">
        <v>1107</v>
      </c>
      <c r="Z219" s="13" t="s">
        <v>1841</v>
      </c>
      <c r="AA219" s="22" t="s">
        <v>32</v>
      </c>
      <c r="AB219" s="22" t="s">
        <v>1704</v>
      </c>
      <c r="AC219" s="4" t="s">
        <v>1797</v>
      </c>
    </row>
    <row r="220" spans="1:31" s="134" customFormat="1" x14ac:dyDescent="0.25">
      <c r="A220" s="426">
        <v>2025</v>
      </c>
      <c r="B220" s="22" t="s">
        <v>1029</v>
      </c>
      <c r="C220" s="4" t="s">
        <v>1189</v>
      </c>
      <c r="D220" s="4" t="s">
        <v>1190</v>
      </c>
      <c r="E220" s="22">
        <v>101</v>
      </c>
      <c r="F220" s="162"/>
      <c r="G220" s="4" t="s">
        <v>1667</v>
      </c>
      <c r="H220" s="162"/>
      <c r="I220" s="167" t="s">
        <v>1659</v>
      </c>
      <c r="J220" s="162">
        <v>2</v>
      </c>
      <c r="K220" s="162" t="s">
        <v>1197</v>
      </c>
      <c r="L220" s="168">
        <v>160</v>
      </c>
      <c r="M220" s="193">
        <f t="shared" si="12"/>
        <v>320</v>
      </c>
      <c r="N220" s="5">
        <v>100</v>
      </c>
      <c r="O220" s="8">
        <f t="shared" si="13"/>
        <v>200</v>
      </c>
      <c r="P220" s="167" t="s">
        <v>1665</v>
      </c>
      <c r="Q220" s="156" t="s">
        <v>1108</v>
      </c>
      <c r="R220" s="156" t="s">
        <v>1738</v>
      </c>
      <c r="S220" s="156" t="s">
        <v>1761</v>
      </c>
      <c r="T220" s="4" t="s">
        <v>1762</v>
      </c>
      <c r="U220" s="4" t="s">
        <v>1835</v>
      </c>
      <c r="V220" s="13" t="s">
        <v>1843</v>
      </c>
      <c r="W220" s="4" t="s">
        <v>673</v>
      </c>
      <c r="X220" s="22" t="s">
        <v>1844</v>
      </c>
      <c r="Y220" s="22" t="s">
        <v>1107</v>
      </c>
      <c r="Z220" s="13" t="s">
        <v>1841</v>
      </c>
      <c r="AA220" s="22" t="s">
        <v>32</v>
      </c>
      <c r="AB220" s="22" t="s">
        <v>1704</v>
      </c>
      <c r="AC220" s="4" t="s">
        <v>1797</v>
      </c>
    </row>
    <row r="221" spans="1:31" s="134" customFormat="1" x14ac:dyDescent="0.25">
      <c r="A221" s="22">
        <v>2025</v>
      </c>
      <c r="B221" s="22" t="s">
        <v>1029</v>
      </c>
      <c r="C221" s="4" t="s">
        <v>1189</v>
      </c>
      <c r="D221" s="4" t="s">
        <v>1190</v>
      </c>
      <c r="E221" s="22">
        <v>101</v>
      </c>
      <c r="F221" s="162"/>
      <c r="G221" s="4" t="s">
        <v>1667</v>
      </c>
      <c r="H221" s="162"/>
      <c r="I221" s="167" t="s">
        <v>1660</v>
      </c>
      <c r="J221" s="162">
        <v>2</v>
      </c>
      <c r="K221" s="162" t="s">
        <v>1197</v>
      </c>
      <c r="L221" s="168">
        <v>300</v>
      </c>
      <c r="M221" s="193">
        <f t="shared" si="12"/>
        <v>600</v>
      </c>
      <c r="N221" s="5">
        <v>450</v>
      </c>
      <c r="O221" s="8">
        <f t="shared" si="13"/>
        <v>900</v>
      </c>
      <c r="P221" s="167" t="s">
        <v>1665</v>
      </c>
      <c r="Q221" s="156" t="s">
        <v>1108</v>
      </c>
      <c r="R221" s="156" t="s">
        <v>1738</v>
      </c>
      <c r="S221" s="156" t="s">
        <v>1761</v>
      </c>
      <c r="T221" s="4" t="s">
        <v>1762</v>
      </c>
      <c r="U221" s="4" t="s">
        <v>1835</v>
      </c>
      <c r="V221" s="13" t="s">
        <v>1843</v>
      </c>
      <c r="W221" s="4" t="s">
        <v>673</v>
      </c>
      <c r="X221" s="22" t="s">
        <v>1844</v>
      </c>
      <c r="Y221" s="22" t="s">
        <v>1107</v>
      </c>
      <c r="Z221" s="13" t="s">
        <v>1841</v>
      </c>
      <c r="AA221" s="22" t="s">
        <v>32</v>
      </c>
      <c r="AB221" s="22" t="s">
        <v>1704</v>
      </c>
      <c r="AC221" s="4" t="s">
        <v>1797</v>
      </c>
    </row>
    <row r="222" spans="1:31" s="134" customFormat="1" x14ac:dyDescent="0.25">
      <c r="A222" s="426">
        <v>2025</v>
      </c>
      <c r="B222" s="22" t="s">
        <v>1029</v>
      </c>
      <c r="C222" s="4" t="s">
        <v>1189</v>
      </c>
      <c r="D222" s="4" t="s">
        <v>1190</v>
      </c>
      <c r="E222" s="22">
        <v>101</v>
      </c>
      <c r="F222" s="162"/>
      <c r="G222" s="4" t="s">
        <v>1667</v>
      </c>
      <c r="H222" s="162"/>
      <c r="I222" s="167" t="s">
        <v>1661</v>
      </c>
      <c r="J222" s="162">
        <v>15</v>
      </c>
      <c r="K222" s="162" t="s">
        <v>1575</v>
      </c>
      <c r="L222" s="168">
        <v>180</v>
      </c>
      <c r="M222" s="193">
        <f t="shared" si="12"/>
        <v>2700</v>
      </c>
      <c r="N222" s="5">
        <v>100</v>
      </c>
      <c r="O222" s="8">
        <f t="shared" si="13"/>
        <v>1500</v>
      </c>
      <c r="P222" s="167" t="s">
        <v>1665</v>
      </c>
      <c r="Q222" s="156" t="s">
        <v>1108</v>
      </c>
      <c r="R222" s="156" t="s">
        <v>1738</v>
      </c>
      <c r="S222" s="156" t="s">
        <v>1761</v>
      </c>
      <c r="T222" s="4" t="s">
        <v>1762</v>
      </c>
      <c r="U222" s="4" t="s">
        <v>1835</v>
      </c>
      <c r="V222" s="13" t="s">
        <v>1843</v>
      </c>
      <c r="W222" s="4" t="s">
        <v>673</v>
      </c>
      <c r="X222" s="22" t="s">
        <v>1844</v>
      </c>
      <c r="Y222" s="22" t="s">
        <v>1107</v>
      </c>
      <c r="Z222" s="13" t="s">
        <v>1841</v>
      </c>
      <c r="AA222" s="22" t="s">
        <v>32</v>
      </c>
      <c r="AB222" s="22" t="s">
        <v>1704</v>
      </c>
      <c r="AC222" s="4" t="s">
        <v>1797</v>
      </c>
    </row>
    <row r="223" spans="1:31" s="134" customFormat="1" x14ac:dyDescent="0.25">
      <c r="A223" s="22">
        <v>2025</v>
      </c>
      <c r="B223" s="22" t="s">
        <v>1029</v>
      </c>
      <c r="C223" s="4" t="s">
        <v>1189</v>
      </c>
      <c r="D223" s="4" t="s">
        <v>1190</v>
      </c>
      <c r="E223" s="22">
        <v>101</v>
      </c>
      <c r="F223" s="162"/>
      <c r="G223" s="4" t="s">
        <v>1667</v>
      </c>
      <c r="H223" s="162"/>
      <c r="I223" s="167" t="s">
        <v>1662</v>
      </c>
      <c r="J223" s="162">
        <v>10</v>
      </c>
      <c r="K223" s="162" t="s">
        <v>1575</v>
      </c>
      <c r="L223" s="168">
        <v>120</v>
      </c>
      <c r="M223" s="193">
        <f t="shared" si="12"/>
        <v>1200</v>
      </c>
      <c r="N223" s="5">
        <v>80</v>
      </c>
      <c r="O223" s="8">
        <f t="shared" si="13"/>
        <v>800</v>
      </c>
      <c r="P223" s="167" t="s">
        <v>1665</v>
      </c>
      <c r="Q223" s="156" t="s">
        <v>1108</v>
      </c>
      <c r="R223" s="156" t="s">
        <v>1738</v>
      </c>
      <c r="S223" s="156" t="s">
        <v>1761</v>
      </c>
      <c r="T223" s="4" t="s">
        <v>1762</v>
      </c>
      <c r="U223" s="4" t="s">
        <v>1835</v>
      </c>
      <c r="V223" s="13" t="s">
        <v>1843</v>
      </c>
      <c r="W223" s="4" t="s">
        <v>673</v>
      </c>
      <c r="X223" s="22" t="s">
        <v>1844</v>
      </c>
      <c r="Y223" s="22" t="s">
        <v>1107</v>
      </c>
      <c r="Z223" s="13" t="s">
        <v>1841</v>
      </c>
      <c r="AA223" s="22" t="s">
        <v>32</v>
      </c>
      <c r="AB223" s="22" t="s">
        <v>1704</v>
      </c>
      <c r="AC223" s="4" t="s">
        <v>1797</v>
      </c>
    </row>
    <row r="224" spans="1:31" s="134" customFormat="1" x14ac:dyDescent="0.25">
      <c r="A224" s="426">
        <v>2025</v>
      </c>
      <c r="B224" s="22" t="s">
        <v>1029</v>
      </c>
      <c r="C224" s="4" t="s">
        <v>1189</v>
      </c>
      <c r="D224" s="4" t="s">
        <v>1190</v>
      </c>
      <c r="E224" s="22">
        <v>101</v>
      </c>
      <c r="F224" s="162"/>
      <c r="G224" s="4" t="s">
        <v>1667</v>
      </c>
      <c r="H224" s="162"/>
      <c r="I224" s="167" t="s">
        <v>1663</v>
      </c>
      <c r="J224" s="162">
        <v>15</v>
      </c>
      <c r="K224" s="162" t="s">
        <v>1575</v>
      </c>
      <c r="L224" s="168">
        <v>200</v>
      </c>
      <c r="M224" s="193">
        <f t="shared" si="12"/>
        <v>3000</v>
      </c>
      <c r="N224" s="5">
        <v>120</v>
      </c>
      <c r="O224" s="8">
        <f t="shared" si="13"/>
        <v>1800</v>
      </c>
      <c r="P224" s="167" t="s">
        <v>1665</v>
      </c>
      <c r="Q224" s="156" t="s">
        <v>1108</v>
      </c>
      <c r="R224" s="156" t="s">
        <v>1738</v>
      </c>
      <c r="S224" s="156" t="s">
        <v>1761</v>
      </c>
      <c r="T224" s="4" t="s">
        <v>1762</v>
      </c>
      <c r="U224" s="4" t="s">
        <v>1835</v>
      </c>
      <c r="V224" s="13" t="s">
        <v>1843</v>
      </c>
      <c r="W224" s="4" t="s">
        <v>673</v>
      </c>
      <c r="X224" s="22" t="s">
        <v>1844</v>
      </c>
      <c r="Y224" s="22" t="s">
        <v>1107</v>
      </c>
      <c r="Z224" s="13" t="s">
        <v>1841</v>
      </c>
      <c r="AA224" s="22" t="s">
        <v>32</v>
      </c>
      <c r="AB224" s="22" t="s">
        <v>1704</v>
      </c>
      <c r="AC224" s="4" t="s">
        <v>1797</v>
      </c>
    </row>
    <row r="225" spans="1:31" s="134" customFormat="1" x14ac:dyDescent="0.25">
      <c r="A225" s="22">
        <v>2025</v>
      </c>
      <c r="B225" s="22" t="s">
        <v>1029</v>
      </c>
      <c r="C225" s="4" t="s">
        <v>1189</v>
      </c>
      <c r="D225" s="4" t="s">
        <v>1190</v>
      </c>
      <c r="E225" s="22">
        <v>101</v>
      </c>
      <c r="F225" s="162"/>
      <c r="G225" s="4" t="s">
        <v>1667</v>
      </c>
      <c r="H225" s="162"/>
      <c r="I225" s="167" t="s">
        <v>1664</v>
      </c>
      <c r="J225" s="162">
        <v>10</v>
      </c>
      <c r="K225" s="447" t="s">
        <v>1197</v>
      </c>
      <c r="L225" s="168">
        <v>60</v>
      </c>
      <c r="M225" s="193">
        <f t="shared" si="12"/>
        <v>600</v>
      </c>
      <c r="N225" s="5">
        <v>50</v>
      </c>
      <c r="O225" s="8">
        <f t="shared" si="13"/>
        <v>500</v>
      </c>
      <c r="P225" s="167" t="s">
        <v>1665</v>
      </c>
      <c r="Q225" s="156" t="s">
        <v>1108</v>
      </c>
      <c r="R225" s="156" t="s">
        <v>1738</v>
      </c>
      <c r="S225" s="156" t="s">
        <v>1761</v>
      </c>
      <c r="T225" s="4" t="s">
        <v>1762</v>
      </c>
      <c r="U225" s="4" t="s">
        <v>1835</v>
      </c>
      <c r="V225" s="13" t="s">
        <v>1843</v>
      </c>
      <c r="W225" s="4" t="s">
        <v>673</v>
      </c>
      <c r="X225" s="22" t="s">
        <v>1844</v>
      </c>
      <c r="Y225" s="162" t="s">
        <v>1107</v>
      </c>
      <c r="Z225" s="13" t="s">
        <v>1841</v>
      </c>
      <c r="AA225" s="22" t="s">
        <v>32</v>
      </c>
      <c r="AB225" s="22" t="s">
        <v>1704</v>
      </c>
      <c r="AC225" s="156" t="s">
        <v>1797</v>
      </c>
    </row>
    <row r="226" spans="1:31" s="134" customFormat="1" ht="15.6" customHeight="1" x14ac:dyDescent="0.25">
      <c r="A226" s="426">
        <v>2025</v>
      </c>
      <c r="B226" s="22" t="s">
        <v>1029</v>
      </c>
      <c r="C226" s="4" t="s">
        <v>1189</v>
      </c>
      <c r="D226" s="4" t="s">
        <v>1190</v>
      </c>
      <c r="E226" s="162">
        <v>101</v>
      </c>
      <c r="F226" s="162"/>
      <c r="G226" s="156" t="s">
        <v>1654</v>
      </c>
      <c r="H226" s="162"/>
      <c r="I226" s="167" t="s">
        <v>1668</v>
      </c>
      <c r="J226" s="162">
        <v>3</v>
      </c>
      <c r="K226" s="447" t="s">
        <v>1197</v>
      </c>
      <c r="L226" s="168">
        <v>85</v>
      </c>
      <c r="M226" s="193">
        <f t="shared" si="12"/>
        <v>255</v>
      </c>
      <c r="N226" s="5">
        <v>105</v>
      </c>
      <c r="O226" s="8">
        <f t="shared" si="13"/>
        <v>315</v>
      </c>
      <c r="P226" s="167" t="s">
        <v>1672</v>
      </c>
      <c r="Q226" s="156" t="s">
        <v>1108</v>
      </c>
      <c r="R226" s="156" t="s">
        <v>1757</v>
      </c>
      <c r="S226" s="156" t="s">
        <v>1778</v>
      </c>
      <c r="T226" s="156" t="s">
        <v>1788</v>
      </c>
      <c r="U226" s="435" t="s">
        <v>1859</v>
      </c>
      <c r="V226" s="162" t="s">
        <v>1860</v>
      </c>
      <c r="W226" s="156" t="s">
        <v>1552</v>
      </c>
      <c r="X226" s="162" t="s">
        <v>1860</v>
      </c>
      <c r="Y226" s="22" t="s">
        <v>1107</v>
      </c>
      <c r="Z226" s="170" t="s">
        <v>1861</v>
      </c>
      <c r="AA226" s="22" t="s">
        <v>32</v>
      </c>
      <c r="AB226" s="22" t="s">
        <v>1704</v>
      </c>
      <c r="AC226" s="156" t="s">
        <v>1799</v>
      </c>
      <c r="AD226" s="134" t="s">
        <v>1211</v>
      </c>
      <c r="AE226" s="134" t="s">
        <v>1862</v>
      </c>
    </row>
    <row r="227" spans="1:31" s="134" customFormat="1" ht="17.399999999999999" customHeight="1" x14ac:dyDescent="0.25">
      <c r="A227" s="22">
        <v>2025</v>
      </c>
      <c r="B227" s="22" t="s">
        <v>1029</v>
      </c>
      <c r="C227" s="4" t="s">
        <v>1189</v>
      </c>
      <c r="D227" s="4" t="s">
        <v>1190</v>
      </c>
      <c r="E227" s="162">
        <v>101</v>
      </c>
      <c r="F227" s="162"/>
      <c r="G227" s="156" t="s">
        <v>1654</v>
      </c>
      <c r="H227" s="162"/>
      <c r="I227" s="167" t="s">
        <v>1669</v>
      </c>
      <c r="J227" s="162">
        <v>3</v>
      </c>
      <c r="K227" s="447" t="s">
        <v>1197</v>
      </c>
      <c r="L227" s="168">
        <v>200</v>
      </c>
      <c r="M227" s="193">
        <f t="shared" si="12"/>
        <v>600</v>
      </c>
      <c r="N227" s="5">
        <v>110</v>
      </c>
      <c r="O227" s="8">
        <f t="shared" si="13"/>
        <v>330</v>
      </c>
      <c r="P227" s="167" t="s">
        <v>1672</v>
      </c>
      <c r="Q227" s="156" t="s">
        <v>1108</v>
      </c>
      <c r="R227" s="156" t="s">
        <v>1757</v>
      </c>
      <c r="S227" s="156" t="s">
        <v>1778</v>
      </c>
      <c r="T227" s="156" t="s">
        <v>1788</v>
      </c>
      <c r="U227" s="435" t="s">
        <v>1859</v>
      </c>
      <c r="V227" s="162" t="s">
        <v>1860</v>
      </c>
      <c r="W227" s="156" t="s">
        <v>1552</v>
      </c>
      <c r="X227" s="162" t="s">
        <v>1860</v>
      </c>
      <c r="Y227" s="162" t="s">
        <v>1107</v>
      </c>
      <c r="Z227" s="170" t="s">
        <v>1861</v>
      </c>
      <c r="AA227" s="22" t="s">
        <v>32</v>
      </c>
      <c r="AB227" s="22" t="s">
        <v>1704</v>
      </c>
      <c r="AC227" s="156" t="s">
        <v>1799</v>
      </c>
    </row>
    <row r="228" spans="1:31" s="134" customFormat="1" ht="18" customHeight="1" x14ac:dyDescent="0.25">
      <c r="A228" s="426">
        <v>2025</v>
      </c>
      <c r="B228" s="22" t="s">
        <v>1029</v>
      </c>
      <c r="C228" s="4" t="s">
        <v>1189</v>
      </c>
      <c r="D228" s="4" t="s">
        <v>1190</v>
      </c>
      <c r="E228" s="162">
        <v>101</v>
      </c>
      <c r="F228" s="162"/>
      <c r="G228" s="156" t="s">
        <v>1654</v>
      </c>
      <c r="H228" s="162"/>
      <c r="I228" s="167" t="s">
        <v>1671</v>
      </c>
      <c r="J228" s="162">
        <v>6</v>
      </c>
      <c r="K228" s="447" t="s">
        <v>1197</v>
      </c>
      <c r="L228" s="168">
        <v>1500</v>
      </c>
      <c r="M228" s="11">
        <f t="shared" ref="M228:M278" si="14">SUM(J228*L228)</f>
        <v>9000</v>
      </c>
      <c r="N228" s="5">
        <v>1100</v>
      </c>
      <c r="O228" s="8">
        <f t="shared" si="13"/>
        <v>6600</v>
      </c>
      <c r="P228" s="167" t="s">
        <v>1672</v>
      </c>
      <c r="Q228" s="156" t="s">
        <v>1108</v>
      </c>
      <c r="R228" s="156" t="s">
        <v>1757</v>
      </c>
      <c r="S228" s="156" t="s">
        <v>1778</v>
      </c>
      <c r="T228" s="156" t="s">
        <v>1788</v>
      </c>
      <c r="U228" s="435" t="s">
        <v>1859</v>
      </c>
      <c r="V228" s="162" t="s">
        <v>1860</v>
      </c>
      <c r="W228" s="156" t="s">
        <v>1552</v>
      </c>
      <c r="X228" s="162" t="s">
        <v>1860</v>
      </c>
      <c r="Y228" s="22" t="s">
        <v>1107</v>
      </c>
      <c r="Z228" s="170" t="s">
        <v>1861</v>
      </c>
      <c r="AA228" s="22" t="s">
        <v>32</v>
      </c>
      <c r="AB228" s="22" t="s">
        <v>1704</v>
      </c>
      <c r="AC228" s="156" t="s">
        <v>1799</v>
      </c>
    </row>
    <row r="229" spans="1:31" s="134" customFormat="1" x14ac:dyDescent="0.25">
      <c r="A229" s="22">
        <v>2025</v>
      </c>
      <c r="B229" s="22" t="s">
        <v>1029</v>
      </c>
      <c r="C229" s="4" t="s">
        <v>1189</v>
      </c>
      <c r="D229" s="4" t="s">
        <v>1190</v>
      </c>
      <c r="E229" s="162">
        <v>101</v>
      </c>
      <c r="F229" s="162"/>
      <c r="G229" s="156" t="s">
        <v>1654</v>
      </c>
      <c r="H229" s="162"/>
      <c r="I229" s="167" t="s">
        <v>1670</v>
      </c>
      <c r="J229" s="162">
        <v>1</v>
      </c>
      <c r="K229" s="447" t="s">
        <v>1207</v>
      </c>
      <c r="L229" s="168">
        <v>1000</v>
      </c>
      <c r="M229" s="11">
        <f t="shared" si="14"/>
        <v>1000</v>
      </c>
      <c r="N229" s="5">
        <v>1300</v>
      </c>
      <c r="O229" s="8">
        <f t="shared" si="13"/>
        <v>1300</v>
      </c>
      <c r="P229" s="167" t="s">
        <v>1672</v>
      </c>
      <c r="Q229" s="156" t="s">
        <v>1108</v>
      </c>
      <c r="R229" s="156" t="s">
        <v>1757</v>
      </c>
      <c r="S229" s="156" t="s">
        <v>1778</v>
      </c>
      <c r="T229" s="156" t="s">
        <v>1788</v>
      </c>
      <c r="U229" s="435" t="s">
        <v>1859</v>
      </c>
      <c r="V229" s="162" t="s">
        <v>1860</v>
      </c>
      <c r="W229" s="156" t="s">
        <v>1552</v>
      </c>
      <c r="X229" s="162" t="s">
        <v>1860</v>
      </c>
      <c r="Y229" s="162" t="s">
        <v>1107</v>
      </c>
      <c r="Z229" s="170" t="s">
        <v>1861</v>
      </c>
      <c r="AA229" s="22" t="s">
        <v>32</v>
      </c>
      <c r="AB229" s="22" t="s">
        <v>1704</v>
      </c>
      <c r="AC229" s="156" t="s">
        <v>1799</v>
      </c>
    </row>
    <row r="230" spans="1:31" s="29" customFormat="1" x14ac:dyDescent="0.25">
      <c r="A230" s="426">
        <v>2025</v>
      </c>
      <c r="B230" s="162" t="s">
        <v>1029</v>
      </c>
      <c r="C230" s="4" t="s">
        <v>1189</v>
      </c>
      <c r="D230" s="4" t="s">
        <v>1190</v>
      </c>
      <c r="E230" s="162">
        <v>101</v>
      </c>
      <c r="F230" s="162"/>
      <c r="G230" s="156" t="s">
        <v>1666</v>
      </c>
      <c r="H230" s="162"/>
      <c r="I230" s="167" t="s">
        <v>1673</v>
      </c>
      <c r="J230" s="162">
        <v>15</v>
      </c>
      <c r="K230" s="447" t="s">
        <v>1197</v>
      </c>
      <c r="L230" s="168">
        <v>20</v>
      </c>
      <c r="M230" s="193">
        <f t="shared" si="14"/>
        <v>300</v>
      </c>
      <c r="N230" s="5">
        <v>10</v>
      </c>
      <c r="O230" s="8">
        <f t="shared" si="13"/>
        <v>150</v>
      </c>
      <c r="P230" s="167" t="s">
        <v>1687</v>
      </c>
      <c r="Q230" s="156" t="s">
        <v>1108</v>
      </c>
      <c r="R230" s="156" t="s">
        <v>1738</v>
      </c>
      <c r="S230" s="156" t="s">
        <v>1761</v>
      </c>
      <c r="T230" s="156" t="s">
        <v>1762</v>
      </c>
      <c r="U230" s="169" t="s">
        <v>1835</v>
      </c>
      <c r="V230" s="170" t="s">
        <v>1836</v>
      </c>
      <c r="W230" s="156" t="s">
        <v>1016</v>
      </c>
      <c r="X230" s="170" t="s">
        <v>1837</v>
      </c>
      <c r="Y230" s="22" t="s">
        <v>1107</v>
      </c>
      <c r="Z230" s="170" t="s">
        <v>1838</v>
      </c>
      <c r="AA230" s="156" t="s">
        <v>32</v>
      </c>
      <c r="AB230" s="156" t="s">
        <v>1704</v>
      </c>
      <c r="AC230" s="156" t="s">
        <v>1798</v>
      </c>
      <c r="AD230" s="134" t="s">
        <v>1211</v>
      </c>
      <c r="AE230" s="134" t="s">
        <v>1839</v>
      </c>
    </row>
    <row r="231" spans="1:31" s="29" customFormat="1" x14ac:dyDescent="0.25">
      <c r="A231" s="22">
        <v>2025</v>
      </c>
      <c r="B231" s="162" t="s">
        <v>1029</v>
      </c>
      <c r="C231" s="4" t="s">
        <v>1189</v>
      </c>
      <c r="D231" s="4" t="s">
        <v>1190</v>
      </c>
      <c r="E231" s="162">
        <v>101</v>
      </c>
      <c r="F231" s="162"/>
      <c r="G231" s="156" t="s">
        <v>1666</v>
      </c>
      <c r="H231" s="162"/>
      <c r="I231" s="167" t="s">
        <v>1674</v>
      </c>
      <c r="J231" s="162">
        <v>10</v>
      </c>
      <c r="K231" s="447" t="s">
        <v>1197</v>
      </c>
      <c r="L231" s="168">
        <v>25</v>
      </c>
      <c r="M231" s="193">
        <f t="shared" si="14"/>
        <v>250</v>
      </c>
      <c r="N231" s="168">
        <v>11</v>
      </c>
      <c r="O231" s="8">
        <f t="shared" si="13"/>
        <v>110</v>
      </c>
      <c r="P231" s="167" t="s">
        <v>1687</v>
      </c>
      <c r="Q231" s="156" t="s">
        <v>1108</v>
      </c>
      <c r="R231" s="156" t="s">
        <v>1738</v>
      </c>
      <c r="S231" s="156" t="s">
        <v>1761</v>
      </c>
      <c r="T231" s="156" t="s">
        <v>1762</v>
      </c>
      <c r="U231" s="169" t="s">
        <v>1835</v>
      </c>
      <c r="V231" s="170" t="s">
        <v>1836</v>
      </c>
      <c r="W231" s="156" t="s">
        <v>1016</v>
      </c>
      <c r="X231" s="170" t="s">
        <v>1837</v>
      </c>
      <c r="Y231" s="162" t="s">
        <v>1107</v>
      </c>
      <c r="Z231" s="170" t="s">
        <v>1838</v>
      </c>
      <c r="AA231" s="156" t="s">
        <v>32</v>
      </c>
      <c r="AB231" s="156" t="s">
        <v>1704</v>
      </c>
      <c r="AC231" s="156" t="s">
        <v>1798</v>
      </c>
    </row>
    <row r="232" spans="1:31" s="29" customFormat="1" x14ac:dyDescent="0.25">
      <c r="A232" s="426">
        <v>2025</v>
      </c>
      <c r="B232" s="162" t="s">
        <v>1029</v>
      </c>
      <c r="C232" s="4" t="s">
        <v>1189</v>
      </c>
      <c r="D232" s="4" t="s">
        <v>1190</v>
      </c>
      <c r="E232" s="162">
        <v>101</v>
      </c>
      <c r="F232" s="162"/>
      <c r="G232" s="156" t="s">
        <v>1666</v>
      </c>
      <c r="H232" s="162"/>
      <c r="I232" s="167" t="s">
        <v>1675</v>
      </c>
      <c r="J232" s="162">
        <v>5</v>
      </c>
      <c r="K232" s="447" t="s">
        <v>1208</v>
      </c>
      <c r="L232" s="168">
        <v>110</v>
      </c>
      <c r="M232" s="193">
        <f t="shared" si="14"/>
        <v>550</v>
      </c>
      <c r="N232" s="168">
        <v>55</v>
      </c>
      <c r="O232" s="8">
        <f t="shared" si="13"/>
        <v>275</v>
      </c>
      <c r="P232" s="167" t="s">
        <v>1687</v>
      </c>
      <c r="Q232" s="156" t="s">
        <v>1108</v>
      </c>
      <c r="R232" s="156" t="s">
        <v>1738</v>
      </c>
      <c r="S232" s="156" t="s">
        <v>1761</v>
      </c>
      <c r="T232" s="156" t="s">
        <v>1762</v>
      </c>
      <c r="U232" s="169" t="s">
        <v>1835</v>
      </c>
      <c r="V232" s="170" t="s">
        <v>1836</v>
      </c>
      <c r="W232" s="156" t="s">
        <v>1016</v>
      </c>
      <c r="X232" s="170" t="s">
        <v>1837</v>
      </c>
      <c r="Y232" s="22" t="s">
        <v>1107</v>
      </c>
      <c r="Z232" s="170" t="s">
        <v>1838</v>
      </c>
      <c r="AA232" s="156" t="s">
        <v>32</v>
      </c>
      <c r="AB232" s="156" t="s">
        <v>1704</v>
      </c>
      <c r="AC232" s="156" t="s">
        <v>1798</v>
      </c>
    </row>
    <row r="233" spans="1:31" s="29" customFormat="1" x14ac:dyDescent="0.25">
      <c r="A233" s="22">
        <v>2025</v>
      </c>
      <c r="B233" s="162" t="s">
        <v>1029</v>
      </c>
      <c r="C233" s="4" t="s">
        <v>1189</v>
      </c>
      <c r="D233" s="4" t="s">
        <v>1190</v>
      </c>
      <c r="E233" s="162">
        <v>101</v>
      </c>
      <c r="F233" s="162"/>
      <c r="G233" s="156" t="s">
        <v>1666</v>
      </c>
      <c r="H233" s="162"/>
      <c r="I233" s="167" t="s">
        <v>1676</v>
      </c>
      <c r="J233" s="162">
        <v>10</v>
      </c>
      <c r="K233" s="447" t="s">
        <v>1686</v>
      </c>
      <c r="L233" s="168">
        <v>75</v>
      </c>
      <c r="M233" s="193">
        <f t="shared" si="14"/>
        <v>750</v>
      </c>
      <c r="N233" s="168">
        <v>45</v>
      </c>
      <c r="O233" s="8">
        <f t="shared" si="13"/>
        <v>450</v>
      </c>
      <c r="P233" s="167" t="s">
        <v>1687</v>
      </c>
      <c r="Q233" s="156" t="s">
        <v>1108</v>
      </c>
      <c r="R233" s="156" t="s">
        <v>1738</v>
      </c>
      <c r="S233" s="156" t="s">
        <v>1761</v>
      </c>
      <c r="T233" s="156" t="s">
        <v>1762</v>
      </c>
      <c r="U233" s="169" t="s">
        <v>1835</v>
      </c>
      <c r="V233" s="170" t="s">
        <v>1836</v>
      </c>
      <c r="W233" s="156" t="s">
        <v>1016</v>
      </c>
      <c r="X233" s="170" t="s">
        <v>1837</v>
      </c>
      <c r="Y233" s="162" t="s">
        <v>1107</v>
      </c>
      <c r="Z233" s="170" t="s">
        <v>1838</v>
      </c>
      <c r="AA233" s="156" t="s">
        <v>32</v>
      </c>
      <c r="AB233" s="156" t="s">
        <v>1704</v>
      </c>
      <c r="AC233" s="156" t="s">
        <v>1798</v>
      </c>
    </row>
    <row r="234" spans="1:31" s="29" customFormat="1" x14ac:dyDescent="0.25">
      <c r="A234" s="426">
        <v>2025</v>
      </c>
      <c r="B234" s="162" t="s">
        <v>1029</v>
      </c>
      <c r="C234" s="4" t="s">
        <v>1189</v>
      </c>
      <c r="D234" s="4" t="s">
        <v>1190</v>
      </c>
      <c r="E234" s="162">
        <v>101</v>
      </c>
      <c r="F234" s="162"/>
      <c r="G234" s="156" t="s">
        <v>1666</v>
      </c>
      <c r="H234" s="162"/>
      <c r="I234" s="167" t="s">
        <v>1678</v>
      </c>
      <c r="J234" s="162">
        <v>10</v>
      </c>
      <c r="K234" s="447" t="s">
        <v>1686</v>
      </c>
      <c r="L234" s="168">
        <v>80</v>
      </c>
      <c r="M234" s="193">
        <f t="shared" si="14"/>
        <v>800</v>
      </c>
      <c r="N234" s="168">
        <v>55</v>
      </c>
      <c r="O234" s="8">
        <f t="shared" si="13"/>
        <v>550</v>
      </c>
      <c r="P234" s="167" t="s">
        <v>1687</v>
      </c>
      <c r="Q234" s="156" t="s">
        <v>1108</v>
      </c>
      <c r="R234" s="156" t="s">
        <v>1738</v>
      </c>
      <c r="S234" s="156" t="s">
        <v>1761</v>
      </c>
      <c r="T234" s="156" t="s">
        <v>1762</v>
      </c>
      <c r="U234" s="169" t="s">
        <v>1835</v>
      </c>
      <c r="V234" s="170" t="s">
        <v>1836</v>
      </c>
      <c r="W234" s="156" t="s">
        <v>1016</v>
      </c>
      <c r="X234" s="170" t="s">
        <v>1837</v>
      </c>
      <c r="Y234" s="22" t="s">
        <v>1107</v>
      </c>
      <c r="Z234" s="170" t="s">
        <v>1838</v>
      </c>
      <c r="AA234" s="156" t="s">
        <v>32</v>
      </c>
      <c r="AB234" s="156" t="s">
        <v>1704</v>
      </c>
      <c r="AC234" s="156" t="s">
        <v>1798</v>
      </c>
    </row>
    <row r="235" spans="1:31" s="29" customFormat="1" x14ac:dyDescent="0.25">
      <c r="A235" s="22">
        <v>2025</v>
      </c>
      <c r="B235" s="162" t="s">
        <v>1029</v>
      </c>
      <c r="C235" s="4" t="s">
        <v>1189</v>
      </c>
      <c r="D235" s="4" t="s">
        <v>1190</v>
      </c>
      <c r="E235" s="162">
        <v>101</v>
      </c>
      <c r="F235" s="162"/>
      <c r="G235" s="156" t="s">
        <v>1666</v>
      </c>
      <c r="H235" s="162"/>
      <c r="I235" s="167" t="s">
        <v>1677</v>
      </c>
      <c r="J235" s="162">
        <v>10</v>
      </c>
      <c r="K235" s="447" t="s">
        <v>1208</v>
      </c>
      <c r="L235" s="168">
        <v>60</v>
      </c>
      <c r="M235" s="193">
        <f t="shared" si="14"/>
        <v>600</v>
      </c>
      <c r="N235" s="168">
        <v>30</v>
      </c>
      <c r="O235" s="8">
        <f t="shared" si="13"/>
        <v>300</v>
      </c>
      <c r="P235" s="167" t="s">
        <v>1687</v>
      </c>
      <c r="Q235" s="156" t="s">
        <v>1108</v>
      </c>
      <c r="R235" s="156" t="s">
        <v>1738</v>
      </c>
      <c r="S235" s="156" t="s">
        <v>1761</v>
      </c>
      <c r="T235" s="156" t="s">
        <v>1762</v>
      </c>
      <c r="U235" s="169" t="s">
        <v>1835</v>
      </c>
      <c r="V235" s="170" t="s">
        <v>1836</v>
      </c>
      <c r="W235" s="156" t="s">
        <v>1016</v>
      </c>
      <c r="X235" s="170" t="s">
        <v>1837</v>
      </c>
      <c r="Y235" s="162" t="s">
        <v>1107</v>
      </c>
      <c r="Z235" s="170" t="s">
        <v>1838</v>
      </c>
      <c r="AA235" s="156" t="s">
        <v>32</v>
      </c>
      <c r="AB235" s="156" t="s">
        <v>1704</v>
      </c>
      <c r="AC235" s="156" t="s">
        <v>1798</v>
      </c>
    </row>
    <row r="236" spans="1:31" s="29" customFormat="1" x14ac:dyDescent="0.25">
      <c r="A236" s="426">
        <v>2025</v>
      </c>
      <c r="B236" s="162" t="s">
        <v>1029</v>
      </c>
      <c r="C236" s="4" t="s">
        <v>1189</v>
      </c>
      <c r="D236" s="4" t="s">
        <v>1190</v>
      </c>
      <c r="E236" s="162">
        <v>101</v>
      </c>
      <c r="F236" s="162"/>
      <c r="G236" s="156" t="s">
        <v>1666</v>
      </c>
      <c r="H236" s="162"/>
      <c r="I236" s="167" t="s">
        <v>1679</v>
      </c>
      <c r="J236" s="162">
        <v>10</v>
      </c>
      <c r="K236" s="447" t="s">
        <v>1208</v>
      </c>
      <c r="L236" s="168">
        <v>85</v>
      </c>
      <c r="M236" s="193">
        <f t="shared" si="14"/>
        <v>850</v>
      </c>
      <c r="N236" s="168">
        <v>35</v>
      </c>
      <c r="O236" s="8">
        <f t="shared" si="13"/>
        <v>350</v>
      </c>
      <c r="P236" s="167" t="s">
        <v>1687</v>
      </c>
      <c r="Q236" s="156" t="s">
        <v>1108</v>
      </c>
      <c r="R236" s="156" t="s">
        <v>1738</v>
      </c>
      <c r="S236" s="156" t="s">
        <v>1761</v>
      </c>
      <c r="T236" s="156" t="s">
        <v>1762</v>
      </c>
      <c r="U236" s="169" t="s">
        <v>1835</v>
      </c>
      <c r="V236" s="170" t="s">
        <v>1836</v>
      </c>
      <c r="W236" s="156" t="s">
        <v>1016</v>
      </c>
      <c r="X236" s="170" t="s">
        <v>1837</v>
      </c>
      <c r="Y236" s="22" t="s">
        <v>1107</v>
      </c>
      <c r="Z236" s="170" t="s">
        <v>1838</v>
      </c>
      <c r="AA236" s="156" t="s">
        <v>32</v>
      </c>
      <c r="AB236" s="156" t="s">
        <v>1704</v>
      </c>
      <c r="AC236" s="156" t="s">
        <v>1798</v>
      </c>
    </row>
    <row r="237" spans="1:31" s="29" customFormat="1" x14ac:dyDescent="0.25">
      <c r="A237" s="22">
        <v>2025</v>
      </c>
      <c r="B237" s="162" t="s">
        <v>1029</v>
      </c>
      <c r="C237" s="4" t="s">
        <v>1189</v>
      </c>
      <c r="D237" s="4" t="s">
        <v>1190</v>
      </c>
      <c r="E237" s="162">
        <v>101</v>
      </c>
      <c r="F237" s="162"/>
      <c r="G237" s="156" t="s">
        <v>1666</v>
      </c>
      <c r="H237" s="162"/>
      <c r="I237" s="167" t="s">
        <v>1680</v>
      </c>
      <c r="J237" s="162">
        <v>5</v>
      </c>
      <c r="K237" s="447" t="s">
        <v>1197</v>
      </c>
      <c r="L237" s="168">
        <v>100</v>
      </c>
      <c r="M237" s="193">
        <f t="shared" si="14"/>
        <v>500</v>
      </c>
      <c r="N237" s="168">
        <v>130</v>
      </c>
      <c r="O237" s="8">
        <f t="shared" si="13"/>
        <v>650</v>
      </c>
      <c r="P237" s="167" t="s">
        <v>1687</v>
      </c>
      <c r="Q237" s="156" t="s">
        <v>1108</v>
      </c>
      <c r="R237" s="156" t="s">
        <v>1738</v>
      </c>
      <c r="S237" s="156" t="s">
        <v>1761</v>
      </c>
      <c r="T237" s="156" t="s">
        <v>1762</v>
      </c>
      <c r="U237" s="169" t="s">
        <v>1835</v>
      </c>
      <c r="V237" s="170" t="s">
        <v>1836</v>
      </c>
      <c r="W237" s="156" t="s">
        <v>1016</v>
      </c>
      <c r="X237" s="170" t="s">
        <v>1837</v>
      </c>
      <c r="Y237" s="162" t="s">
        <v>1107</v>
      </c>
      <c r="Z237" s="170" t="s">
        <v>1838</v>
      </c>
      <c r="AA237" s="156" t="s">
        <v>32</v>
      </c>
      <c r="AB237" s="156" t="s">
        <v>1704</v>
      </c>
      <c r="AC237" s="156" t="s">
        <v>1798</v>
      </c>
    </row>
    <row r="238" spans="1:31" s="29" customFormat="1" x14ac:dyDescent="0.25">
      <c r="A238" s="426">
        <v>2025</v>
      </c>
      <c r="B238" s="162" t="s">
        <v>1029</v>
      </c>
      <c r="C238" s="4" t="s">
        <v>1189</v>
      </c>
      <c r="D238" s="4" t="s">
        <v>1190</v>
      </c>
      <c r="E238" s="162">
        <v>101</v>
      </c>
      <c r="F238" s="162"/>
      <c r="G238" s="156" t="s">
        <v>1666</v>
      </c>
      <c r="H238" s="162"/>
      <c r="I238" s="167" t="s">
        <v>1681</v>
      </c>
      <c r="J238" s="162">
        <v>5</v>
      </c>
      <c r="K238" s="447" t="s">
        <v>1207</v>
      </c>
      <c r="L238" s="168">
        <v>300</v>
      </c>
      <c r="M238" s="193">
        <f t="shared" si="14"/>
        <v>1500</v>
      </c>
      <c r="N238" s="168">
        <v>230</v>
      </c>
      <c r="O238" s="8">
        <f t="shared" si="13"/>
        <v>1150</v>
      </c>
      <c r="P238" s="167" t="s">
        <v>1687</v>
      </c>
      <c r="Q238" s="156" t="s">
        <v>1108</v>
      </c>
      <c r="R238" s="156" t="s">
        <v>1738</v>
      </c>
      <c r="S238" s="156" t="s">
        <v>1761</v>
      </c>
      <c r="T238" s="156" t="s">
        <v>1762</v>
      </c>
      <c r="U238" s="169" t="s">
        <v>1835</v>
      </c>
      <c r="V238" s="170" t="s">
        <v>1836</v>
      </c>
      <c r="W238" s="156" t="s">
        <v>1016</v>
      </c>
      <c r="X238" s="170" t="s">
        <v>1837</v>
      </c>
      <c r="Y238" s="22" t="s">
        <v>1107</v>
      </c>
      <c r="Z238" s="170" t="s">
        <v>1838</v>
      </c>
      <c r="AA238" s="156" t="s">
        <v>32</v>
      </c>
      <c r="AB238" s="156" t="s">
        <v>1704</v>
      </c>
      <c r="AC238" s="156" t="s">
        <v>1798</v>
      </c>
    </row>
    <row r="239" spans="1:31" s="29" customFormat="1" x14ac:dyDescent="0.25">
      <c r="A239" s="22">
        <v>2025</v>
      </c>
      <c r="B239" s="162" t="s">
        <v>1029</v>
      </c>
      <c r="C239" s="4" t="s">
        <v>1189</v>
      </c>
      <c r="D239" s="4" t="s">
        <v>1190</v>
      </c>
      <c r="E239" s="162">
        <v>101</v>
      </c>
      <c r="F239" s="162"/>
      <c r="G239" s="156" t="s">
        <v>1666</v>
      </c>
      <c r="H239" s="162"/>
      <c r="I239" s="167" t="s">
        <v>1682</v>
      </c>
      <c r="J239" s="162">
        <v>5</v>
      </c>
      <c r="K239" s="447" t="s">
        <v>1207</v>
      </c>
      <c r="L239" s="168">
        <v>150</v>
      </c>
      <c r="M239" s="193">
        <f t="shared" si="14"/>
        <v>750</v>
      </c>
      <c r="N239" s="168">
        <v>45</v>
      </c>
      <c r="O239" s="8">
        <f t="shared" si="13"/>
        <v>225</v>
      </c>
      <c r="P239" s="167" t="s">
        <v>1687</v>
      </c>
      <c r="Q239" s="156" t="s">
        <v>1108</v>
      </c>
      <c r="R239" s="156" t="s">
        <v>1738</v>
      </c>
      <c r="S239" s="156" t="s">
        <v>1761</v>
      </c>
      <c r="T239" s="156" t="s">
        <v>1762</v>
      </c>
      <c r="U239" s="169" t="s">
        <v>1835</v>
      </c>
      <c r="V239" s="170" t="s">
        <v>1836</v>
      </c>
      <c r="W239" s="156" t="s">
        <v>1016</v>
      </c>
      <c r="X239" s="170" t="s">
        <v>1837</v>
      </c>
      <c r="Y239" s="162" t="s">
        <v>1107</v>
      </c>
      <c r="Z239" s="170" t="s">
        <v>1838</v>
      </c>
      <c r="AA239" s="156" t="s">
        <v>32</v>
      </c>
      <c r="AB239" s="156" t="s">
        <v>1704</v>
      </c>
      <c r="AC239" s="156" t="s">
        <v>1798</v>
      </c>
    </row>
    <row r="240" spans="1:31" s="29" customFormat="1" x14ac:dyDescent="0.25">
      <c r="A240" s="426">
        <v>2025</v>
      </c>
      <c r="B240" s="162" t="s">
        <v>1029</v>
      </c>
      <c r="C240" s="4" t="s">
        <v>1189</v>
      </c>
      <c r="D240" s="4" t="s">
        <v>1190</v>
      </c>
      <c r="E240" s="162">
        <v>101</v>
      </c>
      <c r="F240" s="162"/>
      <c r="G240" s="156" t="s">
        <v>1666</v>
      </c>
      <c r="H240" s="162"/>
      <c r="I240" s="167" t="s">
        <v>1683</v>
      </c>
      <c r="J240" s="162">
        <v>5</v>
      </c>
      <c r="K240" s="447" t="s">
        <v>1208</v>
      </c>
      <c r="L240" s="168">
        <v>80</v>
      </c>
      <c r="M240" s="193">
        <f t="shared" si="14"/>
        <v>400</v>
      </c>
      <c r="N240" s="168">
        <v>55</v>
      </c>
      <c r="O240" s="8">
        <f t="shared" si="13"/>
        <v>275</v>
      </c>
      <c r="P240" s="167" t="s">
        <v>1687</v>
      </c>
      <c r="Q240" s="156" t="s">
        <v>1108</v>
      </c>
      <c r="R240" s="156" t="s">
        <v>1738</v>
      </c>
      <c r="S240" s="156" t="s">
        <v>1761</v>
      </c>
      <c r="T240" s="156" t="s">
        <v>1762</v>
      </c>
      <c r="U240" s="169" t="s">
        <v>1835</v>
      </c>
      <c r="V240" s="170" t="s">
        <v>1836</v>
      </c>
      <c r="W240" s="156" t="s">
        <v>1016</v>
      </c>
      <c r="X240" s="170" t="s">
        <v>1837</v>
      </c>
      <c r="Y240" s="22" t="s">
        <v>1107</v>
      </c>
      <c r="Z240" s="170" t="s">
        <v>1838</v>
      </c>
      <c r="AA240" s="156" t="s">
        <v>32</v>
      </c>
      <c r="AB240" s="156" t="s">
        <v>1704</v>
      </c>
      <c r="AC240" s="156" t="s">
        <v>1798</v>
      </c>
    </row>
    <row r="241" spans="1:30" s="29" customFormat="1" x14ac:dyDescent="0.25">
      <c r="A241" s="22">
        <v>2025</v>
      </c>
      <c r="B241" s="162" t="s">
        <v>1029</v>
      </c>
      <c r="C241" s="4" t="s">
        <v>1189</v>
      </c>
      <c r="D241" s="4" t="s">
        <v>1190</v>
      </c>
      <c r="E241" s="162">
        <v>101</v>
      </c>
      <c r="F241" s="162"/>
      <c r="G241" s="156" t="s">
        <v>1666</v>
      </c>
      <c r="H241" s="162"/>
      <c r="I241" s="167" t="s">
        <v>1684</v>
      </c>
      <c r="J241" s="162">
        <v>10</v>
      </c>
      <c r="K241" s="447" t="s">
        <v>1197</v>
      </c>
      <c r="L241" s="168">
        <v>85</v>
      </c>
      <c r="M241" s="193">
        <f t="shared" si="14"/>
        <v>850</v>
      </c>
      <c r="N241" s="168">
        <v>25</v>
      </c>
      <c r="O241" s="8">
        <f t="shared" si="13"/>
        <v>250</v>
      </c>
      <c r="P241" s="167" t="s">
        <v>1687</v>
      </c>
      <c r="Q241" s="156" t="s">
        <v>1108</v>
      </c>
      <c r="R241" s="156" t="s">
        <v>1738</v>
      </c>
      <c r="S241" s="156" t="s">
        <v>1761</v>
      </c>
      <c r="T241" s="156" t="s">
        <v>1762</v>
      </c>
      <c r="U241" s="169" t="s">
        <v>1835</v>
      </c>
      <c r="V241" s="170" t="s">
        <v>1836</v>
      </c>
      <c r="W241" s="156" t="s">
        <v>1016</v>
      </c>
      <c r="X241" s="170" t="s">
        <v>1837</v>
      </c>
      <c r="Y241" s="162" t="s">
        <v>1107</v>
      </c>
      <c r="Z241" s="170" t="s">
        <v>1838</v>
      </c>
      <c r="AA241" s="156" t="s">
        <v>32</v>
      </c>
      <c r="AB241" s="156" t="s">
        <v>1704</v>
      </c>
      <c r="AC241" s="156" t="s">
        <v>1798</v>
      </c>
    </row>
    <row r="242" spans="1:30" s="29" customFormat="1" x14ac:dyDescent="0.25">
      <c r="A242" s="426">
        <v>2025</v>
      </c>
      <c r="B242" s="162" t="s">
        <v>1029</v>
      </c>
      <c r="C242" s="4" t="s">
        <v>1189</v>
      </c>
      <c r="D242" s="4" t="s">
        <v>1190</v>
      </c>
      <c r="E242" s="162">
        <v>101</v>
      </c>
      <c r="F242" s="465"/>
      <c r="G242" s="156" t="s">
        <v>1666</v>
      </c>
      <c r="H242" s="162"/>
      <c r="I242" s="167" t="s">
        <v>1685</v>
      </c>
      <c r="J242" s="162">
        <v>1</v>
      </c>
      <c r="K242" s="447" t="s">
        <v>1208</v>
      </c>
      <c r="L242" s="168">
        <v>350</v>
      </c>
      <c r="M242" s="193">
        <f t="shared" si="14"/>
        <v>350</v>
      </c>
      <c r="N242" s="168">
        <v>180</v>
      </c>
      <c r="O242" s="8">
        <f t="shared" si="13"/>
        <v>180</v>
      </c>
      <c r="P242" s="167" t="s">
        <v>1687</v>
      </c>
      <c r="Q242" s="156" t="s">
        <v>1108</v>
      </c>
      <c r="R242" s="156" t="s">
        <v>1738</v>
      </c>
      <c r="S242" s="156" t="s">
        <v>1761</v>
      </c>
      <c r="T242" s="156" t="s">
        <v>1762</v>
      </c>
      <c r="U242" s="169" t="s">
        <v>1835</v>
      </c>
      <c r="V242" s="170" t="s">
        <v>1836</v>
      </c>
      <c r="W242" s="156" t="s">
        <v>1016</v>
      </c>
      <c r="X242" s="170" t="s">
        <v>1837</v>
      </c>
      <c r="Y242" s="162" t="s">
        <v>1107</v>
      </c>
      <c r="Z242" s="170" t="s">
        <v>1838</v>
      </c>
      <c r="AA242" s="156" t="s">
        <v>32</v>
      </c>
      <c r="AB242" s="156" t="s">
        <v>1704</v>
      </c>
      <c r="AC242" s="156" t="s">
        <v>1798</v>
      </c>
    </row>
    <row r="243" spans="1:30" s="29" customFormat="1" ht="16.2" customHeight="1" x14ac:dyDescent="0.25">
      <c r="A243" s="22">
        <v>2025</v>
      </c>
      <c r="B243" s="162"/>
      <c r="C243" s="156"/>
      <c r="D243" s="156"/>
      <c r="E243" s="162"/>
      <c r="F243" s="465"/>
      <c r="G243" s="156"/>
      <c r="H243" s="162"/>
      <c r="I243" s="167"/>
      <c r="J243" s="162"/>
      <c r="K243" s="447"/>
      <c r="L243" s="168"/>
      <c r="M243" s="193"/>
      <c r="N243" s="168"/>
      <c r="O243" s="8"/>
      <c r="P243" s="167"/>
      <c r="Q243" s="156"/>
      <c r="R243" s="156"/>
      <c r="S243" s="156"/>
      <c r="T243" s="156"/>
      <c r="U243" s="169"/>
      <c r="V243" s="170"/>
      <c r="W243" s="156"/>
      <c r="X243" s="27"/>
      <c r="Y243" s="162"/>
      <c r="Z243" s="27"/>
      <c r="AA243" s="6"/>
      <c r="AB243" s="6"/>
      <c r="AC243" s="156"/>
    </row>
    <row r="244" spans="1:30" s="29" customFormat="1" ht="14.1" customHeight="1" x14ac:dyDescent="0.25">
      <c r="A244" s="426">
        <v>2025</v>
      </c>
      <c r="B244" s="162"/>
      <c r="C244" s="156"/>
      <c r="D244" s="156"/>
      <c r="E244" s="162"/>
      <c r="F244" s="465"/>
      <c r="G244" s="156"/>
      <c r="H244" s="162"/>
      <c r="I244" s="167"/>
      <c r="J244" s="162"/>
      <c r="K244" s="447"/>
      <c r="L244" s="168"/>
      <c r="M244" s="193"/>
      <c r="N244" s="168"/>
      <c r="O244" s="8"/>
      <c r="P244" s="167"/>
      <c r="Q244" s="156"/>
      <c r="R244" s="156"/>
      <c r="S244" s="156"/>
      <c r="T244" s="156"/>
      <c r="U244" s="26"/>
      <c r="V244" s="27"/>
      <c r="W244" s="156"/>
      <c r="X244" s="27"/>
      <c r="Y244" s="162"/>
      <c r="Z244" s="27"/>
      <c r="AA244" s="6"/>
      <c r="AB244" s="6"/>
      <c r="AC244" s="156"/>
      <c r="AD244" s="134"/>
    </row>
    <row r="245" spans="1:30" s="29" customFormat="1" ht="14.1" customHeight="1" x14ac:dyDescent="0.25">
      <c r="A245" s="22">
        <v>2025</v>
      </c>
      <c r="B245" s="162"/>
      <c r="C245" s="156"/>
      <c r="D245" s="156"/>
      <c r="E245" s="162"/>
      <c r="F245" s="465"/>
      <c r="G245" s="156"/>
      <c r="H245" s="162"/>
      <c r="I245" s="167"/>
      <c r="J245" s="162"/>
      <c r="K245" s="447"/>
      <c r="L245" s="168"/>
      <c r="M245" s="193"/>
      <c r="N245" s="168"/>
      <c r="O245" s="8"/>
      <c r="P245" s="167"/>
      <c r="Q245" s="156"/>
      <c r="R245" s="156"/>
      <c r="S245" s="156"/>
      <c r="T245" s="156"/>
      <c r="U245" s="26"/>
      <c r="V245" s="27"/>
      <c r="W245" s="156"/>
      <c r="X245" s="27"/>
      <c r="Y245" s="162"/>
      <c r="Z245" s="27"/>
      <c r="AA245" s="6"/>
      <c r="AB245" s="6"/>
      <c r="AC245" s="156"/>
    </row>
    <row r="246" spans="1:30" s="29" customFormat="1" ht="15" customHeight="1" x14ac:dyDescent="0.25">
      <c r="A246" s="426">
        <v>2025</v>
      </c>
      <c r="B246" s="162"/>
      <c r="C246" s="156"/>
      <c r="D246" s="156"/>
      <c r="E246" s="162"/>
      <c r="F246" s="162"/>
      <c r="G246" s="156"/>
      <c r="H246" s="162"/>
      <c r="I246" s="167"/>
      <c r="J246" s="162"/>
      <c r="K246" s="447"/>
      <c r="L246" s="168"/>
      <c r="M246" s="193"/>
      <c r="N246" s="168"/>
      <c r="O246" s="8"/>
      <c r="P246" s="167"/>
      <c r="Q246" s="156"/>
      <c r="R246" s="156"/>
      <c r="S246" s="156"/>
      <c r="T246" s="156"/>
      <c r="U246" s="26"/>
      <c r="V246" s="27"/>
      <c r="W246" s="156"/>
      <c r="X246" s="27"/>
      <c r="Y246" s="162"/>
      <c r="Z246" s="27"/>
      <c r="AA246" s="6"/>
      <c r="AB246" s="6"/>
      <c r="AC246" s="156"/>
    </row>
    <row r="247" spans="1:30" s="29" customFormat="1" ht="15.6" customHeight="1" x14ac:dyDescent="0.25">
      <c r="A247" s="22">
        <v>2025</v>
      </c>
      <c r="B247" s="162"/>
      <c r="C247" s="156"/>
      <c r="D247" s="156"/>
      <c r="E247" s="162"/>
      <c r="F247" s="162"/>
      <c r="G247" s="156"/>
      <c r="H247" s="162"/>
      <c r="I247" s="167"/>
      <c r="J247" s="162"/>
      <c r="K247" s="447"/>
      <c r="L247" s="168"/>
      <c r="M247" s="193">
        <f t="shared" si="14"/>
        <v>0</v>
      </c>
      <c r="N247" s="168"/>
      <c r="O247" s="8">
        <f t="shared" si="13"/>
        <v>0</v>
      </c>
      <c r="P247" s="167"/>
      <c r="Q247" s="156"/>
      <c r="R247" s="156"/>
      <c r="S247" s="156"/>
      <c r="T247" s="156"/>
      <c r="U247" s="26"/>
      <c r="V247" s="27"/>
      <c r="W247" s="156"/>
      <c r="X247" s="27"/>
      <c r="Y247" s="162"/>
      <c r="Z247" s="27"/>
      <c r="AA247" s="6"/>
      <c r="AB247" s="6"/>
      <c r="AC247" s="156"/>
    </row>
    <row r="248" spans="1:30" s="29" customFormat="1" ht="14.1" customHeight="1" x14ac:dyDescent="0.25">
      <c r="A248" s="426">
        <v>2025</v>
      </c>
      <c r="B248" s="162"/>
      <c r="C248" s="156"/>
      <c r="D248" s="156"/>
      <c r="E248" s="162"/>
      <c r="F248" s="162"/>
      <c r="G248" s="156"/>
      <c r="H248" s="162"/>
      <c r="I248" s="167"/>
      <c r="J248" s="162"/>
      <c r="K248" s="447"/>
      <c r="L248" s="168"/>
      <c r="M248" s="193">
        <f t="shared" si="14"/>
        <v>0</v>
      </c>
      <c r="N248" s="168"/>
      <c r="O248" s="8">
        <f t="shared" si="13"/>
        <v>0</v>
      </c>
      <c r="P248" s="167"/>
      <c r="Q248" s="156"/>
      <c r="R248" s="156"/>
      <c r="S248" s="156"/>
      <c r="T248" s="156"/>
      <c r="U248" s="26"/>
      <c r="V248" s="27"/>
      <c r="W248" s="156"/>
      <c r="X248" s="27"/>
      <c r="Y248" s="162"/>
      <c r="Z248" s="27"/>
      <c r="AA248" s="6"/>
      <c r="AB248" s="6"/>
      <c r="AC248" s="156"/>
    </row>
    <row r="249" spans="1:30" s="134" customFormat="1" ht="14.1" customHeight="1" x14ac:dyDescent="0.25">
      <c r="A249" s="22">
        <v>2025</v>
      </c>
      <c r="B249" s="162"/>
      <c r="C249" s="156"/>
      <c r="D249" s="156"/>
      <c r="E249" s="162"/>
      <c r="F249" s="162"/>
      <c r="G249" s="156"/>
      <c r="H249" s="162"/>
      <c r="I249" s="167"/>
      <c r="J249" s="162"/>
      <c r="K249" s="447"/>
      <c r="L249" s="168"/>
      <c r="M249" s="193">
        <f t="shared" si="14"/>
        <v>0</v>
      </c>
      <c r="N249" s="168"/>
      <c r="O249" s="8">
        <f t="shared" si="13"/>
        <v>0</v>
      </c>
      <c r="P249" s="167"/>
      <c r="Q249" s="156"/>
      <c r="R249" s="156"/>
      <c r="S249" s="156"/>
      <c r="T249" s="156"/>
      <c r="U249" s="156"/>
      <c r="V249" s="156"/>
      <c r="W249" s="156"/>
      <c r="X249" s="156"/>
      <c r="Y249" s="162"/>
      <c r="Z249" s="170"/>
      <c r="AA249" s="156"/>
      <c r="AB249" s="156"/>
      <c r="AC249" s="156"/>
    </row>
    <row r="250" spans="1:30" s="134" customFormat="1" ht="14.1" customHeight="1" x14ac:dyDescent="0.25">
      <c r="A250" s="426">
        <v>2025</v>
      </c>
      <c r="B250" s="162"/>
      <c r="C250" s="156"/>
      <c r="D250" s="156"/>
      <c r="E250" s="162"/>
      <c r="F250" s="162"/>
      <c r="G250" s="156"/>
      <c r="H250" s="162"/>
      <c r="I250" s="167"/>
      <c r="J250" s="162"/>
      <c r="K250" s="447"/>
      <c r="L250" s="168"/>
      <c r="M250" s="193">
        <f t="shared" si="14"/>
        <v>0</v>
      </c>
      <c r="N250" s="168"/>
      <c r="O250" s="8">
        <f t="shared" si="13"/>
        <v>0</v>
      </c>
      <c r="P250" s="167"/>
      <c r="Q250" s="156"/>
      <c r="R250" s="156"/>
      <c r="S250" s="156"/>
      <c r="T250" s="156"/>
      <c r="U250" s="156"/>
      <c r="V250" s="156"/>
      <c r="W250" s="156"/>
      <c r="X250" s="156"/>
      <c r="Y250" s="162"/>
      <c r="Z250" s="170"/>
      <c r="AA250" s="156"/>
      <c r="AB250" s="156"/>
      <c r="AC250" s="156"/>
    </row>
    <row r="251" spans="1:30" s="134" customFormat="1" ht="14.1" customHeight="1" x14ac:dyDescent="0.25">
      <c r="A251" s="22">
        <v>2025</v>
      </c>
      <c r="B251" s="162"/>
      <c r="C251" s="156"/>
      <c r="D251" s="156"/>
      <c r="E251" s="162"/>
      <c r="F251" s="162"/>
      <c r="G251" s="156"/>
      <c r="H251" s="162"/>
      <c r="I251" s="167"/>
      <c r="J251" s="162"/>
      <c r="K251" s="447"/>
      <c r="L251" s="168"/>
      <c r="M251" s="193">
        <f t="shared" si="14"/>
        <v>0</v>
      </c>
      <c r="N251" s="168"/>
      <c r="O251" s="8">
        <f t="shared" si="13"/>
        <v>0</v>
      </c>
      <c r="P251" s="167"/>
      <c r="Q251" s="156"/>
      <c r="R251" s="156"/>
      <c r="S251" s="156"/>
      <c r="T251" s="156"/>
      <c r="U251" s="156"/>
      <c r="V251" s="156"/>
      <c r="W251" s="156"/>
      <c r="X251" s="156"/>
      <c r="Y251" s="162"/>
      <c r="Z251" s="170"/>
      <c r="AA251" s="156"/>
      <c r="AB251" s="156"/>
      <c r="AC251" s="156"/>
    </row>
    <row r="252" spans="1:30" ht="16.95" customHeight="1" x14ac:dyDescent="0.25">
      <c r="A252" s="426">
        <v>2025</v>
      </c>
      <c r="B252" s="22"/>
      <c r="C252" s="156"/>
      <c r="D252" s="156"/>
      <c r="E252" s="162"/>
      <c r="F252" s="162"/>
      <c r="G252" s="156"/>
      <c r="H252" s="162"/>
      <c r="I252" s="10"/>
      <c r="J252" s="162"/>
      <c r="K252" s="447"/>
      <c r="L252" s="168"/>
      <c r="M252" s="193">
        <f t="shared" si="14"/>
        <v>0</v>
      </c>
      <c r="N252" s="168"/>
      <c r="O252" s="8">
        <f t="shared" si="13"/>
        <v>0</v>
      </c>
      <c r="P252" s="167"/>
      <c r="Q252" s="156"/>
      <c r="R252" s="156"/>
      <c r="S252" s="156"/>
      <c r="T252" s="156"/>
      <c r="U252" s="156"/>
      <c r="V252" s="167"/>
      <c r="W252" s="156"/>
      <c r="X252" s="156"/>
      <c r="Y252" s="162"/>
      <c r="Z252" s="170"/>
      <c r="AA252" s="156"/>
      <c r="AB252" s="156"/>
      <c r="AC252" s="156"/>
    </row>
    <row r="253" spans="1:30" ht="16.95" customHeight="1" x14ac:dyDescent="0.25">
      <c r="A253" s="22">
        <v>2025</v>
      </c>
      <c r="B253" s="22"/>
      <c r="C253" s="156"/>
      <c r="D253" s="156"/>
      <c r="E253" s="162"/>
      <c r="F253" s="162"/>
      <c r="G253" s="156"/>
      <c r="H253" s="162"/>
      <c r="I253" s="10"/>
      <c r="J253" s="162"/>
      <c r="K253" s="447"/>
      <c r="L253" s="168"/>
      <c r="M253" s="193">
        <f t="shared" si="14"/>
        <v>0</v>
      </c>
      <c r="N253" s="5"/>
      <c r="O253" s="8">
        <f t="shared" si="13"/>
        <v>0</v>
      </c>
      <c r="P253" s="167"/>
      <c r="Q253" s="156"/>
      <c r="R253" s="156"/>
      <c r="S253" s="156"/>
      <c r="T253" s="156"/>
      <c r="U253" s="156"/>
      <c r="V253" s="167"/>
      <c r="W253" s="156"/>
      <c r="X253" s="156"/>
      <c r="Y253" s="162"/>
      <c r="Z253" s="170"/>
      <c r="AA253" s="156"/>
      <c r="AB253" s="156"/>
      <c r="AC253" s="156"/>
    </row>
    <row r="254" spans="1:30" ht="14.1" customHeight="1" x14ac:dyDescent="0.25">
      <c r="A254" s="426">
        <v>2025</v>
      </c>
      <c r="B254" s="22"/>
      <c r="C254" s="156"/>
      <c r="D254" s="156"/>
      <c r="E254" s="162"/>
      <c r="F254" s="162"/>
      <c r="G254" s="156"/>
      <c r="H254" s="162"/>
      <c r="I254" s="10"/>
      <c r="J254" s="162"/>
      <c r="K254" s="447"/>
      <c r="L254" s="168"/>
      <c r="M254" s="193">
        <f t="shared" si="14"/>
        <v>0</v>
      </c>
      <c r="N254" s="5"/>
      <c r="O254" s="8">
        <f t="shared" si="13"/>
        <v>0</v>
      </c>
      <c r="P254" s="167"/>
      <c r="Q254" s="156"/>
      <c r="R254" s="156"/>
      <c r="S254" s="156"/>
      <c r="T254" s="156"/>
      <c r="U254" s="156"/>
      <c r="V254" s="167"/>
      <c r="W254" s="156"/>
      <c r="X254" s="156"/>
      <c r="Y254" s="162"/>
      <c r="Z254" s="170"/>
      <c r="AA254" s="156"/>
      <c r="AB254" s="156"/>
      <c r="AC254" s="156"/>
    </row>
    <row r="255" spans="1:30" ht="14.1" customHeight="1" x14ac:dyDescent="0.25">
      <c r="A255" s="22">
        <v>2025</v>
      </c>
      <c r="B255" s="22"/>
      <c r="C255" s="156"/>
      <c r="D255" s="156"/>
      <c r="E255" s="162"/>
      <c r="F255" s="162"/>
      <c r="G255" s="156"/>
      <c r="H255" s="162"/>
      <c r="I255" s="10"/>
      <c r="J255" s="162"/>
      <c r="K255" s="447"/>
      <c r="L255" s="168"/>
      <c r="M255" s="193">
        <f t="shared" si="14"/>
        <v>0</v>
      </c>
      <c r="N255" s="5"/>
      <c r="O255" s="8">
        <f t="shared" si="13"/>
        <v>0</v>
      </c>
      <c r="P255" s="167"/>
      <c r="Q255" s="156"/>
      <c r="R255" s="156"/>
      <c r="S255" s="156"/>
      <c r="T255" s="156"/>
      <c r="U255" s="156"/>
      <c r="V255" s="167"/>
      <c r="W255" s="156"/>
      <c r="X255" s="156"/>
      <c r="Y255" s="162"/>
      <c r="Z255" s="170"/>
      <c r="AA255" s="156"/>
      <c r="AB255" s="156"/>
      <c r="AC255" s="156"/>
    </row>
    <row r="256" spans="1:30" ht="14.1" customHeight="1" x14ac:dyDescent="0.25">
      <c r="A256" s="426">
        <v>2025</v>
      </c>
      <c r="B256" s="22"/>
      <c r="C256" s="156"/>
      <c r="D256" s="156"/>
      <c r="E256" s="162"/>
      <c r="F256" s="162"/>
      <c r="G256" s="156"/>
      <c r="H256" s="162"/>
      <c r="I256" s="10"/>
      <c r="J256" s="162"/>
      <c r="K256" s="447"/>
      <c r="L256" s="168"/>
      <c r="M256" s="193">
        <f t="shared" si="14"/>
        <v>0</v>
      </c>
      <c r="N256" s="5"/>
      <c r="O256" s="8">
        <f t="shared" si="13"/>
        <v>0</v>
      </c>
      <c r="P256" s="167"/>
      <c r="Q256" s="156"/>
      <c r="R256" s="156"/>
      <c r="S256" s="156"/>
      <c r="T256" s="156"/>
      <c r="U256" s="156"/>
      <c r="V256" s="167"/>
      <c r="W256" s="156"/>
      <c r="X256" s="156"/>
      <c r="Y256" s="162"/>
      <c r="Z256" s="170"/>
      <c r="AA256" s="156"/>
      <c r="AB256" s="156"/>
      <c r="AC256" s="156"/>
    </row>
    <row r="257" spans="1:29" ht="14.1" customHeight="1" x14ac:dyDescent="0.25">
      <c r="A257" s="22">
        <v>2025</v>
      </c>
      <c r="B257" s="22"/>
      <c r="C257" s="156"/>
      <c r="D257" s="156"/>
      <c r="E257" s="162"/>
      <c r="F257" s="162"/>
      <c r="G257" s="156"/>
      <c r="H257" s="162"/>
      <c r="I257" s="10"/>
      <c r="J257" s="162"/>
      <c r="K257" s="447"/>
      <c r="L257" s="168"/>
      <c r="M257" s="193">
        <f t="shared" si="14"/>
        <v>0</v>
      </c>
      <c r="N257" s="5"/>
      <c r="O257" s="8">
        <f t="shared" si="13"/>
        <v>0</v>
      </c>
      <c r="P257" s="167"/>
      <c r="Q257" s="156"/>
      <c r="R257" s="156"/>
      <c r="S257" s="156"/>
      <c r="T257" s="156"/>
      <c r="U257" s="156"/>
      <c r="V257" s="167"/>
      <c r="W257" s="156"/>
      <c r="X257" s="156"/>
      <c r="Y257" s="162"/>
      <c r="Z257" s="170"/>
      <c r="AA257" s="156"/>
      <c r="AB257" s="156"/>
      <c r="AC257" s="156"/>
    </row>
    <row r="258" spans="1:29" s="134" customFormat="1" ht="14.1" customHeight="1" x14ac:dyDescent="0.25">
      <c r="A258" s="426">
        <v>2025</v>
      </c>
      <c r="B258" s="162"/>
      <c r="C258" s="156"/>
      <c r="D258" s="156"/>
      <c r="E258" s="162"/>
      <c r="F258" s="162"/>
      <c r="G258" s="156"/>
      <c r="H258" s="162"/>
      <c r="I258" s="167"/>
      <c r="J258" s="162"/>
      <c r="K258" s="447"/>
      <c r="L258" s="168"/>
      <c r="M258" s="193">
        <f t="shared" si="14"/>
        <v>0</v>
      </c>
      <c r="N258" s="5"/>
      <c r="O258" s="8">
        <f t="shared" si="13"/>
        <v>0</v>
      </c>
      <c r="P258" s="167"/>
      <c r="Q258" s="156"/>
      <c r="R258" s="156"/>
      <c r="S258" s="156"/>
      <c r="T258" s="156"/>
      <c r="U258" s="169"/>
      <c r="V258" s="169"/>
      <c r="W258" s="156"/>
      <c r="X258" s="169"/>
      <c r="Y258" s="162"/>
      <c r="Z258" s="170"/>
      <c r="AA258" s="156"/>
      <c r="AB258" s="156"/>
      <c r="AC258" s="156"/>
    </row>
    <row r="259" spans="1:29" x14ac:dyDescent="0.25">
      <c r="A259" s="22">
        <v>2025</v>
      </c>
      <c r="B259" s="22"/>
      <c r="C259" s="156"/>
      <c r="D259" s="156"/>
      <c r="E259" s="162"/>
      <c r="F259" s="162"/>
      <c r="G259" s="156"/>
      <c r="H259" s="162"/>
      <c r="I259" s="10"/>
      <c r="J259" s="162"/>
      <c r="K259" s="447"/>
      <c r="L259" s="168"/>
      <c r="M259" s="193">
        <f t="shared" si="14"/>
        <v>0</v>
      </c>
      <c r="N259" s="168"/>
      <c r="O259" s="8">
        <f t="shared" si="13"/>
        <v>0</v>
      </c>
      <c r="P259" s="167"/>
      <c r="Q259" s="156"/>
      <c r="R259" s="156"/>
      <c r="S259" s="156"/>
      <c r="T259" s="156"/>
      <c r="U259" s="156"/>
      <c r="V259" s="156"/>
      <c r="W259" s="156"/>
      <c r="X259" s="156"/>
      <c r="Y259" s="162"/>
      <c r="Z259" s="170"/>
      <c r="AA259" s="156"/>
      <c r="AB259" s="156"/>
      <c r="AC259" s="156"/>
    </row>
    <row r="260" spans="1:29" x14ac:dyDescent="0.25">
      <c r="A260" s="426">
        <v>2025</v>
      </c>
      <c r="B260" s="22"/>
      <c r="C260" s="156"/>
      <c r="D260" s="156"/>
      <c r="E260" s="162"/>
      <c r="F260" s="162"/>
      <c r="G260" s="156"/>
      <c r="H260" s="162"/>
      <c r="I260" s="10"/>
      <c r="J260" s="162"/>
      <c r="K260" s="447"/>
      <c r="L260" s="168"/>
      <c r="M260" s="193">
        <f t="shared" si="14"/>
        <v>0</v>
      </c>
      <c r="N260" s="5"/>
      <c r="O260" s="8">
        <f t="shared" si="13"/>
        <v>0</v>
      </c>
      <c r="P260" s="167"/>
      <c r="Q260" s="156"/>
      <c r="R260" s="156"/>
      <c r="S260" s="156"/>
      <c r="T260" s="156"/>
      <c r="U260" s="169"/>
      <c r="V260" s="169"/>
      <c r="W260" s="156"/>
      <c r="X260" s="169"/>
      <c r="Y260" s="162"/>
      <c r="Z260" s="170"/>
      <c r="AA260" s="156"/>
      <c r="AB260" s="156"/>
      <c r="AC260" s="156"/>
    </row>
    <row r="261" spans="1:29" x14ac:dyDescent="0.25">
      <c r="A261" s="22">
        <v>2025</v>
      </c>
      <c r="B261" s="22"/>
      <c r="C261" s="156"/>
      <c r="D261" s="156"/>
      <c r="E261" s="162"/>
      <c r="F261" s="162"/>
      <c r="G261" s="156"/>
      <c r="H261" s="162"/>
      <c r="I261" s="10"/>
      <c r="J261" s="162"/>
      <c r="K261" s="447"/>
      <c r="L261" s="168"/>
      <c r="M261" s="11">
        <f t="shared" si="14"/>
        <v>0</v>
      </c>
      <c r="N261" s="5"/>
      <c r="O261" s="8">
        <f t="shared" si="13"/>
        <v>0</v>
      </c>
      <c r="P261" s="167"/>
      <c r="Q261" s="156"/>
      <c r="R261" s="156"/>
      <c r="S261" s="156"/>
      <c r="T261" s="156"/>
      <c r="U261" s="156"/>
      <c r="V261" s="156"/>
      <c r="W261" s="156"/>
      <c r="X261" s="156"/>
      <c r="Y261" s="162"/>
      <c r="Z261" s="170"/>
      <c r="AA261" s="156"/>
      <c r="AB261" s="156"/>
      <c r="AC261" s="156"/>
    </row>
    <row r="262" spans="1:29" x14ac:dyDescent="0.25">
      <c r="A262" s="426">
        <v>2025</v>
      </c>
      <c r="B262" s="22"/>
      <c r="C262" s="156"/>
      <c r="D262" s="156"/>
      <c r="E262" s="162"/>
      <c r="F262" s="162"/>
      <c r="G262" s="156"/>
      <c r="H262" s="162"/>
      <c r="I262" s="10"/>
      <c r="J262" s="162"/>
      <c r="K262" s="447"/>
      <c r="L262" s="168"/>
      <c r="M262" s="11">
        <f t="shared" si="14"/>
        <v>0</v>
      </c>
      <c r="N262" s="5"/>
      <c r="O262" s="8">
        <f t="shared" si="13"/>
        <v>0</v>
      </c>
      <c r="P262" s="167"/>
      <c r="Q262" s="156"/>
      <c r="R262" s="156"/>
      <c r="S262" s="156"/>
      <c r="T262" s="156"/>
      <c r="U262" s="156"/>
      <c r="V262" s="156"/>
      <c r="W262" s="156"/>
      <c r="X262" s="156"/>
      <c r="Y262" s="162"/>
      <c r="Z262" s="170"/>
      <c r="AA262" s="156"/>
      <c r="AB262" s="156"/>
      <c r="AC262" s="156"/>
    </row>
    <row r="263" spans="1:29" x14ac:dyDescent="0.25">
      <c r="A263" s="22">
        <v>2025</v>
      </c>
      <c r="B263" s="22"/>
      <c r="C263" s="156"/>
      <c r="D263" s="156"/>
      <c r="E263" s="162"/>
      <c r="F263" s="162"/>
      <c r="G263" s="156"/>
      <c r="H263" s="162"/>
      <c r="I263" s="10"/>
      <c r="J263" s="162"/>
      <c r="K263" s="447"/>
      <c r="L263" s="168"/>
      <c r="M263" s="11">
        <f t="shared" si="14"/>
        <v>0</v>
      </c>
      <c r="N263" s="5"/>
      <c r="O263" s="8">
        <f t="shared" si="13"/>
        <v>0</v>
      </c>
      <c r="P263" s="167"/>
      <c r="Q263" s="156"/>
      <c r="R263" s="156"/>
      <c r="S263" s="156"/>
      <c r="T263" s="156"/>
      <c r="U263" s="156"/>
      <c r="V263" s="156"/>
      <c r="W263" s="156"/>
      <c r="X263" s="156"/>
      <c r="Y263" s="162"/>
      <c r="Z263" s="170"/>
      <c r="AA263" s="156"/>
      <c r="AB263" s="156"/>
      <c r="AC263" s="156"/>
    </row>
    <row r="264" spans="1:29" x14ac:dyDescent="0.25">
      <c r="A264" s="426">
        <v>2025</v>
      </c>
      <c r="B264" s="22"/>
      <c r="C264" s="156"/>
      <c r="D264" s="156"/>
      <c r="E264" s="162"/>
      <c r="F264" s="162"/>
      <c r="G264" s="156"/>
      <c r="H264" s="162"/>
      <c r="I264" s="10"/>
      <c r="J264" s="162"/>
      <c r="K264" s="447"/>
      <c r="L264" s="168"/>
      <c r="M264" s="11">
        <f t="shared" si="14"/>
        <v>0</v>
      </c>
      <c r="N264" s="5"/>
      <c r="O264" s="8">
        <f t="shared" si="13"/>
        <v>0</v>
      </c>
      <c r="P264" s="167"/>
      <c r="Q264" s="156"/>
      <c r="R264" s="156"/>
      <c r="S264" s="156"/>
      <c r="T264" s="156"/>
      <c r="U264" s="156"/>
      <c r="V264" s="156"/>
      <c r="W264" s="156"/>
      <c r="X264" s="156"/>
      <c r="Y264" s="162"/>
      <c r="Z264" s="170"/>
      <c r="AA264" s="156"/>
      <c r="AB264" s="156"/>
      <c r="AC264" s="156"/>
    </row>
    <row r="265" spans="1:29" x14ac:dyDescent="0.25">
      <c r="A265" s="22">
        <v>2025</v>
      </c>
      <c r="B265" s="22"/>
      <c r="C265" s="156"/>
      <c r="D265" s="156"/>
      <c r="E265" s="162"/>
      <c r="F265" s="162"/>
      <c r="G265" s="156"/>
      <c r="H265" s="162"/>
      <c r="I265" s="10"/>
      <c r="J265" s="162"/>
      <c r="K265" s="447"/>
      <c r="L265" s="168"/>
      <c r="M265" s="11">
        <f t="shared" si="14"/>
        <v>0</v>
      </c>
      <c r="N265" s="5"/>
      <c r="O265" s="8">
        <f t="shared" si="13"/>
        <v>0</v>
      </c>
      <c r="P265" s="167"/>
      <c r="Q265" s="156"/>
      <c r="R265" s="156"/>
      <c r="S265" s="156"/>
      <c r="T265" s="156"/>
      <c r="U265" s="156"/>
      <c r="V265" s="156"/>
      <c r="W265" s="156"/>
      <c r="X265" s="156"/>
      <c r="Y265" s="162"/>
      <c r="Z265" s="170"/>
      <c r="AA265" s="156"/>
      <c r="AB265" s="156"/>
      <c r="AC265" s="156"/>
    </row>
    <row r="266" spans="1:29" ht="14.1" customHeight="1" x14ac:dyDescent="0.25">
      <c r="A266" s="426">
        <v>2025</v>
      </c>
      <c r="B266" s="22"/>
      <c r="C266" s="156"/>
      <c r="D266" s="156"/>
      <c r="E266" s="162"/>
      <c r="F266" s="162"/>
      <c r="G266" s="156"/>
      <c r="H266" s="162"/>
      <c r="I266" s="10"/>
      <c r="J266" s="162"/>
      <c r="K266" s="447"/>
      <c r="L266" s="168"/>
      <c r="M266" s="11">
        <f t="shared" si="14"/>
        <v>0</v>
      </c>
      <c r="N266" s="5"/>
      <c r="O266" s="8">
        <f t="shared" si="13"/>
        <v>0</v>
      </c>
      <c r="P266" s="167"/>
      <c r="Q266" s="156"/>
      <c r="R266" s="156"/>
      <c r="S266" s="156"/>
      <c r="T266" s="156"/>
      <c r="U266" s="156"/>
      <c r="V266" s="156"/>
      <c r="W266" s="156"/>
      <c r="X266" s="156"/>
      <c r="Y266" s="162"/>
      <c r="Z266" s="170"/>
      <c r="AA266" s="156"/>
      <c r="AB266" s="156"/>
      <c r="AC266" s="156"/>
    </row>
    <row r="267" spans="1:29" s="446" customFormat="1" ht="14.1" customHeight="1" x14ac:dyDescent="0.25">
      <c r="A267" s="22">
        <v>2025</v>
      </c>
      <c r="B267" s="435"/>
      <c r="C267" s="156"/>
      <c r="D267" s="156"/>
      <c r="E267" s="162"/>
      <c r="F267" s="162"/>
      <c r="G267" s="156"/>
      <c r="H267" s="162"/>
      <c r="I267" s="436"/>
      <c r="J267" s="435"/>
      <c r="K267" s="448"/>
      <c r="L267" s="193"/>
      <c r="M267" s="193">
        <f t="shared" si="14"/>
        <v>0</v>
      </c>
      <c r="N267" s="5"/>
      <c r="O267" s="8">
        <f t="shared" si="13"/>
        <v>0</v>
      </c>
      <c r="P267" s="167"/>
      <c r="Q267" s="156"/>
      <c r="R267" s="156"/>
      <c r="S267" s="156"/>
      <c r="T267" s="156"/>
      <c r="U267" s="438"/>
      <c r="V267" s="439"/>
      <c r="W267" s="156"/>
      <c r="X267" s="439"/>
      <c r="Y267" s="162"/>
      <c r="Z267" s="439"/>
      <c r="AA267" s="437"/>
      <c r="AB267" s="437"/>
      <c r="AC267" s="156"/>
    </row>
    <row r="268" spans="1:29" s="134" customFormat="1" ht="14.1" customHeight="1" x14ac:dyDescent="0.25">
      <c r="A268" s="426">
        <v>2025</v>
      </c>
      <c r="B268" s="162"/>
      <c r="C268" s="156"/>
      <c r="D268" s="156"/>
      <c r="E268" s="162"/>
      <c r="F268" s="162"/>
      <c r="G268" s="156"/>
      <c r="H268" s="162"/>
      <c r="I268" s="167"/>
      <c r="J268" s="162"/>
      <c r="K268" s="447"/>
      <c r="L268" s="168"/>
      <c r="M268" s="193">
        <f t="shared" si="14"/>
        <v>0</v>
      </c>
      <c r="N268" s="193"/>
      <c r="O268" s="8">
        <f t="shared" ref="O268:O331" si="15">SUM(J268*N268)</f>
        <v>0</v>
      </c>
      <c r="P268" s="167"/>
      <c r="Q268" s="156"/>
      <c r="R268" s="156"/>
      <c r="S268" s="156"/>
      <c r="T268" s="156"/>
      <c r="U268" s="169"/>
      <c r="V268" s="170"/>
      <c r="W268" s="156"/>
      <c r="X268" s="170"/>
      <c r="Y268" s="162"/>
      <c r="Z268" s="170"/>
      <c r="AA268" s="156"/>
      <c r="AB268" s="156"/>
      <c r="AC268" s="156"/>
    </row>
    <row r="269" spans="1:29" s="134" customFormat="1" ht="14.1" customHeight="1" x14ac:dyDescent="0.25">
      <c r="A269" s="22">
        <v>2025</v>
      </c>
      <c r="B269" s="162"/>
      <c r="C269" s="156"/>
      <c r="D269" s="156"/>
      <c r="E269" s="162"/>
      <c r="F269" s="162"/>
      <c r="G269" s="156"/>
      <c r="H269" s="162"/>
      <c r="I269" s="167"/>
      <c r="J269" s="162"/>
      <c r="K269" s="156"/>
      <c r="L269" s="168"/>
      <c r="M269" s="193">
        <f t="shared" si="14"/>
        <v>0</v>
      </c>
      <c r="N269" s="168"/>
      <c r="O269" s="8">
        <f t="shared" si="15"/>
        <v>0</v>
      </c>
      <c r="P269" s="156"/>
      <c r="Q269" s="156"/>
      <c r="R269" s="156"/>
      <c r="S269" s="156"/>
      <c r="T269" s="156"/>
      <c r="U269" s="169"/>
      <c r="V269" s="170"/>
      <c r="W269" s="156"/>
      <c r="X269" s="170"/>
      <c r="Y269" s="162"/>
      <c r="Z269" s="170"/>
      <c r="AA269" s="156"/>
      <c r="AB269" s="156"/>
      <c r="AC269" s="156"/>
    </row>
    <row r="270" spans="1:29" s="134" customFormat="1" x14ac:dyDescent="0.25">
      <c r="A270" s="426">
        <v>2025</v>
      </c>
      <c r="B270" s="162"/>
      <c r="C270" s="156"/>
      <c r="D270" s="156"/>
      <c r="E270" s="162"/>
      <c r="F270" s="162"/>
      <c r="G270" s="156"/>
      <c r="H270" s="162"/>
      <c r="I270" s="167"/>
      <c r="J270" s="162"/>
      <c r="K270" s="162"/>
      <c r="L270" s="168"/>
      <c r="M270" s="193">
        <f t="shared" si="14"/>
        <v>0</v>
      </c>
      <c r="N270" s="168"/>
      <c r="O270" s="8">
        <f t="shared" si="15"/>
        <v>0</v>
      </c>
      <c r="P270" s="167"/>
      <c r="Q270" s="156"/>
      <c r="R270" s="156"/>
      <c r="S270" s="156"/>
      <c r="T270" s="156"/>
      <c r="U270" s="169"/>
      <c r="V270" s="170"/>
      <c r="W270" s="156"/>
      <c r="X270" s="170"/>
      <c r="Y270" s="162"/>
      <c r="Z270" s="170"/>
      <c r="AA270" s="156"/>
      <c r="AB270" s="156"/>
      <c r="AC270" s="156"/>
    </row>
    <row r="271" spans="1:29" s="134" customFormat="1" ht="14.1" customHeight="1" x14ac:dyDescent="0.25">
      <c r="A271" s="22">
        <v>2025</v>
      </c>
      <c r="B271" s="162"/>
      <c r="C271" s="156"/>
      <c r="D271" s="156"/>
      <c r="E271" s="162"/>
      <c r="F271" s="162"/>
      <c r="G271" s="156"/>
      <c r="H271" s="162"/>
      <c r="I271" s="167"/>
      <c r="J271" s="162"/>
      <c r="K271" s="162"/>
      <c r="L271" s="168"/>
      <c r="M271" s="193">
        <f t="shared" si="14"/>
        <v>0</v>
      </c>
      <c r="N271" s="168"/>
      <c r="O271" s="8">
        <f t="shared" si="15"/>
        <v>0</v>
      </c>
      <c r="P271" s="167"/>
      <c r="Q271" s="156"/>
      <c r="R271" s="156"/>
      <c r="S271" s="156"/>
      <c r="T271" s="156"/>
      <c r="U271" s="169"/>
      <c r="V271" s="170"/>
      <c r="W271" s="156"/>
      <c r="X271" s="170"/>
      <c r="Y271" s="162"/>
      <c r="Z271" s="170"/>
      <c r="AA271" s="156"/>
      <c r="AB271" s="156"/>
      <c r="AC271" s="156"/>
    </row>
    <row r="272" spans="1:29" s="134" customFormat="1" ht="14.1" customHeight="1" x14ac:dyDescent="0.25">
      <c r="A272" s="426">
        <v>2025</v>
      </c>
      <c r="B272" s="162"/>
      <c r="C272" s="156"/>
      <c r="D272" s="156"/>
      <c r="E272" s="162"/>
      <c r="F272" s="162"/>
      <c r="G272" s="156"/>
      <c r="H272" s="162"/>
      <c r="I272" s="167"/>
      <c r="J272" s="162"/>
      <c r="K272" s="162"/>
      <c r="L272" s="168"/>
      <c r="M272" s="193">
        <f t="shared" si="14"/>
        <v>0</v>
      </c>
      <c r="N272" s="168"/>
      <c r="O272" s="8">
        <f t="shared" si="15"/>
        <v>0</v>
      </c>
      <c r="P272" s="167"/>
      <c r="Q272" s="156"/>
      <c r="R272" s="156"/>
      <c r="S272" s="156"/>
      <c r="T272" s="156"/>
      <c r="U272" s="169"/>
      <c r="V272" s="170"/>
      <c r="W272" s="156"/>
      <c r="X272" s="170"/>
      <c r="Y272" s="162"/>
      <c r="Z272" s="170"/>
      <c r="AA272" s="156"/>
      <c r="AB272" s="156"/>
      <c r="AC272" s="156"/>
    </row>
    <row r="273" spans="1:30" s="134" customFormat="1" ht="14.1" customHeight="1" x14ac:dyDescent="0.25">
      <c r="A273" s="22">
        <v>2025</v>
      </c>
      <c r="B273" s="162"/>
      <c r="C273" s="156"/>
      <c r="D273" s="156"/>
      <c r="E273" s="162"/>
      <c r="F273" s="162"/>
      <c r="G273" s="156"/>
      <c r="H273" s="162"/>
      <c r="I273" s="167"/>
      <c r="J273" s="162"/>
      <c r="K273" s="162"/>
      <c r="L273" s="168"/>
      <c r="M273" s="193">
        <f t="shared" si="14"/>
        <v>0</v>
      </c>
      <c r="N273" s="168"/>
      <c r="O273" s="8">
        <f t="shared" si="15"/>
        <v>0</v>
      </c>
      <c r="P273" s="167"/>
      <c r="Q273" s="156"/>
      <c r="R273" s="156"/>
      <c r="S273" s="156"/>
      <c r="T273" s="156"/>
      <c r="U273" s="169"/>
      <c r="V273" s="170"/>
      <c r="W273" s="156"/>
      <c r="X273" s="170"/>
      <c r="Y273" s="162"/>
      <c r="Z273" s="170"/>
      <c r="AA273" s="156"/>
      <c r="AB273" s="156"/>
      <c r="AC273" s="156"/>
    </row>
    <row r="274" spans="1:30" s="134" customFormat="1" ht="14.1" customHeight="1" x14ac:dyDescent="0.25">
      <c r="A274" s="426">
        <v>2025</v>
      </c>
      <c r="B274" s="162"/>
      <c r="C274" s="156"/>
      <c r="D274" s="156"/>
      <c r="E274" s="162"/>
      <c r="F274" s="162"/>
      <c r="G274" s="156"/>
      <c r="H274" s="162"/>
      <c r="I274" s="167"/>
      <c r="J274" s="162"/>
      <c r="K274" s="162"/>
      <c r="L274" s="168"/>
      <c r="M274" s="193">
        <f t="shared" si="14"/>
        <v>0</v>
      </c>
      <c r="N274" s="168"/>
      <c r="O274" s="8">
        <f t="shared" si="15"/>
        <v>0</v>
      </c>
      <c r="P274" s="167"/>
      <c r="Q274" s="156"/>
      <c r="R274" s="156"/>
      <c r="S274" s="156"/>
      <c r="T274" s="156"/>
      <c r="U274" s="169"/>
      <c r="V274" s="170"/>
      <c r="W274" s="156"/>
      <c r="X274" s="170"/>
      <c r="Y274" s="162"/>
      <c r="Z274" s="170"/>
      <c r="AA274" s="156"/>
      <c r="AB274" s="156"/>
      <c r="AC274" s="156"/>
    </row>
    <row r="275" spans="1:30" s="134" customFormat="1" x14ac:dyDescent="0.25">
      <c r="A275" s="22">
        <v>2025</v>
      </c>
      <c r="B275" s="162"/>
      <c r="C275" s="156"/>
      <c r="D275" s="156"/>
      <c r="E275" s="162"/>
      <c r="F275" s="162"/>
      <c r="G275" s="156"/>
      <c r="H275" s="162"/>
      <c r="I275" s="167"/>
      <c r="J275" s="162"/>
      <c r="K275" s="162"/>
      <c r="L275" s="168"/>
      <c r="M275" s="193">
        <f t="shared" si="14"/>
        <v>0</v>
      </c>
      <c r="N275" s="168"/>
      <c r="O275" s="8">
        <f t="shared" si="15"/>
        <v>0</v>
      </c>
      <c r="P275" s="167"/>
      <c r="Q275" s="156"/>
      <c r="R275" s="156"/>
      <c r="S275" s="156"/>
      <c r="T275" s="156"/>
      <c r="U275" s="169"/>
      <c r="V275" s="170"/>
      <c r="W275" s="156"/>
      <c r="X275" s="170"/>
      <c r="Y275" s="162"/>
      <c r="Z275" s="170"/>
      <c r="AA275" s="156"/>
      <c r="AB275" s="156"/>
      <c r="AC275" s="156"/>
    </row>
    <row r="276" spans="1:30" s="134" customFormat="1" x14ac:dyDescent="0.25">
      <c r="A276" s="426">
        <v>2025</v>
      </c>
      <c r="B276" s="162"/>
      <c r="C276" s="156"/>
      <c r="D276" s="156"/>
      <c r="E276" s="162"/>
      <c r="F276" s="162"/>
      <c r="G276" s="156"/>
      <c r="H276" s="162"/>
      <c r="I276" s="167"/>
      <c r="J276" s="162"/>
      <c r="K276" s="162"/>
      <c r="L276" s="168"/>
      <c r="M276" s="193">
        <f t="shared" si="14"/>
        <v>0</v>
      </c>
      <c r="N276" s="168"/>
      <c r="O276" s="8">
        <f t="shared" si="15"/>
        <v>0</v>
      </c>
      <c r="P276" s="167"/>
      <c r="Q276" s="156"/>
      <c r="R276" s="156"/>
      <c r="S276" s="156"/>
      <c r="T276" s="156"/>
      <c r="U276" s="169"/>
      <c r="V276" s="170"/>
      <c r="W276" s="156"/>
      <c r="X276" s="170"/>
      <c r="Y276" s="162"/>
      <c r="Z276" s="170"/>
      <c r="AA276" s="156"/>
      <c r="AB276" s="156"/>
      <c r="AC276" s="156"/>
    </row>
    <row r="277" spans="1:30" s="134" customFormat="1" x14ac:dyDescent="0.25">
      <c r="A277" s="22">
        <v>2025</v>
      </c>
      <c r="B277" s="162"/>
      <c r="C277" s="156"/>
      <c r="D277" s="156"/>
      <c r="E277" s="162"/>
      <c r="F277" s="162"/>
      <c r="G277" s="156"/>
      <c r="H277" s="162"/>
      <c r="I277" s="167"/>
      <c r="J277" s="162"/>
      <c r="K277" s="162"/>
      <c r="L277" s="168"/>
      <c r="M277" s="193">
        <f t="shared" si="14"/>
        <v>0</v>
      </c>
      <c r="N277" s="168"/>
      <c r="O277" s="8">
        <f t="shared" si="15"/>
        <v>0</v>
      </c>
      <c r="P277" s="167"/>
      <c r="Q277" s="156"/>
      <c r="R277" s="156"/>
      <c r="S277" s="156"/>
      <c r="T277" s="156"/>
      <c r="U277" s="169"/>
      <c r="V277" s="170"/>
      <c r="W277" s="156"/>
      <c r="X277" s="170"/>
      <c r="Y277" s="162"/>
      <c r="Z277" s="170"/>
      <c r="AA277" s="156"/>
      <c r="AB277" s="156"/>
      <c r="AC277" s="156"/>
    </row>
    <row r="278" spans="1:30" s="134" customFormat="1" x14ac:dyDescent="0.25">
      <c r="A278" s="426">
        <v>2025</v>
      </c>
      <c r="B278" s="162"/>
      <c r="C278" s="156"/>
      <c r="D278" s="156"/>
      <c r="E278" s="162"/>
      <c r="F278" s="162"/>
      <c r="G278" s="156"/>
      <c r="H278" s="162"/>
      <c r="I278" s="167"/>
      <c r="J278" s="162"/>
      <c r="K278" s="162"/>
      <c r="L278" s="168"/>
      <c r="M278" s="193">
        <f t="shared" si="14"/>
        <v>0</v>
      </c>
      <c r="N278" s="168"/>
      <c r="O278" s="8">
        <f t="shared" si="15"/>
        <v>0</v>
      </c>
      <c r="P278" s="167"/>
      <c r="Q278" s="156"/>
      <c r="R278" s="156"/>
      <c r="S278" s="156"/>
      <c r="T278" s="156"/>
      <c r="U278" s="169"/>
      <c r="V278" s="170"/>
      <c r="W278" s="156"/>
      <c r="X278" s="170"/>
      <c r="Y278" s="162"/>
      <c r="Z278" s="170"/>
      <c r="AA278" s="156"/>
      <c r="AB278" s="156"/>
      <c r="AC278" s="156"/>
    </row>
    <row r="279" spans="1:30" s="134" customFormat="1" x14ac:dyDescent="0.25">
      <c r="A279" s="22">
        <v>2025</v>
      </c>
      <c r="B279" s="162"/>
      <c r="C279" s="156"/>
      <c r="D279" s="156"/>
      <c r="E279" s="162"/>
      <c r="F279" s="162"/>
      <c r="G279" s="156"/>
      <c r="H279" s="162"/>
      <c r="I279" s="167"/>
      <c r="J279" s="162"/>
      <c r="K279" s="162"/>
      <c r="L279" s="168"/>
      <c r="M279" s="193">
        <f t="shared" ref="M279:M342" si="16">SUM(J279*L279)</f>
        <v>0</v>
      </c>
      <c r="N279" s="168"/>
      <c r="O279" s="8">
        <f t="shared" si="15"/>
        <v>0</v>
      </c>
      <c r="P279" s="156"/>
      <c r="Q279" s="156"/>
      <c r="R279" s="156"/>
      <c r="S279" s="156"/>
      <c r="T279" s="156"/>
      <c r="U279" s="169"/>
      <c r="V279" s="170"/>
      <c r="W279" s="156"/>
      <c r="X279" s="170"/>
      <c r="Y279" s="162"/>
      <c r="Z279" s="170"/>
      <c r="AA279" s="156"/>
      <c r="AB279" s="156"/>
      <c r="AC279" s="156"/>
      <c r="AD279" s="461"/>
    </row>
    <row r="280" spans="1:30" s="66" customFormat="1" x14ac:dyDescent="0.25">
      <c r="A280" s="426">
        <v>2025</v>
      </c>
      <c r="B280" s="65"/>
      <c r="C280" s="455"/>
      <c r="D280" s="455"/>
      <c r="E280" s="65"/>
      <c r="F280" s="65"/>
      <c r="G280" s="455"/>
      <c r="H280" s="65"/>
      <c r="I280" s="456"/>
      <c r="J280" s="65"/>
      <c r="K280" s="65"/>
      <c r="L280" s="457"/>
      <c r="M280" s="458">
        <f t="shared" si="16"/>
        <v>0</v>
      </c>
      <c r="N280" s="168"/>
      <c r="O280" s="8">
        <f t="shared" si="15"/>
        <v>0</v>
      </c>
      <c r="P280" s="456"/>
      <c r="Q280" s="455"/>
      <c r="R280" s="455"/>
      <c r="S280" s="455"/>
      <c r="T280" s="455"/>
      <c r="U280" s="460"/>
      <c r="V280" s="459"/>
      <c r="W280" s="455"/>
      <c r="X280" s="459"/>
      <c r="Y280" s="65"/>
      <c r="Z280" s="459"/>
      <c r="AA280" s="455"/>
      <c r="AB280" s="455"/>
      <c r="AC280" s="455"/>
    </row>
    <row r="281" spans="1:30" s="66" customFormat="1" x14ac:dyDescent="0.25">
      <c r="A281" s="22">
        <v>2025</v>
      </c>
      <c r="B281" s="65"/>
      <c r="C281" s="455"/>
      <c r="D281" s="455"/>
      <c r="E281" s="65"/>
      <c r="F281" s="65"/>
      <c r="G281" s="455"/>
      <c r="H281" s="65"/>
      <c r="I281" s="456"/>
      <c r="J281" s="65"/>
      <c r="K281" s="65"/>
      <c r="L281" s="457"/>
      <c r="M281" s="458">
        <f t="shared" si="16"/>
        <v>0</v>
      </c>
      <c r="N281" s="457"/>
      <c r="O281" s="8">
        <f t="shared" si="15"/>
        <v>0</v>
      </c>
      <c r="P281" s="456"/>
      <c r="Q281" s="455"/>
      <c r="R281" s="455"/>
      <c r="S281" s="455"/>
      <c r="T281" s="455"/>
      <c r="U281" s="460"/>
      <c r="V281" s="459"/>
      <c r="W281" s="455"/>
      <c r="X281" s="459"/>
      <c r="Y281" s="65"/>
      <c r="Z281" s="459"/>
      <c r="AA281" s="455"/>
      <c r="AB281" s="455"/>
      <c r="AC281" s="455"/>
    </row>
    <row r="282" spans="1:30" s="66" customFormat="1" x14ac:dyDescent="0.25">
      <c r="A282" s="426">
        <v>2025</v>
      </c>
      <c r="B282" s="65"/>
      <c r="C282" s="455"/>
      <c r="D282" s="455"/>
      <c r="E282" s="65"/>
      <c r="F282" s="65"/>
      <c r="G282" s="455"/>
      <c r="H282" s="65"/>
      <c r="I282" s="456"/>
      <c r="J282" s="65"/>
      <c r="K282" s="65"/>
      <c r="L282" s="457"/>
      <c r="M282" s="458">
        <f t="shared" si="16"/>
        <v>0</v>
      </c>
      <c r="N282" s="457"/>
      <c r="O282" s="8">
        <f t="shared" si="15"/>
        <v>0</v>
      </c>
      <c r="P282" s="456"/>
      <c r="Q282" s="455"/>
      <c r="R282" s="455"/>
      <c r="S282" s="455"/>
      <c r="T282" s="455"/>
      <c r="U282" s="460"/>
      <c r="V282" s="459"/>
      <c r="W282" s="455"/>
      <c r="X282" s="459"/>
      <c r="Y282" s="65"/>
      <c r="Z282" s="459"/>
      <c r="AA282" s="455"/>
      <c r="AB282" s="455"/>
      <c r="AC282" s="455"/>
    </row>
    <row r="283" spans="1:30" s="66" customFormat="1" x14ac:dyDescent="0.25">
      <c r="A283" s="22">
        <v>2025</v>
      </c>
      <c r="B283" s="65"/>
      <c r="C283" s="455"/>
      <c r="D283" s="455"/>
      <c r="E283" s="65"/>
      <c r="F283" s="65"/>
      <c r="G283" s="455"/>
      <c r="H283" s="65"/>
      <c r="I283" s="456"/>
      <c r="J283" s="65"/>
      <c r="K283" s="65"/>
      <c r="L283" s="457"/>
      <c r="M283" s="458">
        <f t="shared" si="16"/>
        <v>0</v>
      </c>
      <c r="N283" s="457"/>
      <c r="O283" s="8">
        <f t="shared" si="15"/>
        <v>0</v>
      </c>
      <c r="P283" s="456"/>
      <c r="Q283" s="455"/>
      <c r="R283" s="455"/>
      <c r="S283" s="455"/>
      <c r="T283" s="455"/>
      <c r="U283" s="460"/>
      <c r="V283" s="459"/>
      <c r="W283" s="455"/>
      <c r="X283" s="459"/>
      <c r="Y283" s="65"/>
      <c r="Z283" s="459"/>
      <c r="AA283" s="455"/>
      <c r="AB283" s="455"/>
      <c r="AC283" s="455"/>
    </row>
    <row r="284" spans="1:30" s="66" customFormat="1" x14ac:dyDescent="0.25">
      <c r="A284" s="426">
        <v>2025</v>
      </c>
      <c r="B284" s="65"/>
      <c r="C284" s="455"/>
      <c r="D284" s="455"/>
      <c r="E284" s="65"/>
      <c r="F284" s="65"/>
      <c r="G284" s="455"/>
      <c r="H284" s="65"/>
      <c r="I284" s="456"/>
      <c r="J284" s="65"/>
      <c r="K284" s="65"/>
      <c r="L284" s="457"/>
      <c r="M284" s="458">
        <f t="shared" si="16"/>
        <v>0</v>
      </c>
      <c r="N284" s="457"/>
      <c r="O284" s="8">
        <f t="shared" si="15"/>
        <v>0</v>
      </c>
      <c r="P284" s="456"/>
      <c r="Q284" s="455"/>
      <c r="R284" s="455"/>
      <c r="S284" s="455"/>
      <c r="T284" s="455"/>
      <c r="U284" s="460"/>
      <c r="V284" s="459"/>
      <c r="W284" s="455"/>
      <c r="X284" s="459"/>
      <c r="Y284" s="65"/>
      <c r="Z284" s="459"/>
      <c r="AA284" s="455"/>
      <c r="AB284" s="455"/>
      <c r="AC284" s="455"/>
    </row>
    <row r="285" spans="1:30" s="66" customFormat="1" ht="13.95" customHeight="1" x14ac:dyDescent="0.25">
      <c r="A285" s="22">
        <v>2025</v>
      </c>
      <c r="B285" s="65"/>
      <c r="C285" s="455"/>
      <c r="D285" s="455"/>
      <c r="E285" s="65"/>
      <c r="F285" s="65"/>
      <c r="G285" s="455"/>
      <c r="H285" s="65"/>
      <c r="I285" s="456"/>
      <c r="J285" s="65"/>
      <c r="K285" s="65"/>
      <c r="L285" s="457"/>
      <c r="M285" s="458">
        <f t="shared" si="16"/>
        <v>0</v>
      </c>
      <c r="N285" s="457"/>
      <c r="O285" s="8">
        <f t="shared" si="15"/>
        <v>0</v>
      </c>
      <c r="P285" s="456"/>
      <c r="Q285" s="455"/>
      <c r="R285" s="455"/>
      <c r="S285" s="455"/>
      <c r="T285" s="455"/>
      <c r="U285" s="460"/>
      <c r="V285" s="459"/>
      <c r="W285" s="455"/>
      <c r="X285" s="459"/>
      <c r="Y285" s="65"/>
      <c r="Z285" s="459"/>
      <c r="AA285" s="455"/>
      <c r="AB285" s="455"/>
      <c r="AC285" s="455"/>
    </row>
    <row r="286" spans="1:30" s="134" customFormat="1" x14ac:dyDescent="0.25">
      <c r="A286" s="426">
        <v>2025</v>
      </c>
      <c r="B286" s="162"/>
      <c r="C286" s="156"/>
      <c r="D286" s="156"/>
      <c r="E286" s="162"/>
      <c r="F286" s="162"/>
      <c r="G286" s="156"/>
      <c r="H286" s="162"/>
      <c r="I286" s="167"/>
      <c r="J286" s="162"/>
      <c r="K286" s="162"/>
      <c r="L286" s="168"/>
      <c r="M286" s="193">
        <f t="shared" si="16"/>
        <v>0</v>
      </c>
      <c r="N286" s="457"/>
      <c r="O286" s="8">
        <f t="shared" si="15"/>
        <v>0</v>
      </c>
      <c r="P286" s="167"/>
      <c r="Q286" s="156"/>
      <c r="R286" s="156"/>
      <c r="S286" s="156"/>
      <c r="T286" s="156"/>
      <c r="U286" s="169"/>
      <c r="V286" s="170"/>
      <c r="W286" s="156"/>
      <c r="X286" s="170"/>
      <c r="Y286" s="162"/>
      <c r="Z286" s="170"/>
      <c r="AA286" s="156"/>
      <c r="AB286" s="156"/>
      <c r="AC286" s="156"/>
    </row>
    <row r="287" spans="1:30" s="134" customFormat="1" x14ac:dyDescent="0.25">
      <c r="A287" s="22">
        <v>2025</v>
      </c>
      <c r="B287" s="162"/>
      <c r="C287" s="156"/>
      <c r="D287" s="156"/>
      <c r="E287" s="162"/>
      <c r="F287" s="162"/>
      <c r="G287" s="156"/>
      <c r="H287" s="162"/>
      <c r="I287" s="167"/>
      <c r="J287" s="162"/>
      <c r="K287" s="162"/>
      <c r="L287" s="168"/>
      <c r="M287" s="193">
        <f t="shared" si="16"/>
        <v>0</v>
      </c>
      <c r="N287" s="168"/>
      <c r="O287" s="8">
        <f t="shared" si="15"/>
        <v>0</v>
      </c>
      <c r="P287" s="156"/>
      <c r="Q287" s="156"/>
      <c r="R287" s="156"/>
      <c r="S287" s="156"/>
      <c r="T287" s="156"/>
      <c r="U287" s="169"/>
      <c r="V287" s="170"/>
      <c r="W287" s="156"/>
      <c r="X287" s="170"/>
      <c r="Y287" s="162"/>
      <c r="Z287" s="170"/>
      <c r="AA287" s="156"/>
      <c r="AB287" s="156"/>
      <c r="AC287" s="156"/>
    </row>
    <row r="288" spans="1:30" x14ac:dyDescent="0.25">
      <c r="A288" s="426">
        <v>2025</v>
      </c>
      <c r="B288" s="22"/>
      <c r="C288" s="156"/>
      <c r="D288" s="156"/>
      <c r="E288" s="22"/>
      <c r="F288" s="444"/>
      <c r="G288" s="4"/>
      <c r="H288" s="162"/>
      <c r="I288" s="10"/>
      <c r="J288" s="22"/>
      <c r="K288" s="4"/>
      <c r="L288" s="5"/>
      <c r="M288" s="11">
        <f t="shared" si="16"/>
        <v>0</v>
      </c>
      <c r="N288" s="168"/>
      <c r="O288" s="8">
        <f t="shared" si="15"/>
        <v>0</v>
      </c>
      <c r="P288" s="10"/>
      <c r="Q288" s="156"/>
      <c r="R288" s="156"/>
      <c r="S288" s="156"/>
      <c r="T288" s="4"/>
      <c r="U288" s="4"/>
      <c r="V288" s="4"/>
      <c r="W288" s="4"/>
      <c r="X288" s="4"/>
      <c r="Y288" s="22"/>
      <c r="Z288" s="13"/>
      <c r="AA288" s="4"/>
      <c r="AB288" s="4"/>
      <c r="AC288" s="4"/>
    </row>
    <row r="289" spans="1:29" x14ac:dyDescent="0.25">
      <c r="A289" s="22">
        <v>2025</v>
      </c>
      <c r="B289" s="22"/>
      <c r="C289" s="4"/>
      <c r="D289" s="4"/>
      <c r="E289" s="22"/>
      <c r="F289" s="22"/>
      <c r="G289" s="4"/>
      <c r="H289" s="162"/>
      <c r="I289" s="10"/>
      <c r="J289" s="22"/>
      <c r="K289" s="4"/>
      <c r="L289" s="5"/>
      <c r="M289" s="11">
        <f t="shared" si="16"/>
        <v>0</v>
      </c>
      <c r="N289" s="5"/>
      <c r="O289" s="8">
        <f t="shared" si="15"/>
        <v>0</v>
      </c>
      <c r="P289" s="10"/>
      <c r="Q289" s="4"/>
      <c r="R289" s="4"/>
      <c r="S289" s="4"/>
      <c r="T289" s="4"/>
      <c r="U289" s="4"/>
      <c r="V289" s="4"/>
      <c r="W289" s="4"/>
      <c r="X289" s="4"/>
      <c r="Y289" s="22"/>
      <c r="Z289" s="13"/>
      <c r="AA289" s="4"/>
      <c r="AB289" s="4"/>
      <c r="AC289" s="4"/>
    </row>
    <row r="290" spans="1:29" x14ac:dyDescent="0.25">
      <c r="A290" s="426">
        <v>2025</v>
      </c>
      <c r="B290" s="22"/>
      <c r="C290" s="4"/>
      <c r="D290" s="4"/>
      <c r="E290" s="22"/>
      <c r="F290" s="22"/>
      <c r="G290" s="4"/>
      <c r="H290" s="162"/>
      <c r="I290" s="10"/>
      <c r="J290" s="22"/>
      <c r="K290" s="4"/>
      <c r="L290" s="5"/>
      <c r="M290" s="11">
        <f t="shared" si="16"/>
        <v>0</v>
      </c>
      <c r="N290" s="5"/>
      <c r="O290" s="8">
        <f t="shared" si="15"/>
        <v>0</v>
      </c>
      <c r="P290" s="10"/>
      <c r="Q290" s="4"/>
      <c r="R290" s="4"/>
      <c r="S290" s="4"/>
      <c r="T290" s="4"/>
      <c r="U290" s="4"/>
      <c r="V290" s="4"/>
      <c r="W290" s="4"/>
      <c r="X290" s="4"/>
      <c r="Y290" s="22"/>
      <c r="Z290" s="13"/>
      <c r="AA290" s="4"/>
      <c r="AB290" s="4"/>
      <c r="AC290" s="4"/>
    </row>
    <row r="291" spans="1:29" ht="14.1" customHeight="1" x14ac:dyDescent="0.25">
      <c r="A291" s="22">
        <v>2025</v>
      </c>
      <c r="B291" s="22"/>
      <c r="C291" s="4"/>
      <c r="D291" s="4"/>
      <c r="E291" s="22"/>
      <c r="F291" s="22"/>
      <c r="G291" s="4"/>
      <c r="H291" s="22"/>
      <c r="I291" s="10"/>
      <c r="J291" s="22"/>
      <c r="K291" s="4"/>
      <c r="L291" s="5"/>
      <c r="M291" s="11">
        <f t="shared" si="16"/>
        <v>0</v>
      </c>
      <c r="N291" s="5"/>
      <c r="O291" s="8">
        <f t="shared" si="15"/>
        <v>0</v>
      </c>
      <c r="P291" s="10"/>
      <c r="Q291" s="4"/>
      <c r="R291" s="4"/>
      <c r="S291" s="4"/>
      <c r="T291" s="4"/>
      <c r="U291" s="4"/>
      <c r="V291" s="4"/>
      <c r="W291" s="4"/>
      <c r="X291" s="4"/>
      <c r="Y291" s="22"/>
      <c r="Z291" s="13"/>
      <c r="AA291" s="4"/>
      <c r="AB291" s="4"/>
      <c r="AC291" s="4"/>
    </row>
    <row r="292" spans="1:29" ht="29.4" customHeight="1" x14ac:dyDescent="0.25">
      <c r="A292" s="426">
        <v>2025</v>
      </c>
      <c r="B292" s="22"/>
      <c r="C292" s="4"/>
      <c r="D292" s="4"/>
      <c r="E292" s="22"/>
      <c r="F292" s="22"/>
      <c r="G292" s="4"/>
      <c r="H292" s="22"/>
      <c r="I292" s="10"/>
      <c r="J292" s="22"/>
      <c r="K292" s="4"/>
      <c r="L292" s="5"/>
      <c r="M292" s="11">
        <f t="shared" si="16"/>
        <v>0</v>
      </c>
      <c r="N292" s="5"/>
      <c r="O292" s="8">
        <f t="shared" si="15"/>
        <v>0</v>
      </c>
      <c r="P292" s="10"/>
      <c r="Q292" s="4"/>
      <c r="R292" s="4"/>
      <c r="S292" s="4"/>
      <c r="T292" s="4"/>
      <c r="U292" s="4"/>
      <c r="V292" s="4"/>
      <c r="W292" s="4"/>
      <c r="X292" s="4"/>
      <c r="Y292" s="22"/>
      <c r="Z292" s="13"/>
      <c r="AA292" s="4"/>
      <c r="AB292" s="4"/>
      <c r="AC292" s="4"/>
    </row>
    <row r="293" spans="1:29" ht="24.6" customHeight="1" x14ac:dyDescent="0.25">
      <c r="A293" s="22">
        <v>2025</v>
      </c>
      <c r="B293" s="22"/>
      <c r="C293" s="4"/>
      <c r="D293" s="4"/>
      <c r="E293" s="22"/>
      <c r="F293" s="22"/>
      <c r="G293" s="4"/>
      <c r="H293" s="22"/>
      <c r="I293" s="10"/>
      <c r="J293" s="22"/>
      <c r="K293" s="4"/>
      <c r="L293" s="5"/>
      <c r="M293" s="11">
        <f t="shared" si="16"/>
        <v>0</v>
      </c>
      <c r="N293" s="5"/>
      <c r="O293" s="8">
        <f t="shared" si="15"/>
        <v>0</v>
      </c>
      <c r="P293" s="10"/>
      <c r="Q293" s="4"/>
      <c r="R293" s="4"/>
      <c r="S293" s="4"/>
      <c r="T293" s="4"/>
      <c r="U293" s="4"/>
      <c r="V293" s="4"/>
      <c r="W293" s="4"/>
      <c r="X293" s="4"/>
      <c r="Y293" s="22"/>
      <c r="Z293" s="13"/>
      <c r="AA293" s="4"/>
      <c r="AB293" s="4"/>
      <c r="AC293" s="4"/>
    </row>
    <row r="294" spans="1:29" ht="14.1" customHeight="1" x14ac:dyDescent="0.25">
      <c r="A294" s="426">
        <v>2025</v>
      </c>
      <c r="B294" s="22"/>
      <c r="C294" s="4"/>
      <c r="D294" s="4"/>
      <c r="E294" s="22"/>
      <c r="F294" s="22"/>
      <c r="G294" s="4"/>
      <c r="H294" s="22"/>
      <c r="I294" s="10"/>
      <c r="J294" s="22"/>
      <c r="K294" s="4"/>
      <c r="L294" s="5"/>
      <c r="M294" s="11">
        <f t="shared" si="16"/>
        <v>0</v>
      </c>
      <c r="N294" s="5"/>
      <c r="O294" s="8">
        <f t="shared" si="15"/>
        <v>0</v>
      </c>
      <c r="P294" s="10"/>
      <c r="Q294" s="4"/>
      <c r="R294" s="4"/>
      <c r="S294" s="4"/>
      <c r="T294" s="4"/>
      <c r="U294" s="4"/>
      <c r="V294" s="4"/>
      <c r="W294" s="4"/>
      <c r="X294" s="4"/>
      <c r="Y294" s="22"/>
      <c r="Z294" s="13"/>
      <c r="AA294" s="4"/>
      <c r="AB294" s="4"/>
      <c r="AC294" s="4"/>
    </row>
    <row r="295" spans="1:29" ht="14.1" customHeight="1" x14ac:dyDescent="0.25">
      <c r="A295" s="22">
        <v>2025</v>
      </c>
      <c r="B295" s="22"/>
      <c r="C295" s="4"/>
      <c r="D295" s="4"/>
      <c r="E295" s="22"/>
      <c r="F295" s="22"/>
      <c r="G295" s="4"/>
      <c r="H295" s="22"/>
      <c r="I295" s="10"/>
      <c r="J295" s="22"/>
      <c r="K295" s="4"/>
      <c r="L295" s="5"/>
      <c r="M295" s="11">
        <f t="shared" si="16"/>
        <v>0</v>
      </c>
      <c r="N295" s="5"/>
      <c r="O295" s="8">
        <f t="shared" si="15"/>
        <v>0</v>
      </c>
      <c r="P295" s="10"/>
      <c r="Q295" s="4"/>
      <c r="R295" s="4"/>
      <c r="S295" s="4"/>
      <c r="T295" s="4"/>
      <c r="U295" s="4"/>
      <c r="V295" s="4"/>
      <c r="W295" s="4"/>
      <c r="X295" s="4"/>
      <c r="Y295" s="22"/>
      <c r="Z295" s="13"/>
      <c r="AA295" s="4"/>
      <c r="AB295" s="4"/>
      <c r="AC295" s="4"/>
    </row>
    <row r="296" spans="1:29" ht="21.6" customHeight="1" x14ac:dyDescent="0.25">
      <c r="A296" s="426">
        <v>2025</v>
      </c>
      <c r="B296" s="22"/>
      <c r="C296" s="4"/>
      <c r="D296" s="4"/>
      <c r="E296" s="22"/>
      <c r="F296" s="444"/>
      <c r="G296" s="4"/>
      <c r="H296" s="22"/>
      <c r="I296" s="10"/>
      <c r="J296" s="22"/>
      <c r="K296" s="4"/>
      <c r="L296" s="5"/>
      <c r="M296" s="11">
        <f t="shared" si="16"/>
        <v>0</v>
      </c>
      <c r="N296" s="5"/>
      <c r="O296" s="8">
        <f t="shared" si="15"/>
        <v>0</v>
      </c>
      <c r="P296" s="4"/>
      <c r="Q296" s="4"/>
      <c r="R296" s="4"/>
      <c r="S296" s="4"/>
      <c r="T296" s="4"/>
      <c r="U296" s="4"/>
      <c r="V296" s="13"/>
      <c r="W296" s="4"/>
      <c r="X296" s="13"/>
      <c r="Y296" s="22"/>
      <c r="Z296" s="13"/>
      <c r="AA296" s="4"/>
      <c r="AB296" s="4"/>
      <c r="AC296" s="4"/>
    </row>
    <row r="297" spans="1:29" s="29" customFormat="1" ht="14.1" customHeight="1" x14ac:dyDescent="0.25">
      <c r="A297" s="22">
        <v>2025</v>
      </c>
      <c r="B297" s="22"/>
      <c r="C297" s="4"/>
      <c r="D297" s="4"/>
      <c r="E297" s="22"/>
      <c r="F297" s="22"/>
      <c r="G297" s="4"/>
      <c r="H297" s="22"/>
      <c r="I297" s="167"/>
      <c r="J297" s="162"/>
      <c r="K297" s="156"/>
      <c r="L297" s="168"/>
      <c r="M297" s="193">
        <f t="shared" si="16"/>
        <v>0</v>
      </c>
      <c r="N297" s="5"/>
      <c r="O297" s="8">
        <f t="shared" si="15"/>
        <v>0</v>
      </c>
      <c r="P297" s="4"/>
      <c r="Q297" s="4"/>
      <c r="R297" s="4"/>
      <c r="S297" s="4"/>
      <c r="T297" s="4"/>
      <c r="U297" s="4"/>
      <c r="V297" s="13"/>
      <c r="W297" s="4"/>
      <c r="X297" s="13"/>
      <c r="Y297" s="22"/>
      <c r="Z297" s="13"/>
      <c r="AA297" s="4"/>
      <c r="AB297" s="4"/>
      <c r="AC297" s="4"/>
    </row>
    <row r="298" spans="1:29" s="134" customFormat="1" ht="14.1" customHeight="1" x14ac:dyDescent="0.25">
      <c r="A298" s="426">
        <v>2025</v>
      </c>
      <c r="B298" s="162"/>
      <c r="C298" s="4"/>
      <c r="D298" s="4"/>
      <c r="E298" s="22"/>
      <c r="F298" s="22"/>
      <c r="G298" s="4"/>
      <c r="H298" s="22"/>
      <c r="I298" s="167"/>
      <c r="J298" s="162"/>
      <c r="K298" s="156"/>
      <c r="L298" s="168"/>
      <c r="M298" s="193">
        <f t="shared" si="16"/>
        <v>0</v>
      </c>
      <c r="N298" s="168"/>
      <c r="O298" s="8">
        <f t="shared" si="15"/>
        <v>0</v>
      </c>
      <c r="P298" s="4"/>
      <c r="Q298" s="4"/>
      <c r="R298" s="4"/>
      <c r="S298" s="4"/>
      <c r="T298" s="4"/>
      <c r="U298" s="4"/>
      <c r="V298" s="13"/>
      <c r="W298" s="4"/>
      <c r="X298" s="13"/>
      <c r="Y298" s="22"/>
      <c r="Z298" s="13"/>
      <c r="AA298" s="4"/>
      <c r="AB298" s="4"/>
      <c r="AC298" s="4"/>
    </row>
    <row r="299" spans="1:29" s="134" customFormat="1" x14ac:dyDescent="0.25">
      <c r="A299" s="22">
        <v>2025</v>
      </c>
      <c r="B299" s="162"/>
      <c r="C299" s="4"/>
      <c r="D299" s="4"/>
      <c r="E299" s="22"/>
      <c r="F299" s="22"/>
      <c r="G299" s="4"/>
      <c r="H299" s="22"/>
      <c r="I299" s="167"/>
      <c r="J299" s="162"/>
      <c r="K299" s="156"/>
      <c r="L299" s="168"/>
      <c r="M299" s="193">
        <f t="shared" si="16"/>
        <v>0</v>
      </c>
      <c r="N299" s="168"/>
      <c r="O299" s="8">
        <f t="shared" si="15"/>
        <v>0</v>
      </c>
      <c r="P299" s="4"/>
      <c r="Q299" s="4"/>
      <c r="R299" s="4"/>
      <c r="S299" s="4"/>
      <c r="T299" s="4"/>
      <c r="U299" s="4"/>
      <c r="V299" s="13"/>
      <c r="W299" s="4"/>
      <c r="X299" s="13"/>
      <c r="Y299" s="22"/>
      <c r="Z299" s="13"/>
      <c r="AA299" s="4"/>
      <c r="AB299" s="4"/>
      <c r="AC299" s="4"/>
    </row>
    <row r="300" spans="1:29" s="134" customFormat="1" ht="14.1" customHeight="1" x14ac:dyDescent="0.25">
      <c r="A300" s="426">
        <v>2025</v>
      </c>
      <c r="B300" s="162"/>
      <c r="C300" s="4"/>
      <c r="D300" s="4"/>
      <c r="E300" s="22"/>
      <c r="F300" s="22"/>
      <c r="G300" s="4"/>
      <c r="H300" s="22"/>
      <c r="I300" s="167"/>
      <c r="J300" s="162"/>
      <c r="K300" s="156"/>
      <c r="L300" s="168"/>
      <c r="M300" s="193">
        <f t="shared" si="16"/>
        <v>0</v>
      </c>
      <c r="N300" s="193"/>
      <c r="O300" s="8">
        <f t="shared" si="15"/>
        <v>0</v>
      </c>
      <c r="P300" s="4"/>
      <c r="Q300" s="4"/>
      <c r="R300" s="4"/>
      <c r="S300" s="4"/>
      <c r="T300" s="4"/>
      <c r="U300" s="4"/>
      <c r="V300" s="13"/>
      <c r="W300" s="4"/>
      <c r="X300" s="13"/>
      <c r="Y300" s="22"/>
      <c r="Z300" s="13"/>
      <c r="AA300" s="4"/>
      <c r="AB300" s="4"/>
      <c r="AC300" s="4"/>
    </row>
    <row r="301" spans="1:29" s="134" customFormat="1" ht="14.1" customHeight="1" x14ac:dyDescent="0.25">
      <c r="A301" s="22">
        <v>2025</v>
      </c>
      <c r="B301" s="162"/>
      <c r="C301" s="4"/>
      <c r="D301" s="4"/>
      <c r="E301" s="22"/>
      <c r="F301" s="22"/>
      <c r="G301" s="4"/>
      <c r="H301" s="22"/>
      <c r="I301" s="167"/>
      <c r="J301" s="162"/>
      <c r="K301" s="156"/>
      <c r="L301" s="168"/>
      <c r="M301" s="193">
        <f t="shared" si="16"/>
        <v>0</v>
      </c>
      <c r="N301" s="168"/>
      <c r="O301" s="8">
        <f t="shared" si="15"/>
        <v>0</v>
      </c>
      <c r="P301" s="4"/>
      <c r="Q301" s="4"/>
      <c r="R301" s="4"/>
      <c r="S301" s="4"/>
      <c r="T301" s="4"/>
      <c r="U301" s="4"/>
      <c r="V301" s="13"/>
      <c r="W301" s="4"/>
      <c r="X301" s="13"/>
      <c r="Y301" s="22"/>
      <c r="Z301" s="13"/>
      <c r="AA301" s="4"/>
      <c r="AB301" s="4"/>
      <c r="AC301" s="4"/>
    </row>
    <row r="302" spans="1:29" s="134" customFormat="1" ht="14.1" customHeight="1" x14ac:dyDescent="0.25">
      <c r="A302" s="426">
        <v>2025</v>
      </c>
      <c r="B302" s="162"/>
      <c r="C302" s="4"/>
      <c r="D302" s="4"/>
      <c r="E302" s="22"/>
      <c r="F302" s="22"/>
      <c r="G302" s="4"/>
      <c r="H302" s="22"/>
      <c r="I302" s="167"/>
      <c r="J302" s="162"/>
      <c r="K302" s="156"/>
      <c r="L302" s="168"/>
      <c r="M302" s="193">
        <f t="shared" si="16"/>
        <v>0</v>
      </c>
      <c r="N302" s="168"/>
      <c r="O302" s="8">
        <f t="shared" si="15"/>
        <v>0</v>
      </c>
      <c r="P302" s="4"/>
      <c r="Q302" s="4"/>
      <c r="R302" s="4"/>
      <c r="S302" s="4"/>
      <c r="T302" s="4"/>
      <c r="U302" s="4"/>
      <c r="V302" s="13"/>
      <c r="W302" s="4"/>
      <c r="X302" s="13"/>
      <c r="Y302" s="22"/>
      <c r="Z302" s="13"/>
      <c r="AA302" s="4"/>
      <c r="AB302" s="4"/>
      <c r="AC302" s="4"/>
    </row>
    <row r="303" spans="1:29" s="134" customFormat="1" ht="14.1" customHeight="1" x14ac:dyDescent="0.25">
      <c r="A303" s="22">
        <v>2025</v>
      </c>
      <c r="B303" s="162"/>
      <c r="C303" s="4"/>
      <c r="D303" s="4"/>
      <c r="E303" s="22"/>
      <c r="F303" s="22"/>
      <c r="G303" s="4"/>
      <c r="H303" s="22"/>
      <c r="I303" s="167"/>
      <c r="J303" s="162"/>
      <c r="K303" s="156"/>
      <c r="L303" s="168"/>
      <c r="M303" s="193">
        <f t="shared" si="16"/>
        <v>0</v>
      </c>
      <c r="N303" s="168"/>
      <c r="O303" s="8">
        <f t="shared" si="15"/>
        <v>0</v>
      </c>
      <c r="P303" s="4"/>
      <c r="Q303" s="4"/>
      <c r="R303" s="4"/>
      <c r="S303" s="4"/>
      <c r="T303" s="4"/>
      <c r="U303" s="4"/>
      <c r="V303" s="13"/>
      <c r="W303" s="4"/>
      <c r="X303" s="13"/>
      <c r="Y303" s="22"/>
      <c r="Z303" s="13"/>
      <c r="AA303" s="4"/>
      <c r="AB303" s="4"/>
      <c r="AC303" s="4"/>
    </row>
    <row r="304" spans="1:29" s="134" customFormat="1" ht="14.1" customHeight="1" x14ac:dyDescent="0.25">
      <c r="A304" s="426">
        <v>2025</v>
      </c>
      <c r="B304" s="162"/>
      <c r="C304" s="4"/>
      <c r="D304" s="4"/>
      <c r="E304" s="22"/>
      <c r="F304" s="22"/>
      <c r="G304" s="4"/>
      <c r="H304" s="22"/>
      <c r="I304" s="167"/>
      <c r="J304" s="162"/>
      <c r="K304" s="156"/>
      <c r="L304" s="168"/>
      <c r="M304" s="193">
        <f t="shared" si="16"/>
        <v>0</v>
      </c>
      <c r="N304" s="168"/>
      <c r="O304" s="8">
        <f t="shared" si="15"/>
        <v>0</v>
      </c>
      <c r="P304" s="4"/>
      <c r="Q304" s="4"/>
      <c r="R304" s="4"/>
      <c r="S304" s="4"/>
      <c r="T304" s="4"/>
      <c r="U304" s="4"/>
      <c r="V304" s="13"/>
      <c r="W304" s="4"/>
      <c r="X304" s="13"/>
      <c r="Y304" s="22"/>
      <c r="Z304" s="13"/>
      <c r="AA304" s="4"/>
      <c r="AB304" s="4"/>
      <c r="AC304" s="4"/>
    </row>
    <row r="305" spans="1:29" s="134" customFormat="1" ht="14.1" customHeight="1" x14ac:dyDescent="0.25">
      <c r="A305" s="22">
        <v>2025</v>
      </c>
      <c r="B305" s="162"/>
      <c r="C305" s="4"/>
      <c r="D305" s="4"/>
      <c r="E305" s="22"/>
      <c r="F305" s="22"/>
      <c r="G305" s="4"/>
      <c r="H305" s="22"/>
      <c r="I305" s="167"/>
      <c r="J305" s="162"/>
      <c r="K305" s="156"/>
      <c r="L305" s="168"/>
      <c r="M305" s="193">
        <f t="shared" si="16"/>
        <v>0</v>
      </c>
      <c r="N305" s="168"/>
      <c r="O305" s="8">
        <f t="shared" si="15"/>
        <v>0</v>
      </c>
      <c r="P305" s="4"/>
      <c r="Q305" s="4"/>
      <c r="R305" s="4"/>
      <c r="S305" s="4"/>
      <c r="T305" s="4"/>
      <c r="U305" s="4"/>
      <c r="V305" s="13"/>
      <c r="W305" s="4"/>
      <c r="X305" s="13"/>
      <c r="Y305" s="22"/>
      <c r="Z305" s="13"/>
      <c r="AA305" s="4"/>
      <c r="AB305" s="4"/>
      <c r="AC305" s="4"/>
    </row>
    <row r="306" spans="1:29" s="134" customFormat="1" x14ac:dyDescent="0.25">
      <c r="A306" s="426">
        <v>2025</v>
      </c>
      <c r="B306" s="162"/>
      <c r="C306" s="4"/>
      <c r="D306" s="4"/>
      <c r="E306" s="22"/>
      <c r="F306" s="22"/>
      <c r="G306" s="4"/>
      <c r="H306" s="22"/>
      <c r="I306" s="167"/>
      <c r="J306" s="162"/>
      <c r="K306" s="156"/>
      <c r="L306" s="168"/>
      <c r="M306" s="193">
        <f t="shared" si="16"/>
        <v>0</v>
      </c>
      <c r="N306" s="168"/>
      <c r="O306" s="8">
        <f t="shared" si="15"/>
        <v>0</v>
      </c>
      <c r="P306" s="4"/>
      <c r="Q306" s="4"/>
      <c r="R306" s="4"/>
      <c r="S306" s="4"/>
      <c r="T306" s="4"/>
      <c r="U306" s="4"/>
      <c r="V306" s="13"/>
      <c r="W306" s="4"/>
      <c r="X306" s="13"/>
      <c r="Y306" s="22"/>
      <c r="Z306" s="13"/>
      <c r="AA306" s="4"/>
      <c r="AB306" s="4"/>
      <c r="AC306" s="4"/>
    </row>
    <row r="307" spans="1:29" ht="14.1" customHeight="1" x14ac:dyDescent="0.25">
      <c r="A307" s="22">
        <v>2025</v>
      </c>
      <c r="B307" s="162"/>
      <c r="C307" s="4"/>
      <c r="D307" s="4"/>
      <c r="E307" s="22"/>
      <c r="F307" s="22"/>
      <c r="G307" s="4"/>
      <c r="H307" s="22"/>
      <c r="I307" s="10"/>
      <c r="J307" s="22"/>
      <c r="K307" s="4"/>
      <c r="L307" s="5"/>
      <c r="M307" s="11">
        <f t="shared" si="16"/>
        <v>0</v>
      </c>
      <c r="N307" s="168"/>
      <c r="O307" s="8">
        <f t="shared" si="15"/>
        <v>0</v>
      </c>
      <c r="P307" s="4"/>
      <c r="Q307" s="4"/>
      <c r="R307" s="4"/>
      <c r="S307" s="4"/>
      <c r="T307" s="4"/>
      <c r="U307" s="4"/>
      <c r="V307" s="13"/>
      <c r="W307" s="4"/>
      <c r="X307" s="13"/>
      <c r="Y307" s="22"/>
      <c r="Z307" s="13"/>
      <c r="AA307" s="4"/>
      <c r="AB307" s="4"/>
      <c r="AC307" s="4"/>
    </row>
    <row r="308" spans="1:29" ht="14.1" customHeight="1" x14ac:dyDescent="0.25">
      <c r="A308" s="426">
        <v>2025</v>
      </c>
      <c r="B308" s="162"/>
      <c r="C308" s="4"/>
      <c r="D308" s="4"/>
      <c r="E308" s="22"/>
      <c r="F308" s="22"/>
      <c r="G308" s="4"/>
      <c r="H308" s="22"/>
      <c r="I308" s="10"/>
      <c r="J308" s="22"/>
      <c r="K308" s="156"/>
      <c r="L308" s="5"/>
      <c r="M308" s="11">
        <f t="shared" si="16"/>
        <v>0</v>
      </c>
      <c r="N308" s="5"/>
      <c r="O308" s="8">
        <f t="shared" si="15"/>
        <v>0</v>
      </c>
      <c r="P308" s="4"/>
      <c r="Q308" s="4"/>
      <c r="R308" s="4"/>
      <c r="S308" s="4"/>
      <c r="T308" s="4"/>
      <c r="U308" s="4"/>
      <c r="V308" s="13"/>
      <c r="W308" s="4"/>
      <c r="X308" s="13"/>
      <c r="Y308" s="22"/>
      <c r="Z308" s="13"/>
      <c r="AA308" s="4"/>
      <c r="AB308" s="4"/>
      <c r="AC308" s="4"/>
    </row>
    <row r="309" spans="1:29" ht="14.1" customHeight="1" x14ac:dyDescent="0.25">
      <c r="A309" s="22">
        <v>2025</v>
      </c>
      <c r="B309" s="162"/>
      <c r="C309" s="4"/>
      <c r="D309" s="4"/>
      <c r="E309" s="22"/>
      <c r="F309" s="22"/>
      <c r="G309" s="4"/>
      <c r="H309" s="22"/>
      <c r="I309" s="10"/>
      <c r="J309" s="23"/>
      <c r="K309" s="4"/>
      <c r="M309" s="11">
        <f t="shared" si="16"/>
        <v>0</v>
      </c>
      <c r="N309" s="5"/>
      <c r="O309" s="8">
        <f t="shared" si="15"/>
        <v>0</v>
      </c>
      <c r="P309" s="4"/>
      <c r="Q309" s="4"/>
      <c r="R309" s="4"/>
      <c r="S309" s="4"/>
      <c r="T309" s="4"/>
      <c r="U309" s="4"/>
      <c r="V309" s="13"/>
      <c r="W309" s="4"/>
      <c r="X309" s="13"/>
      <c r="Y309" s="22"/>
      <c r="Z309" s="13"/>
      <c r="AA309" s="4"/>
      <c r="AB309" s="4"/>
      <c r="AC309" s="4"/>
    </row>
    <row r="310" spans="1:29" ht="14.1" customHeight="1" x14ac:dyDescent="0.25">
      <c r="A310" s="426">
        <v>2025</v>
      </c>
      <c r="B310" s="162"/>
      <c r="C310" s="4"/>
      <c r="D310" s="4"/>
      <c r="E310" s="22"/>
      <c r="F310" s="22"/>
      <c r="G310" s="4"/>
      <c r="H310" s="22"/>
      <c r="J310" s="23"/>
      <c r="K310" s="156"/>
      <c r="M310" s="11">
        <f t="shared" si="16"/>
        <v>0</v>
      </c>
      <c r="O310" s="8">
        <f t="shared" si="15"/>
        <v>0</v>
      </c>
      <c r="P310" s="4"/>
      <c r="Q310" s="4"/>
      <c r="R310" s="4"/>
      <c r="S310" s="4"/>
      <c r="T310" s="4"/>
      <c r="U310" s="4"/>
      <c r="V310" s="13"/>
      <c r="W310" s="4"/>
      <c r="X310" s="13"/>
      <c r="Y310" s="22"/>
      <c r="Z310" s="13"/>
      <c r="AA310" s="4"/>
      <c r="AB310" s="4"/>
      <c r="AC310" s="4"/>
    </row>
    <row r="311" spans="1:29" ht="14.1" customHeight="1" x14ac:dyDescent="0.25">
      <c r="A311" s="22">
        <v>2025</v>
      </c>
      <c r="B311" s="162"/>
      <c r="C311" s="4"/>
      <c r="D311" s="4"/>
      <c r="E311" s="22"/>
      <c r="F311" s="22"/>
      <c r="G311" s="4"/>
      <c r="H311" s="22"/>
      <c r="J311" s="23"/>
      <c r="K311" s="4"/>
      <c r="M311" s="11">
        <f t="shared" si="16"/>
        <v>0</v>
      </c>
      <c r="O311" s="8">
        <f t="shared" si="15"/>
        <v>0</v>
      </c>
      <c r="P311" s="4"/>
      <c r="Q311" s="4"/>
      <c r="R311" s="4"/>
      <c r="S311" s="4"/>
      <c r="T311" s="4"/>
      <c r="U311" s="4"/>
      <c r="V311" s="13"/>
      <c r="W311" s="4"/>
      <c r="X311" s="13"/>
      <c r="Y311" s="22"/>
      <c r="Z311" s="13"/>
      <c r="AA311" s="4"/>
      <c r="AB311" s="4"/>
      <c r="AC311" s="4"/>
    </row>
    <row r="312" spans="1:29" ht="14.1" customHeight="1" x14ac:dyDescent="0.25">
      <c r="A312" s="426">
        <v>2025</v>
      </c>
      <c r="B312" s="162"/>
      <c r="C312" s="4"/>
      <c r="D312" s="4"/>
      <c r="E312" s="22"/>
      <c r="F312" s="22"/>
      <c r="G312" s="4"/>
      <c r="H312" s="22"/>
      <c r="J312" s="23"/>
      <c r="K312" s="156"/>
      <c r="M312" s="11">
        <f t="shared" si="16"/>
        <v>0</v>
      </c>
      <c r="O312" s="8">
        <f t="shared" si="15"/>
        <v>0</v>
      </c>
      <c r="P312" s="4"/>
      <c r="Q312" s="4"/>
      <c r="R312" s="4"/>
      <c r="S312" s="4"/>
      <c r="T312" s="4"/>
      <c r="U312" s="4"/>
      <c r="V312" s="13"/>
      <c r="W312" s="4"/>
      <c r="X312" s="13"/>
      <c r="Y312" s="22"/>
      <c r="Z312" s="13"/>
      <c r="AA312" s="4"/>
      <c r="AB312" s="4"/>
      <c r="AC312" s="4"/>
    </row>
    <row r="313" spans="1:29" ht="14.1" customHeight="1" x14ac:dyDescent="0.25">
      <c r="A313" s="22">
        <v>2025</v>
      </c>
      <c r="B313" s="162"/>
      <c r="C313" s="4"/>
      <c r="D313" s="4"/>
      <c r="E313" s="22"/>
      <c r="F313" s="22"/>
      <c r="G313" s="4"/>
      <c r="H313" s="22"/>
      <c r="J313" s="23"/>
      <c r="K313" s="4"/>
      <c r="M313" s="11">
        <f t="shared" si="16"/>
        <v>0</v>
      </c>
      <c r="O313" s="8">
        <f t="shared" si="15"/>
        <v>0</v>
      </c>
      <c r="P313" s="4"/>
      <c r="Q313" s="4"/>
      <c r="R313" s="4"/>
      <c r="S313" s="4"/>
      <c r="T313" s="4"/>
      <c r="U313" s="4"/>
      <c r="V313" s="13"/>
      <c r="W313" s="4"/>
      <c r="X313" s="13"/>
      <c r="Y313" s="22"/>
      <c r="Z313" s="13"/>
      <c r="AA313" s="4"/>
      <c r="AB313" s="4"/>
      <c r="AC313" s="4"/>
    </row>
    <row r="314" spans="1:29" ht="14.1" customHeight="1" x14ac:dyDescent="0.25">
      <c r="A314" s="426">
        <v>2025</v>
      </c>
      <c r="B314" s="162"/>
      <c r="C314" s="4"/>
      <c r="D314" s="4"/>
      <c r="E314" s="22"/>
      <c r="F314" s="22"/>
      <c r="G314" s="4"/>
      <c r="H314" s="22"/>
      <c r="J314" s="23"/>
      <c r="K314" s="156"/>
      <c r="M314" s="11">
        <f t="shared" si="16"/>
        <v>0</v>
      </c>
      <c r="O314" s="8">
        <f t="shared" si="15"/>
        <v>0</v>
      </c>
      <c r="P314" s="4"/>
      <c r="Q314" s="4"/>
      <c r="R314" s="4"/>
      <c r="S314" s="4"/>
      <c r="T314" s="4"/>
      <c r="U314" s="4"/>
      <c r="V314" s="13"/>
      <c r="W314" s="4"/>
      <c r="X314" s="13"/>
      <c r="Y314" s="22"/>
      <c r="Z314" s="13"/>
      <c r="AA314" s="4"/>
      <c r="AB314" s="4"/>
      <c r="AC314" s="4"/>
    </row>
    <row r="315" spans="1:29" s="29" customFormat="1" ht="18" customHeight="1" x14ac:dyDescent="0.25">
      <c r="A315" s="22">
        <v>2025</v>
      </c>
      <c r="B315" s="162"/>
      <c r="C315" s="6"/>
      <c r="D315" s="6"/>
      <c r="E315" s="28"/>
      <c r="F315" s="63"/>
      <c r="G315" s="6"/>
      <c r="H315" s="22"/>
      <c r="I315" s="56"/>
      <c r="J315" s="63"/>
      <c r="K315" s="6"/>
      <c r="L315" s="57"/>
      <c r="M315" s="24">
        <f t="shared" si="16"/>
        <v>0</v>
      </c>
      <c r="N315" s="2"/>
      <c r="O315" s="8">
        <f t="shared" si="15"/>
        <v>0</v>
      </c>
      <c r="P315" s="55"/>
      <c r="Q315" s="6"/>
      <c r="R315" s="6"/>
      <c r="S315" s="6"/>
      <c r="T315" s="6"/>
      <c r="U315" s="60"/>
      <c r="V315" s="27"/>
      <c r="W315" s="6"/>
      <c r="X315" s="27"/>
      <c r="Y315" s="28"/>
      <c r="Z315" s="27"/>
      <c r="AA315" s="6"/>
      <c r="AB315" s="6"/>
      <c r="AC315" s="6"/>
    </row>
    <row r="316" spans="1:29" s="29" customFormat="1" ht="18" customHeight="1" x14ac:dyDescent="0.25">
      <c r="A316" s="426">
        <v>2025</v>
      </c>
      <c r="B316" s="162"/>
      <c r="C316" s="6"/>
      <c r="D316" s="6"/>
      <c r="E316" s="28"/>
      <c r="F316" s="63"/>
      <c r="G316" s="6"/>
      <c r="H316" s="22"/>
      <c r="I316" s="56"/>
      <c r="J316" s="63"/>
      <c r="L316" s="57"/>
      <c r="M316" s="24">
        <f t="shared" si="16"/>
        <v>0</v>
      </c>
      <c r="N316" s="57"/>
      <c r="O316" s="8">
        <f t="shared" si="15"/>
        <v>0</v>
      </c>
      <c r="P316" s="55"/>
      <c r="Q316" s="6"/>
      <c r="R316" s="6"/>
      <c r="S316" s="6"/>
      <c r="U316" s="60"/>
      <c r="V316" s="62"/>
      <c r="X316" s="62"/>
      <c r="Y316" s="28"/>
      <c r="Z316" s="62"/>
      <c r="AB316" s="56"/>
    </row>
    <row r="317" spans="1:29" s="29" customFormat="1" ht="14.1" customHeight="1" x14ac:dyDescent="0.25">
      <c r="A317" s="22">
        <v>2025</v>
      </c>
      <c r="B317" s="162"/>
      <c r="C317" s="6"/>
      <c r="D317" s="6"/>
      <c r="E317" s="28"/>
      <c r="F317" s="63"/>
      <c r="G317" s="6"/>
      <c r="H317" s="22"/>
      <c r="I317" s="56"/>
      <c r="J317" s="63"/>
      <c r="K317" s="133"/>
      <c r="L317" s="57"/>
      <c r="M317" s="24">
        <f t="shared" si="16"/>
        <v>0</v>
      </c>
      <c r="N317" s="57"/>
      <c r="O317" s="8">
        <f t="shared" si="15"/>
        <v>0</v>
      </c>
      <c r="P317" s="55"/>
      <c r="Q317" s="6"/>
      <c r="R317" s="6"/>
      <c r="S317" s="6"/>
      <c r="U317" s="60"/>
      <c r="V317" s="62"/>
      <c r="X317" s="62"/>
      <c r="Y317" s="28"/>
      <c r="Z317" s="62"/>
    </row>
    <row r="318" spans="1:29" s="29" customFormat="1" ht="14.1" customHeight="1" x14ac:dyDescent="0.25">
      <c r="A318" s="426">
        <v>2025</v>
      </c>
      <c r="B318" s="162"/>
      <c r="C318" s="6"/>
      <c r="D318" s="6"/>
      <c r="E318" s="28"/>
      <c r="F318" s="63"/>
      <c r="G318" s="6"/>
      <c r="H318" s="22"/>
      <c r="I318" s="56"/>
      <c r="J318" s="63"/>
      <c r="K318" s="133"/>
      <c r="L318" s="57"/>
      <c r="M318" s="24">
        <f t="shared" si="16"/>
        <v>0</v>
      </c>
      <c r="N318" s="57"/>
      <c r="O318" s="8">
        <f t="shared" si="15"/>
        <v>0</v>
      </c>
      <c r="P318" s="55"/>
      <c r="Q318" s="6"/>
      <c r="R318" s="6"/>
      <c r="S318" s="6"/>
      <c r="U318" s="60"/>
      <c r="V318" s="62"/>
      <c r="X318" s="62"/>
      <c r="Y318" s="28"/>
      <c r="Z318" s="62"/>
    </row>
    <row r="319" spans="1:29" s="29" customFormat="1" ht="16.2" customHeight="1" x14ac:dyDescent="0.25">
      <c r="A319" s="22">
        <v>2025</v>
      </c>
      <c r="B319" s="162"/>
      <c r="C319" s="6"/>
      <c r="D319" s="6"/>
      <c r="E319" s="28"/>
      <c r="F319" s="63"/>
      <c r="G319" s="6"/>
      <c r="H319" s="22"/>
      <c r="I319" s="56"/>
      <c r="J319" s="63"/>
      <c r="K319" s="133"/>
      <c r="L319" s="57"/>
      <c r="M319" s="24">
        <f t="shared" si="16"/>
        <v>0</v>
      </c>
      <c r="N319" s="57"/>
      <c r="O319" s="8">
        <f t="shared" si="15"/>
        <v>0</v>
      </c>
      <c r="P319" s="55"/>
      <c r="Q319" s="6"/>
      <c r="R319" s="6"/>
      <c r="S319" s="6"/>
      <c r="U319" s="60"/>
      <c r="V319" s="62"/>
      <c r="X319" s="62"/>
      <c r="Y319" s="28"/>
      <c r="Z319" s="62"/>
    </row>
    <row r="320" spans="1:29" s="29" customFormat="1" ht="15.6" customHeight="1" x14ac:dyDescent="0.25">
      <c r="A320" s="426">
        <v>2025</v>
      </c>
      <c r="B320" s="162"/>
      <c r="C320" s="6"/>
      <c r="D320" s="6"/>
      <c r="E320" s="28"/>
      <c r="F320" s="63"/>
      <c r="G320" s="6"/>
      <c r="H320" s="22"/>
      <c r="I320" s="56"/>
      <c r="J320" s="63"/>
      <c r="K320" s="133"/>
      <c r="L320" s="57"/>
      <c r="M320" s="24">
        <f t="shared" si="16"/>
        <v>0</v>
      </c>
      <c r="N320" s="57"/>
      <c r="O320" s="8">
        <f t="shared" si="15"/>
        <v>0</v>
      </c>
      <c r="P320" s="55"/>
      <c r="Q320" s="6"/>
      <c r="R320" s="6"/>
      <c r="S320" s="6"/>
      <c r="U320" s="60"/>
      <c r="V320" s="62"/>
      <c r="X320" s="62"/>
      <c r="Y320" s="28"/>
      <c r="Z320" s="62"/>
    </row>
    <row r="321" spans="1:32" s="29" customFormat="1" ht="15.6" customHeight="1" x14ac:dyDescent="0.25">
      <c r="A321" s="22">
        <v>2025</v>
      </c>
      <c r="B321" s="162"/>
      <c r="C321" s="6"/>
      <c r="D321" s="6"/>
      <c r="E321" s="28"/>
      <c r="F321" s="63"/>
      <c r="G321" s="6"/>
      <c r="H321" s="22"/>
      <c r="I321" s="56"/>
      <c r="J321" s="63"/>
      <c r="K321" s="133"/>
      <c r="L321" s="57"/>
      <c r="M321" s="24">
        <f t="shared" si="16"/>
        <v>0</v>
      </c>
      <c r="N321" s="57"/>
      <c r="O321" s="8">
        <f t="shared" si="15"/>
        <v>0</v>
      </c>
      <c r="P321" s="55"/>
      <c r="Q321" s="6"/>
      <c r="R321" s="6"/>
      <c r="S321" s="6"/>
      <c r="U321" s="60"/>
      <c r="V321" s="62"/>
      <c r="X321" s="62"/>
      <c r="Y321" s="28"/>
      <c r="Z321" s="62"/>
    </row>
    <row r="322" spans="1:32" s="29" customFormat="1" ht="14.4" customHeight="1" x14ac:dyDescent="0.25">
      <c r="A322" s="426">
        <v>2025</v>
      </c>
      <c r="B322" s="162"/>
      <c r="C322" s="6"/>
      <c r="D322" s="6"/>
      <c r="E322" s="28"/>
      <c r="F322" s="63"/>
      <c r="G322" s="6"/>
      <c r="H322" s="22"/>
      <c r="I322" s="56"/>
      <c r="J322" s="63"/>
      <c r="K322" s="133"/>
      <c r="L322" s="57"/>
      <c r="M322" s="24">
        <f t="shared" si="16"/>
        <v>0</v>
      </c>
      <c r="N322" s="57"/>
      <c r="O322" s="8">
        <f t="shared" si="15"/>
        <v>0</v>
      </c>
      <c r="P322" s="55"/>
      <c r="Q322" s="6"/>
      <c r="R322" s="6"/>
      <c r="S322" s="6"/>
      <c r="U322" s="60"/>
      <c r="V322" s="62"/>
      <c r="X322" s="62"/>
      <c r="Y322" s="28"/>
      <c r="Z322" s="62"/>
    </row>
    <row r="323" spans="1:32" s="29" customFormat="1" ht="15" customHeight="1" x14ac:dyDescent="0.25">
      <c r="A323" s="22">
        <v>2025</v>
      </c>
      <c r="B323" s="162"/>
      <c r="C323" s="6"/>
      <c r="D323" s="6"/>
      <c r="E323" s="28"/>
      <c r="F323" s="63"/>
      <c r="G323" s="6"/>
      <c r="H323" s="22"/>
      <c r="I323" s="56"/>
      <c r="J323" s="63"/>
      <c r="K323" s="133"/>
      <c r="L323" s="57"/>
      <c r="M323" s="24">
        <f t="shared" si="16"/>
        <v>0</v>
      </c>
      <c r="N323" s="57"/>
      <c r="O323" s="8">
        <f t="shared" si="15"/>
        <v>0</v>
      </c>
      <c r="P323" s="55"/>
      <c r="Q323" s="6"/>
      <c r="R323" s="6"/>
      <c r="S323" s="6"/>
      <c r="U323" s="60"/>
      <c r="V323" s="62"/>
      <c r="X323" s="62"/>
      <c r="Y323" s="28"/>
      <c r="Z323" s="62"/>
    </row>
    <row r="324" spans="1:32" s="29" customFormat="1" ht="16.95" customHeight="1" x14ac:dyDescent="0.25">
      <c r="A324" s="426">
        <v>2025</v>
      </c>
      <c r="B324" s="162"/>
      <c r="C324" s="6"/>
      <c r="D324" s="6"/>
      <c r="E324" s="28"/>
      <c r="F324" s="63"/>
      <c r="G324" s="6"/>
      <c r="H324" s="22"/>
      <c r="I324" s="56"/>
      <c r="J324" s="63"/>
      <c r="K324" s="133"/>
      <c r="L324" s="57"/>
      <c r="M324" s="24">
        <f t="shared" si="16"/>
        <v>0</v>
      </c>
      <c r="N324" s="57"/>
      <c r="O324" s="8">
        <f t="shared" si="15"/>
        <v>0</v>
      </c>
      <c r="P324" s="55"/>
      <c r="Q324" s="6"/>
      <c r="R324" s="6"/>
      <c r="S324" s="6"/>
      <c r="U324" s="60"/>
      <c r="V324" s="62"/>
      <c r="X324" s="62"/>
      <c r="Y324" s="28"/>
      <c r="Z324" s="62"/>
    </row>
    <row r="325" spans="1:32" s="29" customFormat="1" ht="16.2" customHeight="1" x14ac:dyDescent="0.25">
      <c r="A325" s="22">
        <v>2025</v>
      </c>
      <c r="B325" s="162"/>
      <c r="C325" s="6"/>
      <c r="D325" s="6"/>
      <c r="E325" s="28"/>
      <c r="F325" s="63"/>
      <c r="G325" s="6"/>
      <c r="H325" s="22"/>
      <c r="I325" s="56"/>
      <c r="J325" s="63"/>
      <c r="K325" s="133"/>
      <c r="L325" s="57"/>
      <c r="M325" s="24">
        <f t="shared" si="16"/>
        <v>0</v>
      </c>
      <c r="N325" s="57"/>
      <c r="O325" s="8">
        <f t="shared" si="15"/>
        <v>0</v>
      </c>
      <c r="P325" s="55"/>
      <c r="Q325" s="6"/>
      <c r="R325" s="6"/>
      <c r="S325" s="6"/>
      <c r="U325" s="60"/>
      <c r="V325" s="62"/>
      <c r="X325" s="62"/>
      <c r="Y325" s="28"/>
      <c r="Z325" s="62"/>
    </row>
    <row r="326" spans="1:32" s="29" customFormat="1" ht="15.6" customHeight="1" x14ac:dyDescent="0.25">
      <c r="A326" s="426">
        <v>2025</v>
      </c>
      <c r="B326" s="162"/>
      <c r="C326" s="6"/>
      <c r="D326" s="6"/>
      <c r="E326" s="28"/>
      <c r="F326" s="63"/>
      <c r="G326" s="6"/>
      <c r="I326" s="56"/>
      <c r="J326" s="63"/>
      <c r="K326" s="133"/>
      <c r="L326" s="57"/>
      <c r="M326" s="24">
        <f t="shared" si="16"/>
        <v>0</v>
      </c>
      <c r="N326" s="57"/>
      <c r="O326" s="8">
        <f t="shared" si="15"/>
        <v>0</v>
      </c>
      <c r="P326" s="55"/>
      <c r="Q326" s="6"/>
      <c r="R326" s="6"/>
      <c r="S326" s="6"/>
      <c r="U326" s="60"/>
      <c r="V326" s="62"/>
      <c r="X326" s="62"/>
      <c r="Y326" s="28"/>
      <c r="Z326" s="62"/>
    </row>
    <row r="327" spans="1:32" s="29" customFormat="1" ht="14.1" customHeight="1" x14ac:dyDescent="0.25">
      <c r="A327" s="22">
        <v>2025</v>
      </c>
      <c r="B327" s="162"/>
      <c r="C327" s="6"/>
      <c r="D327" s="6"/>
      <c r="E327" s="28"/>
      <c r="F327" s="63"/>
      <c r="G327" s="6"/>
      <c r="I327" s="56"/>
      <c r="J327" s="63"/>
      <c r="K327" s="133"/>
      <c r="L327" s="57"/>
      <c r="M327" s="24">
        <f t="shared" si="16"/>
        <v>0</v>
      </c>
      <c r="N327" s="57"/>
      <c r="O327" s="8">
        <f t="shared" si="15"/>
        <v>0</v>
      </c>
      <c r="P327" s="55"/>
      <c r="Q327" s="6"/>
      <c r="R327" s="6"/>
      <c r="S327" s="6"/>
      <c r="U327" s="60"/>
      <c r="V327" s="62"/>
      <c r="X327" s="62"/>
      <c r="Y327" s="28"/>
      <c r="Z327" s="62"/>
    </row>
    <row r="328" spans="1:32" s="29" customFormat="1" ht="16.2" customHeight="1" x14ac:dyDescent="0.25">
      <c r="A328" s="426">
        <v>2025</v>
      </c>
      <c r="B328" s="162"/>
      <c r="C328" s="6"/>
      <c r="D328" s="6"/>
      <c r="E328" s="28"/>
      <c r="F328" s="63"/>
      <c r="G328" s="6"/>
      <c r="I328" s="56"/>
      <c r="J328" s="63"/>
      <c r="K328" s="133"/>
      <c r="L328" s="57"/>
      <c r="M328" s="24">
        <f t="shared" si="16"/>
        <v>0</v>
      </c>
      <c r="N328" s="57"/>
      <c r="O328" s="8">
        <f t="shared" si="15"/>
        <v>0</v>
      </c>
      <c r="P328" s="55"/>
      <c r="Q328" s="6"/>
      <c r="R328" s="6"/>
      <c r="S328" s="6"/>
      <c r="U328" s="60"/>
      <c r="V328" s="62"/>
      <c r="X328" s="62"/>
      <c r="Y328" s="28"/>
      <c r="Z328" s="62"/>
    </row>
    <row r="329" spans="1:32" s="29" customFormat="1" ht="14.1" customHeight="1" x14ac:dyDescent="0.25">
      <c r="A329" s="22">
        <v>2025</v>
      </c>
      <c r="B329" s="162"/>
      <c r="C329" s="6"/>
      <c r="D329" s="6"/>
      <c r="E329" s="28"/>
      <c r="F329" s="63"/>
      <c r="G329" s="6"/>
      <c r="I329" s="56"/>
      <c r="J329" s="63"/>
      <c r="K329" s="133"/>
      <c r="L329" s="57"/>
      <c r="M329" s="24">
        <f t="shared" si="16"/>
        <v>0</v>
      </c>
      <c r="N329" s="57"/>
      <c r="O329" s="8">
        <f t="shared" si="15"/>
        <v>0</v>
      </c>
      <c r="P329" s="55"/>
      <c r="Q329" s="6"/>
      <c r="R329" s="6"/>
      <c r="S329" s="6"/>
      <c r="U329" s="60"/>
      <c r="V329" s="62"/>
      <c r="X329" s="62"/>
      <c r="Y329" s="28"/>
      <c r="Z329" s="62"/>
    </row>
    <row r="330" spans="1:32" s="29" customFormat="1" ht="14.1" customHeight="1" x14ac:dyDescent="0.25">
      <c r="A330" s="426">
        <v>2025</v>
      </c>
      <c r="B330" s="162"/>
      <c r="C330" s="6"/>
      <c r="D330" s="6"/>
      <c r="E330" s="28"/>
      <c r="F330" s="63"/>
      <c r="G330" s="6"/>
      <c r="I330" s="56"/>
      <c r="J330" s="63"/>
      <c r="K330" s="133"/>
      <c r="L330" s="57"/>
      <c r="M330" s="24">
        <f t="shared" si="16"/>
        <v>0</v>
      </c>
      <c r="N330" s="57"/>
      <c r="O330" s="8">
        <f t="shared" si="15"/>
        <v>0</v>
      </c>
      <c r="P330" s="55"/>
      <c r="U330" s="60"/>
      <c r="V330" s="62"/>
      <c r="X330" s="62"/>
      <c r="Y330" s="28"/>
      <c r="Z330" s="62"/>
    </row>
    <row r="331" spans="1:32" s="134" customFormat="1" ht="17.399999999999999" customHeight="1" x14ac:dyDescent="0.25">
      <c r="A331" s="22">
        <v>2025</v>
      </c>
      <c r="B331" s="157"/>
      <c r="E331" s="157"/>
      <c r="F331" s="157"/>
      <c r="H331" s="157"/>
      <c r="I331" s="135"/>
      <c r="J331" s="157"/>
      <c r="K331" s="199"/>
      <c r="L331" s="158"/>
      <c r="M331" s="429">
        <f t="shared" si="16"/>
        <v>0</v>
      </c>
      <c r="N331" s="57"/>
      <c r="O331" s="8">
        <f t="shared" si="15"/>
        <v>0</v>
      </c>
      <c r="U331" s="160"/>
      <c r="V331" s="161"/>
      <c r="X331" s="161"/>
      <c r="Y331" s="162"/>
      <c r="Z331" s="161"/>
    </row>
    <row r="332" spans="1:32" s="29" customFormat="1" ht="15.6" customHeight="1" x14ac:dyDescent="0.25">
      <c r="A332" s="426">
        <v>2025</v>
      </c>
      <c r="B332" s="157"/>
      <c r="C332" s="134"/>
      <c r="D332" s="134"/>
      <c r="E332" s="157"/>
      <c r="F332" s="157"/>
      <c r="G332" s="134"/>
      <c r="H332" s="157"/>
      <c r="I332" s="135"/>
      <c r="J332" s="157"/>
      <c r="K332" s="157"/>
      <c r="L332" s="158"/>
      <c r="M332" s="429">
        <f t="shared" si="16"/>
        <v>0</v>
      </c>
      <c r="N332" s="158"/>
      <c r="O332" s="8">
        <f t="shared" ref="O332:O395" si="17">SUM(J332*N332)</f>
        <v>0</v>
      </c>
      <c r="P332" s="134"/>
      <c r="Q332" s="134"/>
      <c r="R332" s="134"/>
      <c r="S332" s="134"/>
      <c r="T332" s="134"/>
      <c r="U332" s="160"/>
      <c r="V332" s="161"/>
      <c r="W332" s="134"/>
      <c r="X332" s="161"/>
      <c r="Y332" s="162"/>
      <c r="Z332" s="161"/>
      <c r="AA332" s="134"/>
      <c r="AB332" s="134"/>
      <c r="AC332" s="134"/>
      <c r="AD332" s="134"/>
      <c r="AE332" s="134"/>
    </row>
    <row r="333" spans="1:32" s="29" customFormat="1" ht="16.2" customHeight="1" x14ac:dyDescent="0.25">
      <c r="A333" s="22">
        <v>2025</v>
      </c>
      <c r="B333" s="157"/>
      <c r="C333" s="199"/>
      <c r="D333" s="134"/>
      <c r="E333" s="157"/>
      <c r="F333" s="157"/>
      <c r="G333" s="134"/>
      <c r="H333" s="157"/>
      <c r="I333" s="135"/>
      <c r="J333" s="157"/>
      <c r="K333" s="157"/>
      <c r="L333" s="158"/>
      <c r="M333" s="429">
        <f t="shared" si="16"/>
        <v>0</v>
      </c>
      <c r="N333" s="158"/>
      <c r="O333" s="8">
        <f t="shared" si="17"/>
        <v>0</v>
      </c>
      <c r="P333" s="134"/>
      <c r="Q333" s="134"/>
      <c r="R333" s="134"/>
      <c r="S333" s="134"/>
      <c r="T333" s="134"/>
      <c r="U333" s="160"/>
      <c r="V333" s="161"/>
      <c r="W333" s="134"/>
      <c r="X333" s="161"/>
      <c r="Y333" s="162"/>
      <c r="Z333" s="161"/>
      <c r="AA333" s="134"/>
      <c r="AB333" s="134"/>
      <c r="AC333" s="134"/>
      <c r="AD333" s="134"/>
      <c r="AE333" s="134"/>
    </row>
    <row r="334" spans="1:32" s="29" customFormat="1" ht="15" customHeight="1" x14ac:dyDescent="0.25">
      <c r="A334" s="426">
        <v>2025</v>
      </c>
      <c r="B334" s="162"/>
      <c r="C334" s="134"/>
      <c r="D334" s="134"/>
      <c r="E334" s="157"/>
      <c r="F334" s="157"/>
      <c r="G334" s="134"/>
      <c r="H334" s="157"/>
      <c r="I334" s="148"/>
      <c r="J334" s="157"/>
      <c r="K334" s="157"/>
      <c r="L334" s="158"/>
      <c r="M334" s="200">
        <f t="shared" si="16"/>
        <v>0</v>
      </c>
      <c r="N334" s="158"/>
      <c r="O334" s="8">
        <f t="shared" si="17"/>
        <v>0</v>
      </c>
      <c r="P334" s="135"/>
      <c r="Q334" s="134"/>
      <c r="R334" s="134"/>
      <c r="S334" s="134"/>
      <c r="T334" s="134"/>
      <c r="U334" s="160"/>
      <c r="V334" s="161"/>
      <c r="W334" s="134"/>
      <c r="X334" s="161"/>
      <c r="Y334" s="162"/>
      <c r="Z334" s="161"/>
      <c r="AA334" s="134"/>
      <c r="AB334" s="134"/>
      <c r="AC334" s="134"/>
      <c r="AD334" s="134"/>
      <c r="AE334" s="134"/>
    </row>
    <row r="335" spans="1:32" s="29" customFormat="1" ht="17.399999999999999" customHeight="1" x14ac:dyDescent="0.25">
      <c r="A335" s="22">
        <v>2025</v>
      </c>
      <c r="B335" s="162"/>
      <c r="C335" s="134"/>
      <c r="D335" s="134"/>
      <c r="E335" s="157"/>
      <c r="F335" s="63"/>
      <c r="G335" s="134"/>
      <c r="H335" s="157"/>
      <c r="I335" s="201"/>
      <c r="J335" s="157"/>
      <c r="K335" s="157"/>
      <c r="L335" s="158"/>
      <c r="M335" s="193">
        <f t="shared" si="16"/>
        <v>0</v>
      </c>
      <c r="N335" s="158"/>
      <c r="O335" s="8">
        <f t="shared" si="17"/>
        <v>0</v>
      </c>
      <c r="P335" s="135"/>
      <c r="Q335" s="134"/>
      <c r="R335" s="134"/>
      <c r="S335" s="134"/>
      <c r="T335" s="134"/>
      <c r="U335" s="134"/>
      <c r="V335" s="134"/>
      <c r="W335" s="134"/>
      <c r="X335" s="134"/>
      <c r="Y335" s="162"/>
      <c r="Z335" s="161"/>
      <c r="AA335" s="134"/>
      <c r="AB335" s="134"/>
      <c r="AC335" s="134"/>
      <c r="AD335" s="134"/>
      <c r="AE335" s="134"/>
      <c r="AF335" s="134"/>
    </row>
    <row r="336" spans="1:32" s="29" customFormat="1" ht="18" customHeight="1" x14ac:dyDescent="0.25">
      <c r="A336" s="426">
        <v>2025</v>
      </c>
      <c r="B336" s="162"/>
      <c r="C336" s="134"/>
      <c r="D336" s="134"/>
      <c r="E336" s="157"/>
      <c r="F336" s="63"/>
      <c r="G336" s="134"/>
      <c r="H336" s="157"/>
      <c r="I336" s="135"/>
      <c r="J336" s="157"/>
      <c r="K336" s="157"/>
      <c r="L336" s="158"/>
      <c r="M336" s="193">
        <f t="shared" si="16"/>
        <v>0</v>
      </c>
      <c r="N336" s="158"/>
      <c r="O336" s="8">
        <f t="shared" si="17"/>
        <v>0</v>
      </c>
      <c r="P336" s="135"/>
      <c r="Q336" s="134"/>
      <c r="R336" s="134"/>
      <c r="S336" s="134"/>
      <c r="T336" s="134"/>
      <c r="U336" s="134"/>
      <c r="V336" s="161"/>
      <c r="W336" s="134"/>
      <c r="X336" s="161"/>
      <c r="Y336" s="162"/>
      <c r="Z336" s="161"/>
      <c r="AA336" s="134"/>
      <c r="AB336" s="134"/>
      <c r="AC336" s="134"/>
      <c r="AD336" s="134"/>
      <c r="AE336" s="134"/>
      <c r="AF336" s="134"/>
    </row>
    <row r="337" spans="1:32" s="29" customFormat="1" ht="15.6" customHeight="1" x14ac:dyDescent="0.25">
      <c r="A337" s="22">
        <v>2025</v>
      </c>
      <c r="B337" s="162"/>
      <c r="C337" s="134"/>
      <c r="D337" s="134"/>
      <c r="E337" s="157"/>
      <c r="F337" s="63"/>
      <c r="G337" s="134"/>
      <c r="H337" s="157"/>
      <c r="I337" s="135"/>
      <c r="J337" s="157"/>
      <c r="K337" s="157"/>
      <c r="L337" s="158"/>
      <c r="M337" s="193">
        <f t="shared" si="16"/>
        <v>0</v>
      </c>
      <c r="N337" s="158"/>
      <c r="O337" s="8">
        <f t="shared" si="17"/>
        <v>0</v>
      </c>
      <c r="P337" s="135"/>
      <c r="Q337" s="134"/>
      <c r="R337" s="134"/>
      <c r="S337" s="134"/>
      <c r="T337" s="134"/>
      <c r="U337" s="134"/>
      <c r="V337" s="161"/>
      <c r="W337" s="134"/>
      <c r="X337" s="161"/>
      <c r="Y337" s="162"/>
      <c r="Z337" s="161"/>
      <c r="AA337" s="134"/>
      <c r="AB337" s="134"/>
      <c r="AC337" s="134"/>
      <c r="AD337" s="134"/>
      <c r="AE337" s="134"/>
      <c r="AF337" s="134"/>
    </row>
    <row r="338" spans="1:32" s="29" customFormat="1" ht="15" customHeight="1" x14ac:dyDescent="0.25">
      <c r="A338" s="426">
        <v>2025</v>
      </c>
      <c r="B338" s="162"/>
      <c r="C338" s="134"/>
      <c r="D338" s="134"/>
      <c r="E338" s="157"/>
      <c r="F338" s="63"/>
      <c r="G338" s="134"/>
      <c r="H338" s="157"/>
      <c r="I338" s="135"/>
      <c r="J338" s="157"/>
      <c r="K338" s="157"/>
      <c r="L338" s="158"/>
      <c r="M338" s="193">
        <f t="shared" si="16"/>
        <v>0</v>
      </c>
      <c r="N338" s="158"/>
      <c r="O338" s="8">
        <f t="shared" si="17"/>
        <v>0</v>
      </c>
      <c r="P338" s="135"/>
      <c r="Q338" s="134"/>
      <c r="R338" s="134"/>
      <c r="S338" s="134"/>
      <c r="T338" s="134"/>
      <c r="U338" s="134"/>
      <c r="V338" s="161"/>
      <c r="W338" s="134"/>
      <c r="X338" s="161"/>
      <c r="Y338" s="162"/>
      <c r="Z338" s="161"/>
      <c r="AA338" s="134"/>
      <c r="AB338" s="134"/>
      <c r="AC338" s="134"/>
      <c r="AD338" s="134"/>
      <c r="AE338" s="134"/>
      <c r="AF338" s="134"/>
    </row>
    <row r="339" spans="1:32" s="29" customFormat="1" ht="16.2" customHeight="1" x14ac:dyDescent="0.25">
      <c r="A339" s="22">
        <v>2025</v>
      </c>
      <c r="B339" s="162"/>
      <c r="C339" s="134"/>
      <c r="D339" s="134"/>
      <c r="E339" s="157"/>
      <c r="F339" s="63"/>
      <c r="G339" s="134"/>
      <c r="H339" s="157"/>
      <c r="I339" s="135"/>
      <c r="J339" s="157"/>
      <c r="K339" s="157"/>
      <c r="L339" s="158"/>
      <c r="M339" s="193">
        <f t="shared" si="16"/>
        <v>0</v>
      </c>
      <c r="N339" s="158"/>
      <c r="O339" s="8">
        <f t="shared" si="17"/>
        <v>0</v>
      </c>
      <c r="P339" s="135"/>
      <c r="Q339" s="134"/>
      <c r="R339" s="134"/>
      <c r="S339" s="134"/>
      <c r="T339" s="134"/>
      <c r="U339" s="134"/>
      <c r="V339" s="161"/>
      <c r="W339" s="134"/>
      <c r="X339" s="161"/>
      <c r="Y339" s="162"/>
      <c r="Z339" s="161"/>
      <c r="AA339" s="134"/>
      <c r="AB339" s="134"/>
      <c r="AC339" s="134"/>
      <c r="AD339" s="134"/>
      <c r="AE339" s="134"/>
      <c r="AF339" s="134"/>
    </row>
    <row r="340" spans="1:32" ht="15" customHeight="1" x14ac:dyDescent="0.25">
      <c r="A340" s="426">
        <v>2025</v>
      </c>
      <c r="B340" s="162"/>
      <c r="C340" s="134"/>
      <c r="D340" s="134"/>
      <c r="E340" s="157"/>
      <c r="F340" s="63"/>
      <c r="G340" s="134"/>
      <c r="H340" s="157"/>
      <c r="I340" s="135"/>
      <c r="J340" s="157"/>
      <c r="K340" s="157"/>
      <c r="L340" s="158"/>
      <c r="M340" s="193">
        <f t="shared" si="16"/>
        <v>0</v>
      </c>
      <c r="N340" s="158"/>
      <c r="O340" s="8">
        <f t="shared" si="17"/>
        <v>0</v>
      </c>
      <c r="P340" s="135"/>
      <c r="Q340" s="134"/>
      <c r="R340" s="134"/>
      <c r="S340" s="134"/>
      <c r="T340" s="134"/>
      <c r="U340" s="134"/>
      <c r="V340" s="161"/>
      <c r="W340" s="134"/>
      <c r="X340" s="161"/>
      <c r="Y340" s="162"/>
      <c r="Z340" s="161"/>
      <c r="AA340" s="134"/>
      <c r="AB340" s="134"/>
      <c r="AC340" s="134"/>
      <c r="AD340" s="134"/>
      <c r="AE340" s="134"/>
      <c r="AF340" s="134"/>
    </row>
    <row r="341" spans="1:32" ht="13.95" customHeight="1" x14ac:dyDescent="0.3">
      <c r="A341" s="22">
        <v>2025</v>
      </c>
      <c r="B341" s="162"/>
      <c r="C341" s="134"/>
      <c r="D341" s="134"/>
      <c r="E341" s="157"/>
      <c r="F341" s="63"/>
      <c r="G341" s="134"/>
      <c r="H341" s="157"/>
      <c r="I341" s="135"/>
      <c r="J341" s="157"/>
      <c r="K341" s="157"/>
      <c r="L341" s="64"/>
      <c r="M341" s="193">
        <f t="shared" si="16"/>
        <v>0</v>
      </c>
      <c r="N341" s="158"/>
      <c r="O341" s="8">
        <f t="shared" si="17"/>
        <v>0</v>
      </c>
      <c r="P341" s="135"/>
      <c r="Q341" s="134"/>
      <c r="R341" s="134"/>
      <c r="S341" s="134"/>
      <c r="T341" s="134"/>
      <c r="U341" s="134"/>
      <c r="V341" s="161"/>
      <c r="W341" s="134"/>
      <c r="X341" s="161"/>
      <c r="Y341" s="162"/>
      <c r="Z341" s="161"/>
      <c r="AA341" s="134"/>
      <c r="AB341" s="134"/>
      <c r="AC341" s="134"/>
      <c r="AD341" s="136"/>
    </row>
    <row r="342" spans="1:32" ht="18" customHeight="1" x14ac:dyDescent="0.3">
      <c r="A342" s="426">
        <v>2025</v>
      </c>
      <c r="B342" s="162"/>
      <c r="C342" s="134"/>
      <c r="D342" s="134"/>
      <c r="E342" s="157"/>
      <c r="F342" s="63"/>
      <c r="G342" s="134"/>
      <c r="H342" s="157"/>
      <c r="J342" s="157"/>
      <c r="K342" s="157"/>
      <c r="L342" s="64"/>
      <c r="M342" s="193">
        <f t="shared" si="16"/>
        <v>0</v>
      </c>
      <c r="O342" s="8">
        <f t="shared" si="17"/>
        <v>0</v>
      </c>
      <c r="P342" s="135"/>
      <c r="Q342" s="134"/>
      <c r="R342" s="134"/>
      <c r="S342" s="134"/>
      <c r="T342" s="134"/>
      <c r="U342" s="134"/>
      <c r="V342" s="161"/>
      <c r="W342" s="134"/>
      <c r="X342" s="161"/>
      <c r="Y342" s="162"/>
      <c r="Z342" s="161"/>
      <c r="AA342" s="134"/>
      <c r="AB342" s="134"/>
      <c r="AC342" s="134"/>
    </row>
    <row r="343" spans="1:32" ht="17.399999999999999" customHeight="1" x14ac:dyDescent="0.25">
      <c r="A343" s="22">
        <v>2025</v>
      </c>
      <c r="B343" s="162"/>
      <c r="C343" s="134"/>
      <c r="D343" s="134"/>
      <c r="E343" s="157"/>
      <c r="F343" s="63"/>
      <c r="G343" s="134"/>
      <c r="H343" s="157"/>
      <c r="J343" s="157"/>
      <c r="K343" s="157"/>
      <c r="M343" s="193">
        <f t="shared" ref="M343:M406" si="18">SUM(J343*L343)</f>
        <v>0</v>
      </c>
      <c r="O343" s="8">
        <f t="shared" si="17"/>
        <v>0</v>
      </c>
      <c r="P343" s="135"/>
      <c r="Q343" s="134"/>
      <c r="R343" s="134"/>
      <c r="S343" s="134"/>
      <c r="T343" s="134"/>
      <c r="U343" s="134"/>
      <c r="V343" s="161"/>
      <c r="W343" s="134"/>
      <c r="X343" s="161"/>
      <c r="Y343" s="162"/>
      <c r="Z343" s="161"/>
      <c r="AA343" s="134"/>
      <c r="AB343" s="134"/>
      <c r="AC343" s="134"/>
    </row>
    <row r="344" spans="1:32" ht="18" customHeight="1" x14ac:dyDescent="0.25">
      <c r="A344" s="426">
        <v>2025</v>
      </c>
      <c r="B344" s="162"/>
      <c r="C344" s="134"/>
      <c r="D344" s="134"/>
      <c r="E344" s="157"/>
      <c r="F344" s="63"/>
      <c r="G344" s="134"/>
      <c r="H344" s="157"/>
      <c r="J344" s="157"/>
      <c r="K344" s="157"/>
      <c r="M344" s="193">
        <f t="shared" si="18"/>
        <v>0</v>
      </c>
      <c r="O344" s="8">
        <f t="shared" si="17"/>
        <v>0</v>
      </c>
      <c r="P344" s="135"/>
      <c r="Q344" s="134"/>
      <c r="R344" s="134"/>
      <c r="S344" s="134"/>
      <c r="T344" s="134"/>
      <c r="U344" s="134"/>
      <c r="V344" s="161"/>
      <c r="W344" s="134"/>
      <c r="X344" s="161"/>
      <c r="Y344" s="162"/>
      <c r="Z344" s="161"/>
      <c r="AA344" s="134"/>
      <c r="AB344" s="134"/>
      <c r="AC344" s="134"/>
    </row>
    <row r="345" spans="1:32" ht="16.95" customHeight="1" x14ac:dyDescent="0.25">
      <c r="A345" s="22">
        <v>2025</v>
      </c>
      <c r="B345" s="162"/>
      <c r="C345" s="134"/>
      <c r="D345" s="134"/>
      <c r="E345" s="157"/>
      <c r="F345" s="63"/>
      <c r="G345" s="134"/>
      <c r="H345" s="157"/>
      <c r="J345" s="157"/>
      <c r="K345" s="157"/>
      <c r="M345" s="193">
        <f t="shared" si="18"/>
        <v>0</v>
      </c>
      <c r="O345" s="8">
        <f t="shared" si="17"/>
        <v>0</v>
      </c>
      <c r="P345" s="135"/>
      <c r="Q345" s="134"/>
      <c r="R345" s="134"/>
      <c r="S345" s="134"/>
      <c r="T345" s="134"/>
      <c r="U345" s="134"/>
      <c r="V345" s="161"/>
      <c r="W345" s="134"/>
      <c r="X345" s="161"/>
      <c r="Y345" s="162"/>
      <c r="Z345" s="161"/>
      <c r="AA345" s="134"/>
      <c r="AB345" s="134"/>
      <c r="AC345" s="134"/>
    </row>
    <row r="346" spans="1:32" ht="15" customHeight="1" x14ac:dyDescent="0.25">
      <c r="A346" s="426">
        <v>2025</v>
      </c>
      <c r="B346" s="162"/>
      <c r="C346" s="134"/>
      <c r="D346" s="134"/>
      <c r="E346" s="157"/>
      <c r="F346" s="63"/>
      <c r="G346" s="134"/>
      <c r="H346" s="157"/>
      <c r="J346" s="157"/>
      <c r="K346" s="157"/>
      <c r="M346" s="193">
        <f t="shared" si="18"/>
        <v>0</v>
      </c>
      <c r="O346" s="8">
        <f t="shared" si="17"/>
        <v>0</v>
      </c>
      <c r="P346" s="135"/>
      <c r="Q346" s="134"/>
      <c r="R346" s="134"/>
      <c r="S346" s="134"/>
      <c r="T346" s="134"/>
      <c r="U346" s="134"/>
      <c r="V346" s="161"/>
      <c r="W346" s="134"/>
      <c r="X346" s="161"/>
      <c r="Y346" s="162"/>
      <c r="Z346" s="161"/>
      <c r="AA346" s="134"/>
      <c r="AB346" s="134"/>
      <c r="AC346" s="134"/>
    </row>
    <row r="347" spans="1:32" ht="15" customHeight="1" x14ac:dyDescent="0.25">
      <c r="A347" s="22">
        <v>2025</v>
      </c>
      <c r="B347" s="162"/>
      <c r="C347" s="134"/>
      <c r="D347" s="134"/>
      <c r="H347" s="157"/>
      <c r="J347" s="23"/>
      <c r="K347" s="23"/>
      <c r="M347" s="193">
        <f t="shared" si="18"/>
        <v>0</v>
      </c>
      <c r="O347" s="8">
        <f t="shared" si="17"/>
        <v>0</v>
      </c>
      <c r="Q347" s="134"/>
      <c r="R347" s="134"/>
      <c r="S347" s="134"/>
      <c r="T347" s="15"/>
      <c r="W347" s="134"/>
      <c r="Y347" s="162"/>
      <c r="AD347" s="134"/>
    </row>
    <row r="348" spans="1:32" s="134" customFormat="1" ht="14.4" customHeight="1" x14ac:dyDescent="0.25">
      <c r="A348" s="426">
        <v>2025</v>
      </c>
      <c r="B348" s="162"/>
      <c r="E348" s="23"/>
      <c r="F348" s="157"/>
      <c r="H348" s="157"/>
      <c r="I348" s="135"/>
      <c r="J348" s="157"/>
      <c r="K348" s="157"/>
      <c r="L348" s="158"/>
      <c r="M348" s="193">
        <f t="shared" si="18"/>
        <v>0</v>
      </c>
      <c r="N348" s="2"/>
      <c r="O348" s="8">
        <f t="shared" si="17"/>
        <v>0</v>
      </c>
      <c r="P348" s="1"/>
      <c r="U348" s="15"/>
      <c r="V348" s="14"/>
      <c r="X348" s="14"/>
      <c r="Y348" s="157"/>
      <c r="Z348" s="14"/>
      <c r="AA348" s="1"/>
      <c r="AB348" s="1"/>
    </row>
    <row r="349" spans="1:32" s="134" customFormat="1" ht="16.2" customHeight="1" x14ac:dyDescent="0.25">
      <c r="A349" s="22">
        <v>2025</v>
      </c>
      <c r="B349" s="162"/>
      <c r="E349" s="23"/>
      <c r="F349" s="157"/>
      <c r="H349" s="157"/>
      <c r="I349" s="135"/>
      <c r="J349" s="157"/>
      <c r="K349" s="157"/>
      <c r="L349" s="158"/>
      <c r="M349" s="193">
        <f t="shared" si="18"/>
        <v>0</v>
      </c>
      <c r="N349" s="158"/>
      <c r="O349" s="8">
        <f t="shared" si="17"/>
        <v>0</v>
      </c>
      <c r="P349" s="1"/>
      <c r="U349" s="15"/>
      <c r="V349" s="14"/>
      <c r="X349" s="14"/>
      <c r="Y349" s="157"/>
      <c r="Z349" s="14"/>
      <c r="AA349" s="1"/>
      <c r="AB349" s="1"/>
    </row>
    <row r="350" spans="1:32" s="134" customFormat="1" ht="16.2" customHeight="1" x14ac:dyDescent="0.25">
      <c r="A350" s="426">
        <v>2025</v>
      </c>
      <c r="B350" s="162"/>
      <c r="E350" s="23"/>
      <c r="F350" s="157"/>
      <c r="H350" s="157"/>
      <c r="I350" s="135"/>
      <c r="J350" s="157"/>
      <c r="K350" s="157"/>
      <c r="L350" s="158"/>
      <c r="M350" s="193">
        <f t="shared" si="18"/>
        <v>0</v>
      </c>
      <c r="N350" s="158"/>
      <c r="O350" s="8">
        <f t="shared" si="17"/>
        <v>0</v>
      </c>
      <c r="P350" s="1"/>
      <c r="U350" s="15"/>
      <c r="V350" s="14"/>
      <c r="X350" s="14"/>
      <c r="Y350" s="157"/>
      <c r="Z350" s="14"/>
      <c r="AA350" s="1"/>
      <c r="AB350" s="1"/>
    </row>
    <row r="351" spans="1:32" s="134" customFormat="1" ht="22.95" customHeight="1" x14ac:dyDescent="0.25">
      <c r="A351" s="22">
        <v>2025</v>
      </c>
      <c r="B351" s="162"/>
      <c r="E351" s="157"/>
      <c r="F351" s="157"/>
      <c r="H351" s="157"/>
      <c r="I351" s="135"/>
      <c r="J351" s="157"/>
      <c r="K351" s="157"/>
      <c r="L351" s="158"/>
      <c r="M351" s="193">
        <f t="shared" si="18"/>
        <v>0</v>
      </c>
      <c r="N351" s="158"/>
      <c r="O351" s="8">
        <f t="shared" si="17"/>
        <v>0</v>
      </c>
      <c r="P351" s="135"/>
      <c r="T351" s="160"/>
      <c r="U351" s="160"/>
      <c r="V351" s="160"/>
      <c r="X351" s="160"/>
      <c r="Y351" s="157"/>
      <c r="Z351" s="161"/>
      <c r="AA351" s="1"/>
    </row>
    <row r="352" spans="1:32" s="134" customFormat="1" ht="18" customHeight="1" x14ac:dyDescent="0.25">
      <c r="A352" s="426">
        <v>2025</v>
      </c>
      <c r="B352" s="162"/>
      <c r="E352" s="157"/>
      <c r="F352" s="157"/>
      <c r="H352" s="157"/>
      <c r="I352" s="135"/>
      <c r="J352" s="157"/>
      <c r="K352" s="157"/>
      <c r="L352" s="158"/>
      <c r="M352" s="193">
        <f t="shared" si="18"/>
        <v>0</v>
      </c>
      <c r="N352" s="158"/>
      <c r="O352" s="8">
        <f t="shared" si="17"/>
        <v>0</v>
      </c>
      <c r="P352" s="135"/>
      <c r="T352" s="160"/>
      <c r="U352" s="160"/>
      <c r="V352" s="160"/>
      <c r="X352" s="160"/>
      <c r="Y352" s="157"/>
      <c r="Z352" s="161"/>
      <c r="AA352" s="1"/>
    </row>
    <row r="353" spans="1:29" s="134" customFormat="1" ht="16.95" customHeight="1" x14ac:dyDescent="0.25">
      <c r="A353" s="22">
        <v>2025</v>
      </c>
      <c r="B353" s="162"/>
      <c r="E353" s="157"/>
      <c r="F353" s="157"/>
      <c r="H353" s="157"/>
      <c r="I353" s="135"/>
      <c r="J353" s="157"/>
      <c r="K353" s="157"/>
      <c r="L353" s="158"/>
      <c r="M353" s="193">
        <f t="shared" si="18"/>
        <v>0</v>
      </c>
      <c r="N353" s="158"/>
      <c r="O353" s="8">
        <f t="shared" si="17"/>
        <v>0</v>
      </c>
      <c r="P353" s="135"/>
      <c r="T353" s="160"/>
      <c r="U353" s="160"/>
      <c r="V353" s="160"/>
      <c r="X353" s="160"/>
      <c r="Y353" s="157"/>
      <c r="Z353" s="161"/>
      <c r="AA353" s="1"/>
    </row>
    <row r="354" spans="1:29" s="134" customFormat="1" ht="18.600000000000001" customHeight="1" x14ac:dyDescent="0.25">
      <c r="A354" s="426">
        <v>2025</v>
      </c>
      <c r="B354" s="162"/>
      <c r="E354" s="157"/>
      <c r="F354" s="157"/>
      <c r="H354" s="157"/>
      <c r="I354" s="135"/>
      <c r="J354" s="157"/>
      <c r="K354" s="157"/>
      <c r="L354" s="158"/>
      <c r="M354" s="193">
        <f t="shared" si="18"/>
        <v>0</v>
      </c>
      <c r="N354" s="158"/>
      <c r="O354" s="8">
        <f t="shared" si="17"/>
        <v>0</v>
      </c>
      <c r="P354" s="135"/>
      <c r="T354" s="160"/>
      <c r="U354" s="160"/>
      <c r="V354" s="160"/>
      <c r="X354" s="160"/>
      <c r="Y354" s="157"/>
      <c r="Z354" s="161"/>
      <c r="AA354" s="1"/>
    </row>
    <row r="355" spans="1:29" s="134" customFormat="1" ht="16.95" customHeight="1" x14ac:dyDescent="0.25">
      <c r="A355" s="22">
        <v>2025</v>
      </c>
      <c r="B355" s="162"/>
      <c r="E355" s="157"/>
      <c r="F355" s="157"/>
      <c r="H355" s="157"/>
      <c r="I355" s="135"/>
      <c r="J355" s="157"/>
      <c r="K355" s="157"/>
      <c r="L355" s="158"/>
      <c r="M355" s="193">
        <f t="shared" si="18"/>
        <v>0</v>
      </c>
      <c r="N355" s="158"/>
      <c r="O355" s="8">
        <f t="shared" si="17"/>
        <v>0</v>
      </c>
      <c r="P355" s="135"/>
      <c r="T355" s="160"/>
      <c r="U355" s="160"/>
      <c r="V355" s="160"/>
      <c r="X355" s="160"/>
      <c r="Y355" s="157"/>
      <c r="Z355" s="161"/>
      <c r="AA355" s="1"/>
    </row>
    <row r="356" spans="1:29" s="134" customFormat="1" ht="16.95" customHeight="1" x14ac:dyDescent="0.25">
      <c r="A356" s="426">
        <v>2025</v>
      </c>
      <c r="B356" s="162"/>
      <c r="E356" s="157"/>
      <c r="F356" s="157"/>
      <c r="H356" s="157"/>
      <c r="I356" s="135"/>
      <c r="J356" s="157"/>
      <c r="K356" s="157"/>
      <c r="L356" s="158"/>
      <c r="M356" s="193">
        <f t="shared" si="18"/>
        <v>0</v>
      </c>
      <c r="N356" s="158"/>
      <c r="O356" s="8">
        <f t="shared" si="17"/>
        <v>0</v>
      </c>
      <c r="P356" s="135"/>
      <c r="T356" s="160"/>
      <c r="U356" s="160"/>
      <c r="V356" s="160"/>
      <c r="X356" s="160"/>
      <c r="Y356" s="157"/>
      <c r="Z356" s="161"/>
      <c r="AA356" s="1"/>
    </row>
    <row r="357" spans="1:29" ht="15" customHeight="1" x14ac:dyDescent="0.25">
      <c r="A357" s="22">
        <v>2025</v>
      </c>
      <c r="B357" s="162"/>
      <c r="C357" s="134"/>
      <c r="D357" s="134"/>
      <c r="E357" s="157"/>
      <c r="F357" s="157"/>
      <c r="G357" s="134"/>
      <c r="H357" s="157"/>
      <c r="J357" s="23"/>
      <c r="K357" s="23"/>
      <c r="M357" s="193">
        <f t="shared" si="18"/>
        <v>0</v>
      </c>
      <c r="N357" s="158"/>
      <c r="O357" s="8">
        <f t="shared" si="17"/>
        <v>0</v>
      </c>
      <c r="P357" s="135"/>
      <c r="Q357" s="134"/>
      <c r="R357" s="134"/>
      <c r="S357" s="134"/>
      <c r="T357" s="160"/>
      <c r="U357" s="160"/>
      <c r="V357" s="160"/>
      <c r="W357" s="134"/>
      <c r="X357" s="160"/>
      <c r="Y357" s="157"/>
      <c r="AB357" s="134"/>
      <c r="AC357" s="134"/>
    </row>
    <row r="358" spans="1:29" ht="16.2" customHeight="1" x14ac:dyDescent="0.25">
      <c r="A358" s="426">
        <v>2025</v>
      </c>
      <c r="B358" s="162"/>
      <c r="C358" s="134"/>
      <c r="D358" s="134"/>
      <c r="E358" s="157"/>
      <c r="F358" s="157"/>
      <c r="G358" s="134"/>
      <c r="H358" s="157"/>
      <c r="J358" s="23"/>
      <c r="K358" s="23"/>
      <c r="M358" s="193">
        <f t="shared" si="18"/>
        <v>0</v>
      </c>
      <c r="O358" s="8">
        <f t="shared" si="17"/>
        <v>0</v>
      </c>
      <c r="P358" s="135"/>
      <c r="Q358" s="134"/>
      <c r="R358" s="134"/>
      <c r="S358" s="134"/>
      <c r="T358" s="160"/>
      <c r="U358" s="160"/>
      <c r="V358" s="160"/>
      <c r="W358" s="134"/>
      <c r="X358" s="160"/>
      <c r="Y358" s="157"/>
      <c r="AB358" s="134"/>
      <c r="AC358" s="134"/>
    </row>
    <row r="359" spans="1:29" ht="18.600000000000001" customHeight="1" x14ac:dyDescent="0.25">
      <c r="A359" s="22">
        <v>2025</v>
      </c>
      <c r="B359" s="162"/>
      <c r="C359" s="134"/>
      <c r="D359" s="134"/>
      <c r="E359" s="157"/>
      <c r="F359" s="157"/>
      <c r="G359" s="134"/>
      <c r="H359" s="157"/>
      <c r="J359" s="23"/>
      <c r="K359" s="23"/>
      <c r="M359" s="193">
        <f t="shared" si="18"/>
        <v>0</v>
      </c>
      <c r="O359" s="8">
        <f t="shared" si="17"/>
        <v>0</v>
      </c>
      <c r="P359" s="135"/>
      <c r="Q359" s="134"/>
      <c r="R359" s="134"/>
      <c r="S359" s="134"/>
      <c r="T359" s="160"/>
      <c r="U359" s="160"/>
      <c r="V359" s="160"/>
      <c r="W359" s="134"/>
      <c r="X359" s="160"/>
      <c r="Y359" s="157"/>
      <c r="AB359" s="134"/>
      <c r="AC359" s="134"/>
    </row>
    <row r="360" spans="1:29" ht="16.2" customHeight="1" x14ac:dyDescent="0.25">
      <c r="A360" s="426">
        <v>2025</v>
      </c>
      <c r="B360" s="162"/>
      <c r="C360" s="134"/>
      <c r="D360" s="134"/>
      <c r="E360" s="157"/>
      <c r="F360" s="157"/>
      <c r="G360" s="134"/>
      <c r="H360" s="157"/>
      <c r="J360" s="23"/>
      <c r="K360" s="23"/>
      <c r="M360" s="193">
        <f t="shared" si="18"/>
        <v>0</v>
      </c>
      <c r="O360" s="8">
        <f t="shared" si="17"/>
        <v>0</v>
      </c>
      <c r="P360" s="135"/>
      <c r="Q360" s="134"/>
      <c r="R360" s="134"/>
      <c r="S360" s="134"/>
      <c r="T360" s="160"/>
      <c r="U360" s="160"/>
      <c r="V360" s="160"/>
      <c r="W360" s="134"/>
      <c r="X360" s="160"/>
      <c r="Y360" s="23"/>
      <c r="AB360" s="134"/>
      <c r="AC360" s="134"/>
    </row>
    <row r="361" spans="1:29" ht="20.399999999999999" customHeight="1" x14ac:dyDescent="0.25">
      <c r="A361" s="22">
        <v>2025</v>
      </c>
      <c r="B361" s="162"/>
      <c r="C361" s="134"/>
      <c r="D361" s="134"/>
      <c r="E361" s="157"/>
      <c r="H361" s="157"/>
      <c r="J361" s="23"/>
      <c r="K361" s="23"/>
      <c r="M361" s="193">
        <f t="shared" si="18"/>
        <v>0</v>
      </c>
      <c r="O361" s="8">
        <f t="shared" si="17"/>
        <v>0</v>
      </c>
      <c r="P361" s="7"/>
      <c r="Q361" s="134"/>
      <c r="R361" s="134"/>
      <c r="S361" s="134"/>
      <c r="T361" s="160"/>
      <c r="U361" s="160"/>
      <c r="W361" s="134"/>
      <c r="X361" s="160"/>
      <c r="Y361" s="157"/>
      <c r="AB361" s="134"/>
    </row>
    <row r="362" spans="1:29" ht="16.2" customHeight="1" x14ac:dyDescent="0.25">
      <c r="A362" s="426">
        <v>2025</v>
      </c>
      <c r="B362" s="162"/>
      <c r="C362" s="134"/>
      <c r="D362" s="134"/>
      <c r="E362" s="157"/>
      <c r="H362" s="157"/>
      <c r="J362" s="23"/>
      <c r="K362" s="23"/>
      <c r="M362" s="193">
        <f t="shared" si="18"/>
        <v>0</v>
      </c>
      <c r="O362" s="8">
        <f t="shared" si="17"/>
        <v>0</v>
      </c>
      <c r="P362" s="7"/>
      <c r="Q362" s="134"/>
      <c r="R362" s="134"/>
      <c r="S362" s="134"/>
      <c r="T362" s="160"/>
      <c r="U362" s="160"/>
      <c r="W362" s="134"/>
      <c r="X362" s="160"/>
      <c r="Y362" s="23"/>
      <c r="AB362" s="134"/>
    </row>
    <row r="363" spans="1:29" ht="19.2" customHeight="1" x14ac:dyDescent="0.25">
      <c r="A363" s="22">
        <v>2025</v>
      </c>
      <c r="B363" s="162"/>
      <c r="C363" s="134"/>
      <c r="D363" s="134"/>
      <c r="E363" s="157"/>
      <c r="H363" s="157"/>
      <c r="J363" s="23"/>
      <c r="K363" s="23"/>
      <c r="M363" s="193">
        <f t="shared" si="18"/>
        <v>0</v>
      </c>
      <c r="O363" s="8">
        <f t="shared" si="17"/>
        <v>0</v>
      </c>
      <c r="P363" s="7"/>
      <c r="Q363" s="134"/>
      <c r="R363" s="134"/>
      <c r="S363" s="134"/>
      <c r="T363" s="160"/>
      <c r="U363" s="160"/>
      <c r="W363" s="134"/>
      <c r="X363" s="160"/>
      <c r="Y363" s="157"/>
      <c r="AB363" s="134"/>
    </row>
    <row r="364" spans="1:29" ht="16.2" customHeight="1" x14ac:dyDescent="0.25">
      <c r="A364" s="426">
        <v>2025</v>
      </c>
      <c r="B364" s="162"/>
      <c r="C364" s="134"/>
      <c r="D364" s="134"/>
      <c r="E364" s="157"/>
      <c r="H364" s="157"/>
      <c r="J364" s="23"/>
      <c r="K364" s="23"/>
      <c r="M364" s="193">
        <f t="shared" si="18"/>
        <v>0</v>
      </c>
      <c r="O364" s="8">
        <f t="shared" si="17"/>
        <v>0</v>
      </c>
      <c r="P364" s="7"/>
      <c r="Q364" s="134"/>
      <c r="R364" s="134"/>
      <c r="S364" s="134"/>
      <c r="T364" s="160"/>
      <c r="U364" s="160"/>
      <c r="W364" s="134"/>
      <c r="X364" s="160"/>
      <c r="Y364" s="23"/>
      <c r="AB364" s="134"/>
    </row>
    <row r="365" spans="1:29" ht="13.95" customHeight="1" x14ac:dyDescent="0.25">
      <c r="A365" s="22">
        <v>2025</v>
      </c>
      <c r="B365" s="162"/>
      <c r="C365" s="134"/>
      <c r="D365" s="134"/>
      <c r="E365" s="157"/>
      <c r="H365" s="157"/>
      <c r="J365" s="23"/>
      <c r="K365" s="23"/>
      <c r="M365" s="193">
        <f t="shared" si="18"/>
        <v>0</v>
      </c>
      <c r="O365" s="8">
        <f t="shared" si="17"/>
        <v>0</v>
      </c>
      <c r="P365" s="7"/>
      <c r="Q365" s="134"/>
      <c r="R365" s="134"/>
      <c r="S365" s="134"/>
      <c r="T365" s="160"/>
      <c r="U365" s="160"/>
      <c r="W365" s="134"/>
      <c r="X365" s="160"/>
      <c r="Y365" s="157"/>
      <c r="AB365" s="134"/>
    </row>
    <row r="366" spans="1:29" ht="14.1" customHeight="1" x14ac:dyDescent="0.25">
      <c r="A366" s="426">
        <v>2025</v>
      </c>
      <c r="B366" s="162"/>
      <c r="C366" s="134"/>
      <c r="D366" s="134"/>
      <c r="E366" s="157"/>
      <c r="H366" s="157"/>
      <c r="J366" s="23"/>
      <c r="K366" s="23"/>
      <c r="M366" s="193">
        <f t="shared" si="18"/>
        <v>0</v>
      </c>
      <c r="O366" s="8">
        <f t="shared" si="17"/>
        <v>0</v>
      </c>
      <c r="P366" s="7"/>
      <c r="Q366" s="134"/>
      <c r="R366" s="134"/>
      <c r="S366" s="134"/>
      <c r="T366" s="160"/>
      <c r="U366" s="160"/>
      <c r="W366" s="134"/>
      <c r="X366" s="160"/>
      <c r="Y366" s="23"/>
      <c r="AB366" s="134"/>
    </row>
    <row r="367" spans="1:29" ht="14.1" customHeight="1" x14ac:dyDescent="0.25">
      <c r="A367" s="22">
        <v>2025</v>
      </c>
      <c r="B367" s="162"/>
      <c r="C367" s="134"/>
      <c r="D367" s="134"/>
      <c r="E367" s="157"/>
      <c r="H367" s="157"/>
      <c r="J367" s="23"/>
      <c r="K367" s="23"/>
      <c r="M367" s="193">
        <f t="shared" si="18"/>
        <v>0</v>
      </c>
      <c r="O367" s="8">
        <f t="shared" si="17"/>
        <v>0</v>
      </c>
      <c r="P367" s="7"/>
      <c r="Q367" s="134"/>
      <c r="R367" s="134"/>
      <c r="S367" s="134"/>
      <c r="T367" s="160"/>
      <c r="U367" s="160"/>
      <c r="W367" s="134"/>
      <c r="X367" s="160"/>
      <c r="Y367" s="157"/>
      <c r="AB367" s="134"/>
    </row>
    <row r="368" spans="1:29" ht="14.1" customHeight="1" x14ac:dyDescent="0.25">
      <c r="A368" s="426">
        <v>2025</v>
      </c>
      <c r="B368" s="162"/>
      <c r="C368" s="134"/>
      <c r="D368" s="134"/>
      <c r="E368" s="157"/>
      <c r="H368" s="157"/>
      <c r="J368" s="23"/>
      <c r="K368" s="23"/>
      <c r="M368" s="193">
        <f t="shared" si="18"/>
        <v>0</v>
      </c>
      <c r="O368" s="8">
        <f t="shared" si="17"/>
        <v>0</v>
      </c>
      <c r="P368" s="7"/>
      <c r="Q368" s="134"/>
      <c r="R368" s="134"/>
      <c r="S368" s="134"/>
      <c r="T368" s="160"/>
      <c r="U368" s="160"/>
      <c r="W368" s="134"/>
      <c r="X368" s="160"/>
      <c r="Y368" s="23"/>
      <c r="AB368" s="134"/>
    </row>
    <row r="369" spans="1:28" ht="14.1" customHeight="1" x14ac:dyDescent="0.25">
      <c r="A369" s="22">
        <v>2025</v>
      </c>
      <c r="B369" s="162"/>
      <c r="C369" s="134"/>
      <c r="D369" s="134"/>
      <c r="E369" s="157"/>
      <c r="H369" s="157"/>
      <c r="J369" s="23"/>
      <c r="K369" s="23"/>
      <c r="M369" s="193">
        <f t="shared" si="18"/>
        <v>0</v>
      </c>
      <c r="O369" s="8">
        <f t="shared" si="17"/>
        <v>0</v>
      </c>
      <c r="P369" s="7"/>
      <c r="Q369" s="134"/>
      <c r="R369" s="134"/>
      <c r="S369" s="134"/>
      <c r="T369" s="160"/>
      <c r="U369" s="160"/>
      <c r="W369" s="134"/>
      <c r="X369" s="160"/>
      <c r="Y369" s="157"/>
      <c r="AB369" s="134"/>
    </row>
    <row r="370" spans="1:28" ht="14.1" customHeight="1" x14ac:dyDescent="0.25">
      <c r="A370" s="426">
        <v>2025</v>
      </c>
      <c r="B370" s="162"/>
      <c r="C370" s="134"/>
      <c r="D370" s="134"/>
      <c r="E370" s="157"/>
      <c r="H370" s="157"/>
      <c r="J370" s="23"/>
      <c r="K370" s="23"/>
      <c r="M370" s="193">
        <f t="shared" si="18"/>
        <v>0</v>
      </c>
      <c r="O370" s="8">
        <f t="shared" si="17"/>
        <v>0</v>
      </c>
      <c r="P370" s="7"/>
      <c r="Q370" s="134"/>
      <c r="R370" s="134"/>
      <c r="S370" s="134"/>
      <c r="T370" s="160"/>
      <c r="U370" s="160"/>
      <c r="W370" s="134"/>
      <c r="X370" s="160"/>
      <c r="Y370" s="23"/>
      <c r="AB370" s="134"/>
    </row>
    <row r="371" spans="1:28" ht="14.1" customHeight="1" x14ac:dyDescent="0.25">
      <c r="A371" s="22">
        <v>2025</v>
      </c>
      <c r="B371" s="162"/>
      <c r="C371" s="134"/>
      <c r="D371" s="134"/>
      <c r="E371" s="157"/>
      <c r="H371" s="157"/>
      <c r="J371" s="430"/>
      <c r="K371" s="23"/>
      <c r="M371" s="193">
        <f t="shared" si="18"/>
        <v>0</v>
      </c>
      <c r="O371" s="8">
        <f t="shared" si="17"/>
        <v>0</v>
      </c>
      <c r="P371" s="7"/>
      <c r="Q371" s="134"/>
      <c r="R371" s="134"/>
      <c r="S371" s="134"/>
      <c r="T371" s="160"/>
      <c r="U371" s="160"/>
      <c r="W371" s="134"/>
      <c r="X371" s="160"/>
      <c r="Y371" s="157"/>
      <c r="AB371" s="134"/>
    </row>
    <row r="372" spans="1:28" ht="14.1" customHeight="1" x14ac:dyDescent="0.25">
      <c r="A372" s="426">
        <v>2025</v>
      </c>
      <c r="B372" s="162"/>
      <c r="C372" s="134"/>
      <c r="D372" s="134"/>
      <c r="E372" s="157"/>
      <c r="H372" s="157"/>
      <c r="J372" s="430"/>
      <c r="K372" s="23"/>
      <c r="M372" s="193">
        <f t="shared" si="18"/>
        <v>0</v>
      </c>
      <c r="O372" s="8">
        <f t="shared" si="17"/>
        <v>0</v>
      </c>
      <c r="P372" s="7"/>
      <c r="Q372" s="134"/>
      <c r="R372" s="134"/>
      <c r="S372" s="134"/>
      <c r="T372" s="160"/>
      <c r="U372" s="160"/>
      <c r="W372" s="134"/>
      <c r="X372" s="160"/>
      <c r="Y372" s="23"/>
      <c r="AB372" s="134"/>
    </row>
    <row r="373" spans="1:28" ht="14.1" customHeight="1" x14ac:dyDescent="0.25">
      <c r="A373" s="22">
        <v>2025</v>
      </c>
      <c r="B373" s="162"/>
      <c r="C373" s="134"/>
      <c r="D373" s="134"/>
      <c r="E373" s="157"/>
      <c r="H373" s="157"/>
      <c r="J373" s="430"/>
      <c r="K373" s="23"/>
      <c r="M373" s="193">
        <f t="shared" si="18"/>
        <v>0</v>
      </c>
      <c r="O373" s="8">
        <f t="shared" si="17"/>
        <v>0</v>
      </c>
      <c r="P373" s="7"/>
      <c r="Q373" s="134"/>
      <c r="R373" s="134"/>
      <c r="S373" s="134"/>
      <c r="T373" s="160"/>
      <c r="U373" s="160"/>
      <c r="W373" s="134"/>
      <c r="X373" s="160"/>
      <c r="Y373" s="157"/>
      <c r="AB373" s="134"/>
    </row>
    <row r="374" spans="1:28" ht="14.1" customHeight="1" x14ac:dyDescent="0.25">
      <c r="A374" s="426">
        <v>2025</v>
      </c>
      <c r="B374" s="162"/>
      <c r="C374" s="134"/>
      <c r="D374" s="134"/>
      <c r="E374" s="157"/>
      <c r="H374" s="157"/>
      <c r="J374" s="430"/>
      <c r="K374" s="23"/>
      <c r="M374" s="193">
        <f t="shared" si="18"/>
        <v>0</v>
      </c>
      <c r="O374" s="8">
        <f t="shared" si="17"/>
        <v>0</v>
      </c>
      <c r="P374" s="7"/>
      <c r="Q374" s="134"/>
      <c r="R374" s="134"/>
      <c r="S374" s="134"/>
      <c r="T374" s="160"/>
      <c r="U374" s="160"/>
      <c r="W374" s="134"/>
      <c r="X374" s="160"/>
      <c r="Y374" s="23"/>
      <c r="AB374" s="134"/>
    </row>
    <row r="375" spans="1:28" ht="14.1" customHeight="1" x14ac:dyDescent="0.25">
      <c r="A375" s="22">
        <v>2025</v>
      </c>
      <c r="B375" s="162"/>
      <c r="C375" s="134"/>
      <c r="D375" s="134"/>
      <c r="E375" s="157"/>
      <c r="H375" s="157"/>
      <c r="J375" s="430"/>
      <c r="K375" s="23"/>
      <c r="M375" s="193">
        <f t="shared" si="18"/>
        <v>0</v>
      </c>
      <c r="O375" s="8">
        <f t="shared" si="17"/>
        <v>0</v>
      </c>
      <c r="P375" s="7"/>
      <c r="Q375" s="134"/>
      <c r="R375" s="134"/>
      <c r="S375" s="134"/>
      <c r="T375" s="160"/>
      <c r="U375" s="160"/>
      <c r="W375" s="134"/>
      <c r="X375" s="160"/>
      <c r="Y375" s="157"/>
      <c r="AB375" s="134"/>
    </row>
    <row r="376" spans="1:28" ht="14.1" customHeight="1" x14ac:dyDescent="0.25">
      <c r="A376" s="426">
        <v>2025</v>
      </c>
      <c r="B376" s="162"/>
      <c r="C376" s="134"/>
      <c r="D376" s="134"/>
      <c r="E376" s="157"/>
      <c r="H376" s="157"/>
      <c r="J376" s="430"/>
      <c r="K376" s="23"/>
      <c r="M376" s="193">
        <f t="shared" si="18"/>
        <v>0</v>
      </c>
      <c r="O376" s="8">
        <f t="shared" si="17"/>
        <v>0</v>
      </c>
      <c r="P376" s="7"/>
      <c r="Q376" s="134"/>
      <c r="R376" s="134"/>
      <c r="S376" s="134"/>
      <c r="T376" s="160"/>
      <c r="U376" s="160"/>
      <c r="W376" s="134"/>
      <c r="X376" s="160"/>
      <c r="Y376" s="23"/>
      <c r="AB376" s="134"/>
    </row>
    <row r="377" spans="1:28" ht="14.1" customHeight="1" x14ac:dyDescent="0.25">
      <c r="A377" s="22">
        <v>2025</v>
      </c>
      <c r="B377" s="162"/>
      <c r="C377" s="134"/>
      <c r="D377" s="134"/>
      <c r="E377" s="157"/>
      <c r="H377" s="157"/>
      <c r="J377" s="430"/>
      <c r="K377" s="23"/>
      <c r="M377" s="11">
        <f t="shared" si="18"/>
        <v>0</v>
      </c>
      <c r="O377" s="8">
        <f t="shared" si="17"/>
        <v>0</v>
      </c>
      <c r="P377" s="7"/>
      <c r="Q377" s="134"/>
      <c r="R377" s="134"/>
      <c r="S377" s="134"/>
      <c r="T377" s="160"/>
      <c r="U377" s="160"/>
      <c r="W377" s="134"/>
      <c r="X377" s="160"/>
      <c r="Y377" s="157"/>
      <c r="AB377" s="134"/>
    </row>
    <row r="378" spans="1:28" ht="14.1" customHeight="1" x14ac:dyDescent="0.25">
      <c r="A378" s="426">
        <v>2025</v>
      </c>
      <c r="B378" s="162"/>
      <c r="C378" s="134"/>
      <c r="D378" s="134"/>
      <c r="E378" s="157"/>
      <c r="H378" s="157"/>
      <c r="J378" s="430"/>
      <c r="K378" s="23"/>
      <c r="M378" s="11">
        <f t="shared" si="18"/>
        <v>0</v>
      </c>
      <c r="O378" s="8">
        <f t="shared" si="17"/>
        <v>0</v>
      </c>
      <c r="P378" s="7"/>
      <c r="Q378" s="134"/>
      <c r="R378" s="134"/>
      <c r="S378" s="134"/>
      <c r="T378" s="160"/>
      <c r="U378" s="160"/>
      <c r="W378" s="134"/>
      <c r="X378" s="160"/>
      <c r="Y378" s="23"/>
      <c r="AB378" s="134"/>
    </row>
    <row r="379" spans="1:28" ht="14.1" customHeight="1" x14ac:dyDescent="0.25">
      <c r="A379" s="22">
        <v>2025</v>
      </c>
      <c r="B379" s="162"/>
      <c r="C379" s="134"/>
      <c r="D379" s="134"/>
      <c r="E379" s="157"/>
      <c r="H379" s="157"/>
      <c r="J379" s="430"/>
      <c r="K379" s="23"/>
      <c r="M379" s="11">
        <f t="shared" si="18"/>
        <v>0</v>
      </c>
      <c r="O379" s="8">
        <f t="shared" si="17"/>
        <v>0</v>
      </c>
      <c r="P379" s="7"/>
      <c r="Q379" s="134"/>
      <c r="R379" s="134"/>
      <c r="S379" s="134"/>
      <c r="T379" s="160"/>
      <c r="U379" s="160"/>
      <c r="W379" s="134"/>
      <c r="X379" s="160"/>
      <c r="Y379" s="157"/>
      <c r="AB379" s="134"/>
    </row>
    <row r="380" spans="1:28" ht="14.1" customHeight="1" x14ac:dyDescent="0.25">
      <c r="A380" s="426">
        <v>2025</v>
      </c>
      <c r="B380" s="162"/>
      <c r="C380" s="134"/>
      <c r="D380" s="134"/>
      <c r="E380" s="157"/>
      <c r="H380" s="157"/>
      <c r="J380" s="430"/>
      <c r="K380" s="23"/>
      <c r="M380" s="11">
        <f t="shared" si="18"/>
        <v>0</v>
      </c>
      <c r="O380" s="8">
        <f t="shared" si="17"/>
        <v>0</v>
      </c>
      <c r="P380" s="7"/>
      <c r="Q380" s="134"/>
      <c r="R380" s="134"/>
      <c r="S380" s="134"/>
      <c r="T380" s="160"/>
      <c r="U380" s="160"/>
      <c r="W380" s="134"/>
      <c r="X380" s="160"/>
      <c r="Y380" s="23"/>
      <c r="AB380" s="134"/>
    </row>
    <row r="381" spans="1:28" ht="14.1" customHeight="1" x14ac:dyDescent="0.25">
      <c r="A381" s="22">
        <v>2025</v>
      </c>
      <c r="B381" s="162"/>
      <c r="C381" s="134"/>
      <c r="D381" s="134"/>
      <c r="E381" s="157"/>
      <c r="H381" s="157"/>
      <c r="J381" s="430"/>
      <c r="K381" s="23"/>
      <c r="M381" s="11">
        <f t="shared" si="18"/>
        <v>0</v>
      </c>
      <c r="O381" s="8">
        <f t="shared" si="17"/>
        <v>0</v>
      </c>
      <c r="P381" s="7"/>
      <c r="Q381" s="134"/>
      <c r="R381" s="134"/>
      <c r="S381" s="134"/>
      <c r="T381" s="160"/>
      <c r="U381" s="160"/>
      <c r="W381" s="134"/>
      <c r="X381" s="160"/>
      <c r="Y381" s="157"/>
      <c r="AB381" s="134"/>
    </row>
    <row r="382" spans="1:28" ht="14.1" customHeight="1" x14ac:dyDescent="0.25">
      <c r="A382" s="426">
        <v>2025</v>
      </c>
      <c r="B382" s="162"/>
      <c r="C382" s="134"/>
      <c r="D382" s="134"/>
      <c r="E382" s="157"/>
      <c r="H382" s="157"/>
      <c r="J382" s="430"/>
      <c r="K382" s="23"/>
      <c r="M382" s="11">
        <f t="shared" si="18"/>
        <v>0</v>
      </c>
      <c r="O382" s="8">
        <f t="shared" si="17"/>
        <v>0</v>
      </c>
      <c r="P382" s="7"/>
      <c r="Q382" s="134"/>
      <c r="R382" s="134"/>
      <c r="S382" s="134"/>
      <c r="T382" s="160"/>
      <c r="U382" s="160"/>
      <c r="W382" s="134"/>
      <c r="X382" s="160"/>
      <c r="Y382" s="23"/>
      <c r="AB382" s="134"/>
    </row>
    <row r="383" spans="1:28" ht="14.1" customHeight="1" x14ac:dyDescent="0.25">
      <c r="A383" s="22">
        <v>2025</v>
      </c>
      <c r="B383" s="162"/>
      <c r="C383" s="134"/>
      <c r="D383" s="134"/>
      <c r="E383" s="157"/>
      <c r="H383" s="157"/>
      <c r="J383" s="430"/>
      <c r="K383" s="23"/>
      <c r="M383" s="11">
        <f t="shared" si="18"/>
        <v>0</v>
      </c>
      <c r="O383" s="8">
        <f t="shared" si="17"/>
        <v>0</v>
      </c>
      <c r="P383" s="7"/>
      <c r="Q383" s="134"/>
      <c r="R383" s="134"/>
      <c r="S383" s="134"/>
      <c r="T383" s="160"/>
      <c r="U383" s="160"/>
      <c r="W383" s="134"/>
      <c r="X383" s="160"/>
      <c r="Y383" s="157"/>
      <c r="AB383" s="134"/>
    </row>
    <row r="384" spans="1:28" ht="14.1" customHeight="1" x14ac:dyDescent="0.25">
      <c r="A384" s="426">
        <v>2025</v>
      </c>
      <c r="B384" s="162"/>
      <c r="C384" s="134"/>
      <c r="D384" s="134"/>
      <c r="E384" s="157"/>
      <c r="H384" s="157"/>
      <c r="J384" s="430"/>
      <c r="K384" s="23"/>
      <c r="M384" s="11">
        <f t="shared" si="18"/>
        <v>0</v>
      </c>
      <c r="O384" s="8">
        <f t="shared" si="17"/>
        <v>0</v>
      </c>
      <c r="P384" s="7"/>
      <c r="Q384" s="134"/>
      <c r="R384" s="134"/>
      <c r="S384" s="134"/>
      <c r="T384" s="160"/>
      <c r="U384" s="160"/>
      <c r="W384" s="134"/>
      <c r="X384" s="160"/>
      <c r="Y384" s="23"/>
      <c r="AB384" s="134"/>
    </row>
    <row r="385" spans="1:28" ht="14.1" customHeight="1" x14ac:dyDescent="0.25">
      <c r="A385" s="22">
        <v>2025</v>
      </c>
      <c r="B385" s="162"/>
      <c r="C385" s="134"/>
      <c r="D385" s="134"/>
      <c r="E385" s="157"/>
      <c r="H385" s="157"/>
      <c r="J385" s="430"/>
      <c r="K385" s="23"/>
      <c r="M385" s="11">
        <f t="shared" si="18"/>
        <v>0</v>
      </c>
      <c r="O385" s="8">
        <f t="shared" si="17"/>
        <v>0</v>
      </c>
      <c r="P385" s="7"/>
      <c r="Q385" s="134"/>
      <c r="R385" s="134"/>
      <c r="S385" s="134"/>
      <c r="T385" s="160"/>
      <c r="U385" s="160"/>
      <c r="W385" s="134"/>
      <c r="X385" s="160"/>
      <c r="Y385" s="157"/>
      <c r="AB385" s="134"/>
    </row>
    <row r="386" spans="1:28" ht="14.1" customHeight="1" x14ac:dyDescent="0.25">
      <c r="A386" s="426">
        <v>2025</v>
      </c>
      <c r="B386" s="162"/>
      <c r="C386" s="134"/>
      <c r="D386" s="134"/>
      <c r="E386" s="157"/>
      <c r="H386" s="157"/>
      <c r="J386" s="430"/>
      <c r="K386" s="23"/>
      <c r="M386" s="11">
        <f t="shared" si="18"/>
        <v>0</v>
      </c>
      <c r="O386" s="8">
        <f t="shared" si="17"/>
        <v>0</v>
      </c>
      <c r="P386" s="7"/>
      <c r="Q386" s="134"/>
      <c r="R386" s="134"/>
      <c r="S386" s="134"/>
      <c r="T386" s="160"/>
      <c r="U386" s="160"/>
      <c r="W386" s="134"/>
      <c r="X386" s="160"/>
      <c r="Y386" s="23"/>
      <c r="AB386" s="134"/>
    </row>
    <row r="387" spans="1:28" ht="14.1" customHeight="1" x14ac:dyDescent="0.25">
      <c r="A387" s="22">
        <v>2025</v>
      </c>
      <c r="B387" s="162"/>
      <c r="C387" s="134"/>
      <c r="D387" s="134"/>
      <c r="E387" s="157"/>
      <c r="H387" s="157"/>
      <c r="I387" s="1"/>
      <c r="J387" s="431"/>
      <c r="K387" s="23"/>
      <c r="M387" s="11">
        <f t="shared" si="18"/>
        <v>0</v>
      </c>
      <c r="O387" s="8">
        <f t="shared" si="17"/>
        <v>0</v>
      </c>
      <c r="P387" s="7"/>
      <c r="Q387" s="134"/>
      <c r="R387" s="134"/>
      <c r="S387" s="134"/>
      <c r="T387" s="160"/>
      <c r="U387" s="160"/>
      <c r="W387" s="134"/>
      <c r="X387" s="160"/>
      <c r="Y387" s="157"/>
      <c r="AB387" s="134"/>
    </row>
    <row r="388" spans="1:28" ht="13.95" customHeight="1" x14ac:dyDescent="0.25">
      <c r="A388" s="426">
        <v>2025</v>
      </c>
      <c r="B388" s="162"/>
      <c r="C388" s="134"/>
      <c r="D388" s="134"/>
      <c r="E388" s="157"/>
      <c r="H388" s="157"/>
      <c r="I388" s="1"/>
      <c r="J388" s="431"/>
      <c r="K388" s="23"/>
      <c r="M388" s="11">
        <f t="shared" si="18"/>
        <v>0</v>
      </c>
      <c r="O388" s="8">
        <f t="shared" si="17"/>
        <v>0</v>
      </c>
      <c r="P388" s="7"/>
      <c r="Q388" s="134"/>
      <c r="R388" s="134"/>
      <c r="S388" s="134"/>
      <c r="T388" s="160"/>
      <c r="U388" s="160"/>
      <c r="W388" s="134"/>
      <c r="X388" s="160"/>
      <c r="Y388" s="23"/>
      <c r="AB388" s="134"/>
    </row>
    <row r="389" spans="1:28" ht="13.95" customHeight="1" x14ac:dyDescent="0.25">
      <c r="A389" s="22">
        <v>2025</v>
      </c>
      <c r="B389" s="162"/>
      <c r="C389" s="134"/>
      <c r="D389" s="134"/>
      <c r="E389" s="157"/>
      <c r="H389" s="157"/>
      <c r="I389" s="1"/>
      <c r="J389" s="431"/>
      <c r="K389" s="23"/>
      <c r="M389" s="11">
        <f t="shared" si="18"/>
        <v>0</v>
      </c>
      <c r="O389" s="8">
        <f t="shared" si="17"/>
        <v>0</v>
      </c>
      <c r="P389" s="7"/>
      <c r="Q389" s="134"/>
      <c r="R389" s="134"/>
      <c r="S389" s="134"/>
      <c r="T389" s="160"/>
      <c r="U389" s="160"/>
      <c r="W389" s="134"/>
      <c r="X389" s="160"/>
      <c r="Y389" s="157"/>
      <c r="AB389" s="134"/>
    </row>
    <row r="390" spans="1:28" ht="13.95" customHeight="1" x14ac:dyDescent="0.25">
      <c r="A390" s="426">
        <v>2025</v>
      </c>
      <c r="B390" s="162"/>
      <c r="C390" s="134"/>
      <c r="D390" s="134"/>
      <c r="E390" s="157"/>
      <c r="H390" s="157"/>
      <c r="I390" s="1"/>
      <c r="J390" s="431"/>
      <c r="K390" s="23"/>
      <c r="M390" s="11">
        <f t="shared" si="18"/>
        <v>0</v>
      </c>
      <c r="O390" s="8">
        <f t="shared" si="17"/>
        <v>0</v>
      </c>
      <c r="P390" s="7"/>
      <c r="Q390" s="134"/>
      <c r="R390" s="134"/>
      <c r="S390" s="134"/>
      <c r="T390" s="160"/>
      <c r="U390" s="160"/>
      <c r="W390" s="134"/>
      <c r="X390" s="160"/>
      <c r="Y390" s="23"/>
      <c r="AB390" s="134"/>
    </row>
    <row r="391" spans="1:28" ht="13.95" customHeight="1" x14ac:dyDescent="0.25">
      <c r="A391" s="22">
        <v>2025</v>
      </c>
      <c r="B391" s="162"/>
      <c r="C391" s="134"/>
      <c r="D391" s="134"/>
      <c r="E391" s="157"/>
      <c r="H391" s="157"/>
      <c r="I391" s="1"/>
      <c r="J391" s="431"/>
      <c r="K391" s="23"/>
      <c r="M391" s="11">
        <f t="shared" si="18"/>
        <v>0</v>
      </c>
      <c r="O391" s="8">
        <f t="shared" si="17"/>
        <v>0</v>
      </c>
      <c r="P391" s="7"/>
      <c r="Q391" s="134"/>
      <c r="R391" s="134"/>
      <c r="S391" s="134"/>
      <c r="T391" s="160"/>
      <c r="U391" s="160"/>
      <c r="X391" s="160"/>
      <c r="Y391" s="157"/>
      <c r="AB391" s="134"/>
    </row>
    <row r="392" spans="1:28" ht="13.95" customHeight="1" x14ac:dyDescent="0.25">
      <c r="A392" s="426">
        <v>2025</v>
      </c>
      <c r="B392" s="162"/>
      <c r="H392" s="157"/>
      <c r="I392" s="1"/>
      <c r="J392" s="431"/>
      <c r="K392" s="23"/>
      <c r="M392" s="11">
        <f t="shared" si="18"/>
        <v>0</v>
      </c>
      <c r="O392" s="8">
        <f t="shared" si="17"/>
        <v>0</v>
      </c>
      <c r="Y392" s="23"/>
    </row>
    <row r="393" spans="1:28" ht="13.95" customHeight="1" x14ac:dyDescent="0.25">
      <c r="A393" s="22">
        <v>2025</v>
      </c>
      <c r="B393" s="162"/>
      <c r="H393" s="157"/>
      <c r="I393" s="1"/>
      <c r="J393" s="431"/>
      <c r="K393" s="23"/>
      <c r="M393" s="11">
        <f t="shared" si="18"/>
        <v>0</v>
      </c>
      <c r="O393" s="8">
        <f t="shared" si="17"/>
        <v>0</v>
      </c>
      <c r="Q393" s="134"/>
      <c r="R393" s="134"/>
      <c r="S393" s="134"/>
      <c r="U393" s="1"/>
      <c r="V393" s="1"/>
      <c r="X393" s="1"/>
      <c r="Y393" s="23"/>
    </row>
    <row r="394" spans="1:28" ht="16.95" customHeight="1" x14ac:dyDescent="0.25">
      <c r="A394" s="426">
        <v>2025</v>
      </c>
      <c r="B394" s="157"/>
      <c r="H394" s="157"/>
      <c r="J394" s="422"/>
      <c r="K394" s="23"/>
      <c r="M394" s="433">
        <f t="shared" si="18"/>
        <v>0</v>
      </c>
      <c r="O394" s="8">
        <f t="shared" si="17"/>
        <v>0</v>
      </c>
      <c r="P394" s="7"/>
      <c r="Y394" s="23"/>
    </row>
    <row r="395" spans="1:28" ht="15.6" customHeight="1" x14ac:dyDescent="0.25">
      <c r="A395" s="22">
        <v>2025</v>
      </c>
      <c r="B395" s="157"/>
      <c r="H395" s="157"/>
      <c r="J395" s="422"/>
      <c r="K395" s="23"/>
      <c r="M395" s="433">
        <f t="shared" si="18"/>
        <v>0</v>
      </c>
      <c r="O395" s="8">
        <f t="shared" si="17"/>
        <v>0</v>
      </c>
      <c r="P395" s="7"/>
      <c r="Y395" s="23"/>
    </row>
    <row r="396" spans="1:28" ht="13.95" customHeight="1" x14ac:dyDescent="0.25">
      <c r="A396" s="426">
        <v>2025</v>
      </c>
      <c r="B396" s="162"/>
      <c r="H396" s="157"/>
      <c r="I396" s="1"/>
      <c r="J396" s="431"/>
      <c r="K396" s="23"/>
      <c r="M396" s="11">
        <f t="shared" si="18"/>
        <v>0</v>
      </c>
      <c r="O396" s="8">
        <f t="shared" ref="O396:O446" si="19">SUM(J396*N396)</f>
        <v>0</v>
      </c>
      <c r="P396" s="7"/>
      <c r="Y396" s="23"/>
    </row>
    <row r="397" spans="1:28" ht="13.95" customHeight="1" x14ac:dyDescent="0.25">
      <c r="A397" s="22">
        <v>2025</v>
      </c>
      <c r="B397" s="162"/>
      <c r="H397" s="157"/>
      <c r="I397" s="1"/>
      <c r="J397" s="431"/>
      <c r="K397" s="23"/>
      <c r="M397" s="11">
        <f t="shared" si="18"/>
        <v>0</v>
      </c>
      <c r="O397" s="8">
        <f t="shared" si="19"/>
        <v>0</v>
      </c>
      <c r="P397" s="7"/>
      <c r="Y397" s="23"/>
    </row>
    <row r="398" spans="1:28" ht="13.2" customHeight="1" x14ac:dyDescent="0.25">
      <c r="A398" s="426">
        <v>2025</v>
      </c>
      <c r="B398" s="162"/>
      <c r="H398" s="23"/>
      <c r="I398" s="1"/>
      <c r="J398" s="431"/>
      <c r="K398" s="23"/>
      <c r="M398" s="11">
        <f t="shared" si="18"/>
        <v>0</v>
      </c>
      <c r="O398" s="8">
        <f t="shared" si="19"/>
        <v>0</v>
      </c>
      <c r="Y398" s="23"/>
    </row>
    <row r="399" spans="1:28" ht="13.2" customHeight="1" x14ac:dyDescent="0.25">
      <c r="A399" s="22">
        <v>2025</v>
      </c>
      <c r="B399" s="162"/>
      <c r="H399" s="23"/>
      <c r="J399" s="431"/>
      <c r="K399" s="23"/>
      <c r="M399" s="11">
        <f t="shared" si="18"/>
        <v>0</v>
      </c>
      <c r="O399" s="8">
        <f t="shared" si="19"/>
        <v>0</v>
      </c>
      <c r="Y399" s="23"/>
    </row>
    <row r="400" spans="1:28" ht="13.95" customHeight="1" x14ac:dyDescent="0.25">
      <c r="A400" s="426">
        <v>2025</v>
      </c>
      <c r="B400" s="162"/>
      <c r="H400" s="23"/>
      <c r="I400" s="1"/>
      <c r="J400" s="431"/>
      <c r="K400" s="23"/>
      <c r="M400" s="11">
        <f t="shared" si="18"/>
        <v>0</v>
      </c>
      <c r="O400" s="8">
        <f t="shared" si="19"/>
        <v>0</v>
      </c>
      <c r="Y400" s="23"/>
    </row>
    <row r="401" spans="1:25" ht="13.95" customHeight="1" x14ac:dyDescent="0.25">
      <c r="A401" s="22">
        <v>2025</v>
      </c>
      <c r="B401" s="162"/>
      <c r="H401" s="23"/>
      <c r="I401" s="1"/>
      <c r="J401" s="431"/>
      <c r="K401" s="23"/>
      <c r="M401" s="11">
        <f t="shared" si="18"/>
        <v>0</v>
      </c>
      <c r="O401" s="8">
        <f t="shared" si="19"/>
        <v>0</v>
      </c>
      <c r="Y401" s="23"/>
    </row>
    <row r="402" spans="1:25" ht="13.95" customHeight="1" x14ac:dyDescent="0.25">
      <c r="A402" s="426">
        <v>2025</v>
      </c>
      <c r="B402" s="162"/>
      <c r="H402" s="23"/>
      <c r="I402" s="1"/>
      <c r="J402" s="431"/>
      <c r="K402" s="23"/>
      <c r="M402" s="11">
        <f t="shared" si="18"/>
        <v>0</v>
      </c>
      <c r="O402" s="8">
        <f t="shared" si="19"/>
        <v>0</v>
      </c>
      <c r="Y402" s="23"/>
    </row>
    <row r="403" spans="1:25" ht="15" customHeight="1" x14ac:dyDescent="0.25">
      <c r="A403" s="22">
        <v>2025</v>
      </c>
      <c r="B403" s="162"/>
      <c r="H403" s="23"/>
      <c r="I403" s="1"/>
      <c r="J403" s="431"/>
      <c r="K403" s="23"/>
      <c r="M403" s="11">
        <f t="shared" si="18"/>
        <v>0</v>
      </c>
      <c r="O403" s="8">
        <f t="shared" si="19"/>
        <v>0</v>
      </c>
      <c r="Y403" s="23"/>
    </row>
    <row r="404" spans="1:25" x14ac:dyDescent="0.25">
      <c r="A404" s="426">
        <v>2025</v>
      </c>
      <c r="B404" s="162"/>
      <c r="H404" s="23"/>
      <c r="I404" s="1"/>
      <c r="J404" s="431"/>
      <c r="K404" s="23"/>
      <c r="M404" s="11">
        <f t="shared" si="18"/>
        <v>0</v>
      </c>
      <c r="O404" s="8">
        <f t="shared" si="19"/>
        <v>0</v>
      </c>
      <c r="Y404" s="23"/>
    </row>
    <row r="405" spans="1:25" x14ac:dyDescent="0.25">
      <c r="A405" s="22">
        <v>2025</v>
      </c>
      <c r="B405" s="162"/>
      <c r="H405" s="23"/>
      <c r="I405" s="1"/>
      <c r="J405" s="431"/>
      <c r="K405" s="23"/>
      <c r="M405" s="11">
        <f t="shared" si="18"/>
        <v>0</v>
      </c>
      <c r="O405" s="8">
        <f t="shared" si="19"/>
        <v>0</v>
      </c>
      <c r="Y405" s="23"/>
    </row>
    <row r="406" spans="1:25" x14ac:dyDescent="0.25">
      <c r="A406" s="426">
        <v>2025</v>
      </c>
      <c r="B406" s="162"/>
      <c r="H406" s="23"/>
      <c r="I406" s="1"/>
      <c r="J406" s="432"/>
      <c r="K406" s="23"/>
      <c r="M406" s="11">
        <f t="shared" si="18"/>
        <v>0</v>
      </c>
      <c r="O406" s="8">
        <f t="shared" si="19"/>
        <v>0</v>
      </c>
      <c r="Y406" s="23"/>
    </row>
    <row r="407" spans="1:25" x14ac:dyDescent="0.25">
      <c r="A407" s="22">
        <v>2025</v>
      </c>
      <c r="B407" s="162"/>
      <c r="H407" s="23"/>
      <c r="I407" s="1"/>
      <c r="J407" s="432"/>
      <c r="K407" s="23"/>
      <c r="M407" s="11">
        <f t="shared" ref="M407:M437" si="20">SUM(J407*L407)</f>
        <v>0</v>
      </c>
      <c r="O407" s="8">
        <f t="shared" si="19"/>
        <v>0</v>
      </c>
      <c r="Y407" s="23"/>
    </row>
    <row r="408" spans="1:25" x14ac:dyDescent="0.25">
      <c r="A408" s="426">
        <v>2025</v>
      </c>
      <c r="B408" s="162"/>
      <c r="H408" s="23"/>
      <c r="I408" s="1"/>
      <c r="J408" s="432"/>
      <c r="K408" s="23"/>
      <c r="M408" s="11">
        <f t="shared" si="20"/>
        <v>0</v>
      </c>
      <c r="O408" s="8">
        <f t="shared" si="19"/>
        <v>0</v>
      </c>
      <c r="Y408" s="23"/>
    </row>
    <row r="409" spans="1:25" x14ac:dyDescent="0.25">
      <c r="A409" s="22">
        <v>2025</v>
      </c>
      <c r="B409" s="162"/>
      <c r="H409" s="23"/>
      <c r="I409" s="1"/>
      <c r="J409" s="432"/>
      <c r="K409" s="23"/>
      <c r="M409" s="11">
        <f t="shared" si="20"/>
        <v>0</v>
      </c>
      <c r="O409" s="8">
        <f t="shared" si="19"/>
        <v>0</v>
      </c>
      <c r="Y409" s="23"/>
    </row>
    <row r="410" spans="1:25" x14ac:dyDescent="0.25">
      <c r="A410" s="426">
        <v>2025</v>
      </c>
      <c r="B410" s="162"/>
      <c r="H410" s="23"/>
      <c r="I410" s="1"/>
      <c r="J410" s="432"/>
      <c r="K410" s="23"/>
      <c r="M410" s="11">
        <f t="shared" si="20"/>
        <v>0</v>
      </c>
      <c r="O410" s="8">
        <f t="shared" si="19"/>
        <v>0</v>
      </c>
      <c r="Y410" s="23"/>
    </row>
    <row r="411" spans="1:25" x14ac:dyDescent="0.25">
      <c r="A411" s="22">
        <v>2025</v>
      </c>
      <c r="B411" s="162"/>
      <c r="H411" s="23"/>
      <c r="I411" s="1"/>
      <c r="J411" s="432"/>
      <c r="K411" s="23"/>
      <c r="M411" s="11">
        <f t="shared" si="20"/>
        <v>0</v>
      </c>
      <c r="O411" s="8">
        <f t="shared" si="19"/>
        <v>0</v>
      </c>
      <c r="Y411" s="23"/>
    </row>
    <row r="412" spans="1:25" x14ac:dyDescent="0.25">
      <c r="A412" s="426">
        <v>2025</v>
      </c>
      <c r="B412" s="162"/>
      <c r="H412" s="23"/>
      <c r="I412" s="1"/>
      <c r="J412" s="432"/>
      <c r="K412" s="23"/>
      <c r="M412" s="11">
        <f t="shared" si="20"/>
        <v>0</v>
      </c>
      <c r="O412" s="8">
        <f t="shared" si="19"/>
        <v>0</v>
      </c>
      <c r="Y412" s="23"/>
    </row>
    <row r="413" spans="1:25" x14ac:dyDescent="0.25">
      <c r="A413" s="22">
        <v>2025</v>
      </c>
      <c r="B413" s="162"/>
      <c r="H413" s="23"/>
      <c r="I413" s="1"/>
      <c r="J413" s="432"/>
      <c r="K413" s="23"/>
      <c r="M413" s="11">
        <f t="shared" si="20"/>
        <v>0</v>
      </c>
      <c r="O413" s="8">
        <f t="shared" si="19"/>
        <v>0</v>
      </c>
      <c r="Y413" s="23"/>
    </row>
    <row r="414" spans="1:25" x14ac:dyDescent="0.25">
      <c r="A414" s="426">
        <v>2025</v>
      </c>
      <c r="B414" s="162"/>
      <c r="H414" s="23"/>
      <c r="I414" s="1"/>
      <c r="J414" s="432"/>
      <c r="K414" s="23"/>
      <c r="M414" s="11">
        <f t="shared" si="20"/>
        <v>0</v>
      </c>
      <c r="O414" s="8">
        <f t="shared" si="19"/>
        <v>0</v>
      </c>
      <c r="Y414" s="23"/>
    </row>
    <row r="415" spans="1:25" x14ac:dyDescent="0.25">
      <c r="A415" s="22">
        <v>2025</v>
      </c>
      <c r="B415" s="162"/>
      <c r="H415" s="23"/>
      <c r="I415" s="1"/>
      <c r="J415" s="432"/>
      <c r="K415" s="23"/>
      <c r="M415" s="11">
        <f t="shared" si="20"/>
        <v>0</v>
      </c>
      <c r="O415" s="8">
        <f t="shared" si="19"/>
        <v>0</v>
      </c>
      <c r="Y415" s="23"/>
    </row>
    <row r="416" spans="1:25" x14ac:dyDescent="0.25">
      <c r="A416" s="426">
        <v>2025</v>
      </c>
      <c r="B416" s="162"/>
      <c r="H416" s="23"/>
      <c r="I416" s="1"/>
      <c r="J416" s="432"/>
      <c r="K416" s="23"/>
      <c r="M416" s="11">
        <f t="shared" si="20"/>
        <v>0</v>
      </c>
      <c r="O416" s="8">
        <f t="shared" si="19"/>
        <v>0</v>
      </c>
      <c r="Y416" s="23"/>
    </row>
    <row r="417" spans="1:25" x14ac:dyDescent="0.25">
      <c r="A417" s="22">
        <v>2025</v>
      </c>
      <c r="B417" s="162"/>
      <c r="H417" s="23"/>
      <c r="I417" s="1"/>
      <c r="J417" s="432"/>
      <c r="K417" s="23"/>
      <c r="M417" s="11">
        <f t="shared" si="20"/>
        <v>0</v>
      </c>
      <c r="O417" s="8">
        <f t="shared" si="19"/>
        <v>0</v>
      </c>
      <c r="Y417" s="23"/>
    </row>
    <row r="418" spans="1:25" x14ac:dyDescent="0.25">
      <c r="A418" s="426">
        <v>2025</v>
      </c>
      <c r="B418" s="162"/>
      <c r="H418" s="23"/>
      <c r="I418" s="1"/>
      <c r="J418" s="432"/>
      <c r="K418" s="23"/>
      <c r="M418" s="11">
        <f t="shared" si="20"/>
        <v>0</v>
      </c>
      <c r="O418" s="8">
        <f t="shared" si="19"/>
        <v>0</v>
      </c>
      <c r="Y418" s="23"/>
    </row>
    <row r="419" spans="1:25" x14ac:dyDescent="0.25">
      <c r="A419" s="22">
        <v>2025</v>
      </c>
      <c r="B419" s="162"/>
      <c r="H419" s="23"/>
      <c r="I419" s="1"/>
      <c r="J419" s="432"/>
      <c r="K419" s="23"/>
      <c r="M419" s="11">
        <f t="shared" si="20"/>
        <v>0</v>
      </c>
      <c r="O419" s="8">
        <f t="shared" si="19"/>
        <v>0</v>
      </c>
      <c r="Y419" s="23"/>
    </row>
    <row r="420" spans="1:25" x14ac:dyDescent="0.25">
      <c r="A420" s="426">
        <v>2025</v>
      </c>
      <c r="B420" s="162"/>
      <c r="H420" s="23"/>
      <c r="I420" s="1"/>
      <c r="J420" s="432"/>
      <c r="K420" s="23"/>
      <c r="M420" s="11">
        <f t="shared" si="20"/>
        <v>0</v>
      </c>
      <c r="O420" s="8">
        <f t="shared" si="19"/>
        <v>0</v>
      </c>
      <c r="Y420" s="23"/>
    </row>
    <row r="421" spans="1:25" x14ac:dyDescent="0.25">
      <c r="A421" s="22">
        <v>2025</v>
      </c>
      <c r="B421" s="162"/>
      <c r="H421" s="23"/>
      <c r="J421" s="432"/>
      <c r="K421" s="23"/>
      <c r="M421" s="11">
        <f t="shared" si="20"/>
        <v>0</v>
      </c>
      <c r="O421" s="8">
        <f t="shared" si="19"/>
        <v>0</v>
      </c>
      <c r="Y421" s="23"/>
    </row>
    <row r="422" spans="1:25" x14ac:dyDescent="0.25">
      <c r="A422" s="426">
        <v>2025</v>
      </c>
      <c r="B422" s="162"/>
      <c r="H422" s="23"/>
      <c r="I422" s="1"/>
      <c r="J422" s="432"/>
      <c r="K422" s="23"/>
      <c r="M422" s="11">
        <f t="shared" si="20"/>
        <v>0</v>
      </c>
      <c r="O422" s="8">
        <f t="shared" si="19"/>
        <v>0</v>
      </c>
      <c r="Y422" s="23"/>
    </row>
    <row r="423" spans="1:25" ht="40.950000000000003" customHeight="1" x14ac:dyDescent="0.25">
      <c r="A423" s="22">
        <v>2025</v>
      </c>
      <c r="B423" s="157"/>
      <c r="H423" s="23"/>
      <c r="I423" s="1"/>
      <c r="J423" s="432"/>
      <c r="K423" s="23"/>
      <c r="M423" s="433">
        <f t="shared" si="20"/>
        <v>0</v>
      </c>
      <c r="O423" s="8">
        <f t="shared" si="19"/>
        <v>0</v>
      </c>
      <c r="P423" s="7"/>
      <c r="T423" s="15"/>
      <c r="V423" s="15"/>
      <c r="X423" s="15"/>
      <c r="Y423" s="23"/>
    </row>
    <row r="424" spans="1:25" x14ac:dyDescent="0.25">
      <c r="A424" s="426">
        <v>2025</v>
      </c>
      <c r="B424" s="157"/>
      <c r="H424" s="23"/>
      <c r="I424" s="1"/>
      <c r="J424" s="432"/>
      <c r="K424" s="23"/>
      <c r="M424" s="11">
        <f t="shared" si="20"/>
        <v>0</v>
      </c>
      <c r="O424" s="8">
        <f t="shared" si="19"/>
        <v>0</v>
      </c>
      <c r="P424" s="7"/>
      <c r="T424" s="15"/>
      <c r="V424" s="15"/>
      <c r="X424" s="15"/>
      <c r="Y424" s="23"/>
    </row>
    <row r="425" spans="1:25" x14ac:dyDescent="0.25">
      <c r="A425" s="22">
        <v>2025</v>
      </c>
      <c r="B425" s="162"/>
      <c r="I425" s="1"/>
      <c r="J425" s="432"/>
      <c r="K425" s="23"/>
      <c r="M425" s="11">
        <f t="shared" si="20"/>
        <v>0</v>
      </c>
      <c r="O425" s="8">
        <f t="shared" si="19"/>
        <v>0</v>
      </c>
      <c r="T425" s="15"/>
      <c r="Y425" s="23"/>
    </row>
    <row r="426" spans="1:25" x14ac:dyDescent="0.25">
      <c r="A426" s="426">
        <v>2025</v>
      </c>
      <c r="B426" s="162"/>
      <c r="I426" s="1"/>
      <c r="J426" s="432"/>
      <c r="K426" s="23"/>
      <c r="M426" s="11">
        <f t="shared" si="20"/>
        <v>0</v>
      </c>
      <c r="O426" s="8">
        <f t="shared" si="19"/>
        <v>0</v>
      </c>
      <c r="T426" s="15"/>
      <c r="Y426" s="23"/>
    </row>
    <row r="427" spans="1:25" x14ac:dyDescent="0.25">
      <c r="A427" s="22">
        <v>2025</v>
      </c>
      <c r="B427" s="162"/>
      <c r="I427" s="1"/>
      <c r="J427" s="432"/>
      <c r="K427" s="23"/>
      <c r="M427" s="11">
        <f t="shared" si="20"/>
        <v>0</v>
      </c>
      <c r="O427" s="8">
        <f t="shared" si="19"/>
        <v>0</v>
      </c>
      <c r="T427" s="15"/>
      <c r="Y427" s="23"/>
    </row>
    <row r="428" spans="1:25" x14ac:dyDescent="0.25">
      <c r="A428" s="426"/>
      <c r="B428" s="162"/>
      <c r="I428" s="1"/>
      <c r="J428" s="432"/>
      <c r="K428" s="23"/>
      <c r="M428" s="11">
        <f t="shared" si="20"/>
        <v>0</v>
      </c>
      <c r="O428" s="8">
        <f t="shared" si="19"/>
        <v>0</v>
      </c>
      <c r="T428" s="15"/>
      <c r="Y428" s="23"/>
    </row>
    <row r="429" spans="1:25" x14ac:dyDescent="0.25">
      <c r="A429" s="22"/>
      <c r="B429" s="162"/>
      <c r="I429" s="1"/>
      <c r="J429" s="432"/>
      <c r="K429" s="23"/>
      <c r="M429" s="11">
        <f t="shared" si="20"/>
        <v>0</v>
      </c>
      <c r="O429" s="8">
        <f t="shared" si="19"/>
        <v>0</v>
      </c>
      <c r="T429" s="15"/>
      <c r="Y429" s="23"/>
    </row>
    <row r="430" spans="1:25" x14ac:dyDescent="0.25">
      <c r="A430" s="426"/>
      <c r="B430" s="162"/>
      <c r="I430" s="1"/>
      <c r="J430" s="432"/>
      <c r="K430" s="23"/>
      <c r="M430" s="11">
        <f t="shared" si="20"/>
        <v>0</v>
      </c>
      <c r="O430" s="8">
        <f t="shared" si="19"/>
        <v>0</v>
      </c>
      <c r="T430" s="15"/>
      <c r="Y430" s="23"/>
    </row>
    <row r="431" spans="1:25" x14ac:dyDescent="0.25">
      <c r="A431" s="22"/>
      <c r="B431" s="162"/>
      <c r="I431" s="1"/>
      <c r="J431" s="432"/>
      <c r="K431" s="23"/>
      <c r="M431" s="11">
        <f t="shared" si="20"/>
        <v>0</v>
      </c>
      <c r="O431" s="8">
        <f t="shared" si="19"/>
        <v>0</v>
      </c>
      <c r="P431" s="7"/>
      <c r="T431" s="15"/>
      <c r="Y431" s="23"/>
    </row>
    <row r="432" spans="1:25" x14ac:dyDescent="0.25">
      <c r="A432" s="426"/>
      <c r="B432" s="162"/>
      <c r="I432" s="1"/>
      <c r="J432" s="432"/>
      <c r="K432" s="23"/>
      <c r="M432" s="11">
        <f t="shared" si="20"/>
        <v>0</v>
      </c>
      <c r="O432" s="8">
        <f t="shared" si="19"/>
        <v>0</v>
      </c>
      <c r="P432" s="7"/>
      <c r="T432" s="15"/>
      <c r="Y432" s="23"/>
    </row>
    <row r="433" spans="1:26" x14ac:dyDescent="0.25">
      <c r="A433" s="22"/>
      <c r="B433" s="162"/>
      <c r="I433" s="1"/>
      <c r="J433" s="432"/>
      <c r="K433" s="23"/>
      <c r="M433" s="11">
        <f t="shared" si="20"/>
        <v>0</v>
      </c>
      <c r="O433" s="8">
        <f t="shared" si="19"/>
        <v>0</v>
      </c>
      <c r="P433" s="7"/>
      <c r="T433" s="15"/>
      <c r="Y433" s="23"/>
    </row>
    <row r="434" spans="1:26" x14ac:dyDescent="0.25">
      <c r="A434" s="426"/>
      <c r="B434" s="162"/>
      <c r="I434" s="1"/>
      <c r="J434" s="432"/>
      <c r="K434" s="23"/>
      <c r="M434" s="11">
        <f t="shared" si="20"/>
        <v>0</v>
      </c>
      <c r="O434" s="8">
        <f t="shared" si="19"/>
        <v>0</v>
      </c>
      <c r="P434" s="7"/>
      <c r="T434" s="15"/>
      <c r="Y434" s="30"/>
    </row>
    <row r="435" spans="1:26" x14ac:dyDescent="0.25">
      <c r="A435" s="22"/>
      <c r="B435" s="162"/>
      <c r="I435" s="1"/>
      <c r="J435" s="432"/>
      <c r="K435" s="23"/>
      <c r="M435" s="11">
        <f t="shared" si="20"/>
        <v>0</v>
      </c>
      <c r="O435" s="8">
        <f t="shared" si="19"/>
        <v>0</v>
      </c>
      <c r="P435" s="7"/>
      <c r="T435" s="15"/>
      <c r="Y435" s="30"/>
    </row>
    <row r="436" spans="1:26" x14ac:dyDescent="0.25">
      <c r="A436" s="426"/>
      <c r="B436" s="4"/>
      <c r="I436" s="1"/>
      <c r="J436" s="432"/>
      <c r="M436" s="11">
        <f t="shared" si="20"/>
        <v>0</v>
      </c>
      <c r="O436" s="8">
        <f t="shared" si="19"/>
        <v>0</v>
      </c>
      <c r="P436" s="7"/>
      <c r="T436" s="15"/>
      <c r="Y436" s="30"/>
    </row>
    <row r="437" spans="1:26" x14ac:dyDescent="0.25">
      <c r="A437" s="22"/>
      <c r="B437" s="156"/>
      <c r="I437" s="1"/>
      <c r="J437" s="432"/>
      <c r="M437" s="11">
        <f t="shared" si="20"/>
        <v>0</v>
      </c>
      <c r="O437" s="8">
        <f t="shared" si="19"/>
        <v>0</v>
      </c>
      <c r="P437" s="7"/>
      <c r="T437" s="15"/>
      <c r="Y437" s="30"/>
    </row>
    <row r="438" spans="1:26" x14ac:dyDescent="0.25">
      <c r="A438" s="426"/>
      <c r="B438" s="4"/>
      <c r="I438" s="1"/>
      <c r="J438" s="432"/>
      <c r="M438" s="11"/>
      <c r="O438" s="8">
        <f t="shared" si="19"/>
        <v>0</v>
      </c>
      <c r="P438" s="7"/>
      <c r="T438" s="15"/>
      <c r="Y438" s="30"/>
    </row>
    <row r="439" spans="1:26" x14ac:dyDescent="0.25">
      <c r="A439" s="22"/>
      <c r="B439" s="156"/>
      <c r="I439" s="1"/>
      <c r="J439" s="23"/>
      <c r="M439" s="11"/>
      <c r="O439" s="8">
        <f t="shared" si="19"/>
        <v>0</v>
      </c>
      <c r="P439" s="7"/>
      <c r="T439" s="104"/>
      <c r="W439" s="15"/>
      <c r="Y439" s="30"/>
    </row>
    <row r="440" spans="1:26" x14ac:dyDescent="0.25">
      <c r="A440" s="426"/>
      <c r="B440" s="4"/>
      <c r="I440" s="1"/>
      <c r="J440" s="23"/>
      <c r="K440" s="2"/>
      <c r="M440" s="11"/>
      <c r="O440" s="8">
        <f t="shared" si="19"/>
        <v>0</v>
      </c>
      <c r="T440" s="15"/>
      <c r="U440" s="3"/>
      <c r="V440" s="138"/>
      <c r="W440" s="15"/>
      <c r="X440" s="138"/>
      <c r="Y440" s="30"/>
    </row>
    <row r="441" spans="1:26" x14ac:dyDescent="0.25">
      <c r="A441" s="22"/>
      <c r="B441" s="156"/>
      <c r="I441" s="1"/>
      <c r="J441" s="23"/>
      <c r="K441" s="2"/>
      <c r="M441" s="11"/>
      <c r="O441" s="8">
        <f t="shared" si="19"/>
        <v>0</v>
      </c>
      <c r="T441" s="104"/>
      <c r="U441" s="3"/>
      <c r="V441" s="138"/>
      <c r="W441" s="15"/>
      <c r="X441" s="138"/>
      <c r="Y441" s="30"/>
    </row>
    <row r="442" spans="1:26" x14ac:dyDescent="0.25">
      <c r="A442" s="426"/>
      <c r="B442" s="4"/>
      <c r="I442" s="1"/>
      <c r="J442" s="23"/>
      <c r="K442" s="2"/>
      <c r="M442" s="11"/>
      <c r="O442" s="8">
        <f t="shared" si="19"/>
        <v>0</v>
      </c>
      <c r="T442" s="15"/>
      <c r="U442" s="3"/>
      <c r="V442" s="138"/>
      <c r="W442" s="15"/>
      <c r="X442" s="138"/>
      <c r="Y442" s="30"/>
    </row>
    <row r="443" spans="1:26" x14ac:dyDescent="0.25">
      <c r="A443" s="22"/>
      <c r="B443" s="156"/>
      <c r="I443" s="1"/>
      <c r="J443" s="23"/>
      <c r="K443" s="2"/>
      <c r="M443" s="11"/>
      <c r="O443" s="8">
        <f t="shared" si="19"/>
        <v>0</v>
      </c>
      <c r="T443" s="104"/>
      <c r="U443" s="3"/>
      <c r="V443" s="138"/>
      <c r="W443" s="15"/>
      <c r="X443" s="138"/>
      <c r="Y443" s="30"/>
    </row>
    <row r="444" spans="1:26" x14ac:dyDescent="0.25">
      <c r="A444" s="426"/>
      <c r="I444" s="1"/>
      <c r="J444" s="23"/>
      <c r="K444" s="2"/>
      <c r="M444" s="200"/>
      <c r="O444" s="8">
        <f t="shared" si="19"/>
        <v>0</v>
      </c>
      <c r="P444" s="152"/>
      <c r="T444" s="15"/>
      <c r="U444" s="3"/>
      <c r="V444" s="138"/>
      <c r="W444" s="15"/>
      <c r="X444" s="138"/>
      <c r="Y444" s="30"/>
    </row>
    <row r="445" spans="1:26" x14ac:dyDescent="0.25">
      <c r="A445" s="22"/>
      <c r="B445" s="156"/>
      <c r="I445" s="1"/>
      <c r="J445" s="23"/>
      <c r="K445" s="2"/>
      <c r="M445" s="11"/>
      <c r="O445" s="8">
        <f t="shared" si="19"/>
        <v>0</v>
      </c>
      <c r="P445" s="152"/>
      <c r="T445" s="15"/>
      <c r="U445" s="3"/>
      <c r="V445" s="138"/>
      <c r="W445" s="15"/>
      <c r="X445" s="138"/>
      <c r="Y445" s="30"/>
    </row>
    <row r="446" spans="1:26" s="29" customFormat="1" x14ac:dyDescent="0.25">
      <c r="A446" s="426"/>
      <c r="B446" s="6"/>
      <c r="E446" s="63"/>
      <c r="F446" s="63"/>
      <c r="J446" s="63"/>
      <c r="K446" s="57"/>
      <c r="L446" s="57"/>
      <c r="M446" s="24"/>
      <c r="N446" s="2"/>
      <c r="O446" s="8">
        <f t="shared" si="19"/>
        <v>0</v>
      </c>
      <c r="P446" s="133"/>
      <c r="T446" s="265"/>
      <c r="U446" s="61"/>
      <c r="V446" s="266"/>
      <c r="W446" s="60"/>
      <c r="X446" s="266"/>
      <c r="Y446" s="133"/>
      <c r="Z446" s="62"/>
    </row>
    <row r="447" spans="1:26" x14ac:dyDescent="0.25">
      <c r="A447" s="22">
        <v>2024</v>
      </c>
      <c r="B447" s="156"/>
      <c r="I447" s="1"/>
      <c r="J447" s="23"/>
      <c r="K447" s="2"/>
      <c r="M447" s="11"/>
      <c r="N447" s="57"/>
      <c r="P447" s="30"/>
      <c r="T447" s="104"/>
      <c r="U447" s="3"/>
      <c r="V447" s="138"/>
      <c r="W447" s="15"/>
      <c r="X447" s="138"/>
      <c r="Y447" s="30"/>
    </row>
    <row r="448" spans="1:26" x14ac:dyDescent="0.25">
      <c r="A448" s="426">
        <v>2024</v>
      </c>
      <c r="B448" s="4"/>
      <c r="I448" s="1"/>
      <c r="J448" s="30"/>
      <c r="K448" s="2"/>
      <c r="M448" s="11"/>
      <c r="O448" s="8"/>
      <c r="P448" s="30"/>
      <c r="T448" s="104"/>
      <c r="U448" s="3"/>
      <c r="V448" s="138"/>
      <c r="W448" s="15"/>
      <c r="X448" s="138"/>
      <c r="Y448" s="30"/>
    </row>
    <row r="449" spans="1:29" x14ac:dyDescent="0.25">
      <c r="A449" s="22">
        <v>2024</v>
      </c>
      <c r="B449" s="156"/>
      <c r="I449" s="1"/>
      <c r="J449" s="30"/>
      <c r="K449" s="2"/>
      <c r="M449" s="11"/>
      <c r="P449" s="30"/>
      <c r="T449" s="104"/>
      <c r="U449" s="3"/>
      <c r="V449" s="138"/>
      <c r="W449" s="15"/>
      <c r="X449" s="138"/>
      <c r="Y449" s="30"/>
    </row>
    <row r="450" spans="1:29" x14ac:dyDescent="0.25">
      <c r="A450" s="426">
        <v>2024</v>
      </c>
      <c r="B450" s="4"/>
      <c r="I450" s="1"/>
      <c r="J450" s="30"/>
      <c r="K450" s="2"/>
      <c r="M450" s="11"/>
      <c r="O450" s="8"/>
      <c r="P450" s="30"/>
      <c r="T450" s="104"/>
      <c r="U450" s="3"/>
      <c r="V450" s="138"/>
      <c r="W450" s="15"/>
      <c r="X450" s="138"/>
      <c r="Y450" s="30"/>
    </row>
    <row r="451" spans="1:29" x14ac:dyDescent="0.25">
      <c r="A451" s="22">
        <v>2024</v>
      </c>
      <c r="B451" s="156"/>
      <c r="I451" s="1"/>
      <c r="J451" s="152"/>
      <c r="M451" s="11"/>
      <c r="P451" s="30"/>
      <c r="T451" s="104"/>
      <c r="U451" s="3"/>
      <c r="V451" s="138"/>
      <c r="W451" s="15"/>
      <c r="X451" s="138"/>
      <c r="Y451" s="30"/>
    </row>
    <row r="452" spans="1:29" x14ac:dyDescent="0.25">
      <c r="A452" s="426">
        <v>2024</v>
      </c>
      <c r="B452" s="4"/>
      <c r="I452" s="1"/>
      <c r="J452" s="152"/>
      <c r="M452" s="11"/>
      <c r="O452" s="8"/>
      <c r="P452" s="30"/>
      <c r="T452" s="104"/>
      <c r="U452" s="3"/>
      <c r="V452" s="138"/>
      <c r="W452" s="15"/>
      <c r="X452" s="138"/>
      <c r="Y452" s="30"/>
    </row>
    <row r="453" spans="1:29" x14ac:dyDescent="0.25">
      <c r="A453" s="22">
        <v>2024</v>
      </c>
      <c r="B453" s="156"/>
      <c r="I453" s="1"/>
      <c r="J453" s="152"/>
      <c r="M453" s="11"/>
      <c r="P453" s="30"/>
      <c r="T453" s="104"/>
      <c r="U453" s="3"/>
      <c r="V453" s="138"/>
      <c r="W453" s="15"/>
      <c r="X453" s="138"/>
      <c r="Y453" s="30"/>
    </row>
    <row r="454" spans="1:29" x14ac:dyDescent="0.25">
      <c r="A454" s="426">
        <v>2024</v>
      </c>
      <c r="B454" s="4"/>
      <c r="I454" s="1"/>
      <c r="J454" s="152"/>
      <c r="M454" s="11"/>
      <c r="O454" s="8"/>
      <c r="P454" s="30"/>
      <c r="T454" s="104"/>
      <c r="U454" s="3"/>
      <c r="V454" s="138"/>
      <c r="W454" s="15"/>
      <c r="X454" s="138"/>
      <c r="Y454" s="30"/>
    </row>
    <row r="455" spans="1:29" x14ac:dyDescent="0.25">
      <c r="A455" s="22">
        <v>2024</v>
      </c>
      <c r="B455" s="156"/>
      <c r="I455" s="1"/>
      <c r="J455" s="152"/>
      <c r="M455" s="11"/>
      <c r="P455" s="30"/>
      <c r="T455" s="104"/>
      <c r="U455" s="3"/>
      <c r="V455" s="138"/>
      <c r="W455" s="15"/>
      <c r="X455" s="138"/>
      <c r="Y455" s="30"/>
    </row>
    <row r="456" spans="1:29" x14ac:dyDescent="0.25">
      <c r="A456" s="426">
        <v>2024</v>
      </c>
      <c r="B456" s="4"/>
      <c r="I456" s="1"/>
      <c r="J456" s="152"/>
      <c r="M456" s="11"/>
      <c r="O456" s="8"/>
      <c r="T456" s="105"/>
      <c r="V456" s="138"/>
      <c r="X456" s="138"/>
      <c r="Y456" s="30"/>
    </row>
    <row r="457" spans="1:29" x14ac:dyDescent="0.25">
      <c r="A457" s="22">
        <v>2024</v>
      </c>
      <c r="B457" s="199"/>
      <c r="J457" s="201"/>
      <c r="K457" s="134"/>
      <c r="L457" s="158"/>
      <c r="M457" s="11"/>
      <c r="T457" s="14"/>
      <c r="V457" s="138"/>
      <c r="W457" s="134"/>
      <c r="X457" s="138"/>
      <c r="Y457" s="30"/>
      <c r="AA457" s="66"/>
      <c r="AB457" s="66"/>
    </row>
    <row r="458" spans="1:29" x14ac:dyDescent="0.25">
      <c r="A458" s="426">
        <v>2024</v>
      </c>
      <c r="B458" s="4"/>
      <c r="I458" s="1"/>
      <c r="J458" s="199"/>
      <c r="K458" s="158"/>
      <c r="L458" s="158"/>
      <c r="M458" s="11"/>
      <c r="O458" s="8"/>
      <c r="T458" s="14"/>
      <c r="V458" s="138"/>
      <c r="W458" s="134"/>
      <c r="X458" s="138"/>
      <c r="Y458" s="30"/>
      <c r="AB458" s="23"/>
    </row>
    <row r="459" spans="1:29" x14ac:dyDescent="0.25">
      <c r="A459" s="22">
        <v>2024</v>
      </c>
      <c r="B459" s="156"/>
      <c r="J459" s="199"/>
      <c r="K459" s="134"/>
      <c r="L459" s="158"/>
      <c r="M459" s="11"/>
      <c r="T459" s="14"/>
      <c r="V459" s="138"/>
      <c r="W459" s="134"/>
      <c r="X459" s="138"/>
      <c r="Y459" s="30"/>
    </row>
    <row r="460" spans="1:29" x14ac:dyDescent="0.25">
      <c r="A460" s="426">
        <v>2024</v>
      </c>
      <c r="B460" s="4"/>
      <c r="J460" s="199"/>
      <c r="K460" s="134"/>
      <c r="L460" s="158"/>
      <c r="M460" s="11"/>
      <c r="O460" s="8"/>
      <c r="T460" s="14"/>
      <c r="V460" s="138"/>
      <c r="W460" s="134"/>
      <c r="X460" s="138"/>
      <c r="Y460" s="30"/>
    </row>
    <row r="461" spans="1:29" x14ac:dyDescent="0.25">
      <c r="A461" s="22">
        <v>2024</v>
      </c>
      <c r="B461" s="156"/>
      <c r="J461" s="199"/>
      <c r="K461" s="134"/>
      <c r="L461" s="158"/>
      <c r="M461" s="11"/>
      <c r="T461" s="14"/>
      <c r="V461" s="138"/>
      <c r="W461" s="134"/>
      <c r="X461" s="138"/>
      <c r="Y461" s="30"/>
    </row>
    <row r="462" spans="1:29" s="66" customFormat="1" x14ac:dyDescent="0.25">
      <c r="A462" s="426">
        <v>2024</v>
      </c>
      <c r="B462" s="4"/>
      <c r="C462" s="1"/>
      <c r="D462" s="1"/>
      <c r="E462" s="23"/>
      <c r="F462" s="23"/>
      <c r="G462" s="1"/>
      <c r="I462" s="135"/>
      <c r="J462" s="199"/>
      <c r="K462" s="134"/>
      <c r="L462" s="158"/>
      <c r="M462" s="11"/>
      <c r="N462" s="2"/>
      <c r="O462" s="8"/>
      <c r="P462" s="1"/>
      <c r="Q462" s="1"/>
      <c r="R462" s="1"/>
      <c r="S462" s="1"/>
      <c r="T462" s="157"/>
      <c r="U462" s="15"/>
      <c r="V462" s="138"/>
      <c r="W462" s="134"/>
      <c r="X462" s="138"/>
      <c r="Y462" s="30"/>
      <c r="Z462" s="14"/>
      <c r="AC462" s="1"/>
    </row>
    <row r="463" spans="1:29" s="66" customFormat="1" x14ac:dyDescent="0.25">
      <c r="A463" s="22">
        <v>2024</v>
      </c>
      <c r="B463" s="199"/>
      <c r="C463" s="1"/>
      <c r="D463" s="1"/>
      <c r="E463" s="23"/>
      <c r="F463" s="23"/>
      <c r="G463" s="1"/>
      <c r="I463" s="135"/>
      <c r="J463" s="199"/>
      <c r="K463" s="134"/>
      <c r="L463" s="158"/>
      <c r="M463" s="11"/>
      <c r="N463" s="158"/>
      <c r="O463" s="9"/>
      <c r="P463" s="1"/>
      <c r="Q463" s="1"/>
      <c r="R463" s="1"/>
      <c r="S463" s="1"/>
      <c r="T463" s="157"/>
      <c r="U463" s="15"/>
      <c r="V463" s="138"/>
      <c r="W463" s="134"/>
      <c r="X463" s="138"/>
      <c r="Y463" s="30"/>
      <c r="Z463" s="14"/>
      <c r="AC463" s="1"/>
    </row>
    <row r="464" spans="1:29" s="66" customFormat="1" x14ac:dyDescent="0.25">
      <c r="A464" s="426">
        <v>2024</v>
      </c>
      <c r="B464" s="30"/>
      <c r="C464" s="1"/>
      <c r="D464" s="1"/>
      <c r="E464" s="23"/>
      <c r="F464" s="23"/>
      <c r="G464" s="1"/>
      <c r="I464" s="135"/>
      <c r="J464" s="199"/>
      <c r="K464" s="134"/>
      <c r="L464" s="158"/>
      <c r="M464" s="11"/>
      <c r="N464" s="158"/>
      <c r="O464" s="8"/>
      <c r="P464" s="1"/>
      <c r="Q464" s="1"/>
      <c r="R464" s="1"/>
      <c r="S464" s="1"/>
      <c r="T464" s="157"/>
      <c r="U464" s="15"/>
      <c r="V464" s="138"/>
      <c r="W464" s="134"/>
      <c r="X464" s="138"/>
      <c r="Y464" s="30"/>
      <c r="Z464" s="14"/>
      <c r="AC464" s="1"/>
    </row>
    <row r="465" spans="1:30" s="66" customFormat="1" x14ac:dyDescent="0.25">
      <c r="A465" s="22">
        <v>2024</v>
      </c>
      <c r="B465" s="156"/>
      <c r="C465" s="1"/>
      <c r="D465" s="1"/>
      <c r="E465" s="23"/>
      <c r="F465" s="23"/>
      <c r="G465" s="1"/>
      <c r="I465" s="135"/>
      <c r="J465" s="199"/>
      <c r="K465" s="134"/>
      <c r="L465" s="158"/>
      <c r="M465" s="11"/>
      <c r="N465" s="158"/>
      <c r="O465" s="9"/>
      <c r="P465" s="1"/>
      <c r="Q465" s="1"/>
      <c r="R465" s="1"/>
      <c r="S465" s="1"/>
      <c r="T465" s="157"/>
      <c r="U465" s="15"/>
      <c r="V465" s="138"/>
      <c r="W465" s="134"/>
      <c r="X465" s="138"/>
      <c r="Y465" s="30"/>
      <c r="Z465" s="14"/>
      <c r="AC465" s="1"/>
    </row>
    <row r="466" spans="1:30" s="66" customFormat="1" x14ac:dyDescent="0.25">
      <c r="A466" s="426">
        <v>2024</v>
      </c>
      <c r="B466" s="4"/>
      <c r="C466" s="1"/>
      <c r="D466" s="1"/>
      <c r="E466" s="23"/>
      <c r="F466" s="23"/>
      <c r="G466" s="1"/>
      <c r="I466" s="135"/>
      <c r="J466" s="199"/>
      <c r="K466" s="134"/>
      <c r="L466" s="158"/>
      <c r="M466" s="11"/>
      <c r="N466" s="158"/>
      <c r="O466" s="8"/>
      <c r="P466" s="1"/>
      <c r="Q466" s="1"/>
      <c r="R466" s="1"/>
      <c r="S466" s="1"/>
      <c r="T466" s="157"/>
      <c r="U466" s="15"/>
      <c r="V466" s="138"/>
      <c r="W466" s="134"/>
      <c r="X466" s="138"/>
      <c r="Y466" s="30"/>
      <c r="Z466" s="14"/>
      <c r="AC466" s="1"/>
    </row>
    <row r="467" spans="1:30" s="66" customFormat="1" x14ac:dyDescent="0.25">
      <c r="A467" s="22">
        <v>2024</v>
      </c>
      <c r="B467" s="156"/>
      <c r="C467" s="1"/>
      <c r="D467" s="1"/>
      <c r="E467" s="23"/>
      <c r="F467" s="23"/>
      <c r="G467" s="1"/>
      <c r="I467" s="135"/>
      <c r="J467" s="199"/>
      <c r="K467" s="134"/>
      <c r="L467" s="158"/>
      <c r="M467" s="11"/>
      <c r="N467" s="158"/>
      <c r="O467" s="9"/>
      <c r="P467" s="1"/>
      <c r="Q467" s="1"/>
      <c r="R467" s="1"/>
      <c r="S467" s="1"/>
      <c r="T467" s="157"/>
      <c r="U467" s="15"/>
      <c r="V467" s="138"/>
      <c r="W467" s="134"/>
      <c r="X467" s="138"/>
      <c r="Y467" s="30"/>
      <c r="Z467" s="14"/>
      <c r="AC467" s="1"/>
    </row>
    <row r="468" spans="1:30" s="66" customFormat="1" x14ac:dyDescent="0.25">
      <c r="A468" s="426">
        <v>2024</v>
      </c>
      <c r="B468" s="4"/>
      <c r="C468" s="1"/>
      <c r="D468" s="1"/>
      <c r="E468" s="23"/>
      <c r="F468" s="23"/>
      <c r="G468" s="1"/>
      <c r="I468" s="135"/>
      <c r="J468" s="199"/>
      <c r="K468" s="134"/>
      <c r="L468" s="158"/>
      <c r="M468" s="11"/>
      <c r="N468" s="158"/>
      <c r="O468" s="8"/>
      <c r="P468" s="1"/>
      <c r="Q468" s="1"/>
      <c r="R468" s="1"/>
      <c r="S468" s="1"/>
      <c r="T468" s="157"/>
      <c r="U468" s="15"/>
      <c r="V468" s="138"/>
      <c r="W468" s="134"/>
      <c r="X468" s="138"/>
      <c r="Y468" s="30"/>
      <c r="Z468" s="14"/>
      <c r="AC468" s="1"/>
    </row>
    <row r="469" spans="1:30" s="66" customFormat="1" x14ac:dyDescent="0.25">
      <c r="A469" s="22">
        <v>2024</v>
      </c>
      <c r="B469" s="156"/>
      <c r="C469" s="1"/>
      <c r="D469" s="1"/>
      <c r="E469" s="23"/>
      <c r="F469" s="23"/>
      <c r="G469" s="1"/>
      <c r="I469" s="135"/>
      <c r="J469" s="199"/>
      <c r="K469" s="134"/>
      <c r="L469" s="158"/>
      <c r="M469" s="11"/>
      <c r="N469" s="158"/>
      <c r="O469" s="9"/>
      <c r="P469" s="1"/>
      <c r="Q469" s="1"/>
      <c r="R469" s="1"/>
      <c r="S469" s="1"/>
      <c r="T469" s="157"/>
      <c r="U469" s="15"/>
      <c r="V469" s="138"/>
      <c r="W469" s="134"/>
      <c r="X469" s="138"/>
      <c r="Y469" s="30"/>
      <c r="Z469" s="14"/>
      <c r="AC469" s="1"/>
    </row>
    <row r="470" spans="1:30" s="66" customFormat="1" x14ac:dyDescent="0.25">
      <c r="A470" s="426">
        <v>2024</v>
      </c>
      <c r="B470" s="4"/>
      <c r="C470" s="1"/>
      <c r="D470" s="1"/>
      <c r="E470" s="23"/>
      <c r="F470" s="23"/>
      <c r="G470" s="1"/>
      <c r="I470" s="135"/>
      <c r="J470" s="199"/>
      <c r="K470" s="134"/>
      <c r="L470" s="158"/>
      <c r="M470" s="11"/>
      <c r="N470" s="158"/>
      <c r="O470" s="8"/>
      <c r="P470" s="1"/>
      <c r="Q470" s="1"/>
      <c r="R470" s="1"/>
      <c r="S470" s="1"/>
      <c r="T470" s="157"/>
      <c r="U470" s="15"/>
      <c r="V470" s="138"/>
      <c r="W470" s="134"/>
      <c r="X470" s="138"/>
      <c r="Y470" s="30"/>
      <c r="Z470" s="14"/>
      <c r="AC470" s="1"/>
    </row>
    <row r="471" spans="1:30" s="66" customFormat="1" x14ac:dyDescent="0.25">
      <c r="A471" s="22">
        <v>2024</v>
      </c>
      <c r="B471" s="156"/>
      <c r="C471" s="1"/>
      <c r="D471" s="1"/>
      <c r="E471" s="23"/>
      <c r="F471" s="23"/>
      <c r="G471" s="1"/>
      <c r="I471" s="135"/>
      <c r="J471" s="199"/>
      <c r="K471" s="134"/>
      <c r="L471" s="158"/>
      <c r="M471" s="11"/>
      <c r="N471" s="158"/>
      <c r="O471" s="9"/>
      <c r="P471" s="1"/>
      <c r="Q471" s="1"/>
      <c r="R471" s="1"/>
      <c r="S471" s="1"/>
      <c r="T471" s="157"/>
      <c r="U471" s="15"/>
      <c r="V471" s="138"/>
      <c r="W471" s="134"/>
      <c r="X471" s="138"/>
      <c r="Y471" s="30"/>
      <c r="Z471" s="14"/>
      <c r="AC471" s="1"/>
    </row>
    <row r="472" spans="1:30" s="66" customFormat="1" x14ac:dyDescent="0.25">
      <c r="A472" s="426">
        <v>2024</v>
      </c>
      <c r="B472" s="4"/>
      <c r="C472" s="1"/>
      <c r="D472" s="1"/>
      <c r="E472" s="23"/>
      <c r="F472" s="23"/>
      <c r="G472" s="1"/>
      <c r="I472" s="135"/>
      <c r="J472" s="199"/>
      <c r="K472" s="134"/>
      <c r="L472" s="158"/>
      <c r="M472" s="11"/>
      <c r="N472" s="158"/>
      <c r="O472" s="8"/>
      <c r="P472" s="1"/>
      <c r="Q472" s="1"/>
      <c r="R472" s="1"/>
      <c r="S472" s="1"/>
      <c r="T472" s="157"/>
      <c r="U472" s="15"/>
      <c r="V472" s="138"/>
      <c r="W472" s="134"/>
      <c r="X472" s="138"/>
      <c r="Y472" s="30"/>
      <c r="Z472" s="14"/>
      <c r="AC472" s="1"/>
    </row>
    <row r="473" spans="1:30" s="66" customFormat="1" x14ac:dyDescent="0.25">
      <c r="A473" s="22">
        <v>2024</v>
      </c>
      <c r="B473" s="156"/>
      <c r="C473" s="1"/>
      <c r="D473" s="1"/>
      <c r="E473" s="23"/>
      <c r="F473" s="23"/>
      <c r="G473" s="1"/>
      <c r="I473" s="135"/>
      <c r="J473" s="199"/>
      <c r="K473" s="134"/>
      <c r="L473" s="158"/>
      <c r="M473" s="11"/>
      <c r="N473" s="158"/>
      <c r="O473" s="9"/>
      <c r="P473" s="1"/>
      <c r="Q473" s="1"/>
      <c r="R473" s="1"/>
      <c r="S473" s="1"/>
      <c r="T473" s="157"/>
      <c r="U473" s="15"/>
      <c r="V473" s="138"/>
      <c r="W473" s="134"/>
      <c r="X473" s="138"/>
      <c r="Y473" s="30"/>
      <c r="Z473" s="14"/>
      <c r="AC473" s="1"/>
    </row>
    <row r="474" spans="1:30" s="66" customFormat="1" x14ac:dyDescent="0.25">
      <c r="A474" s="426">
        <v>2024</v>
      </c>
      <c r="B474" s="4"/>
      <c r="C474" s="134"/>
      <c r="D474" s="134"/>
      <c r="E474" s="23"/>
      <c r="F474" s="157"/>
      <c r="G474" s="134"/>
      <c r="H474" s="134"/>
      <c r="I474" s="135"/>
      <c r="J474" s="199"/>
      <c r="K474" s="134"/>
      <c r="L474" s="158"/>
      <c r="M474" s="193"/>
      <c r="N474" s="158"/>
      <c r="O474" s="197"/>
      <c r="P474" s="134"/>
      <c r="Q474" s="134"/>
      <c r="R474" s="134"/>
      <c r="S474" s="134"/>
      <c r="T474" s="134"/>
      <c r="U474" s="160"/>
      <c r="V474" s="161"/>
      <c r="W474" s="134"/>
      <c r="X474" s="161"/>
      <c r="Y474" s="199"/>
      <c r="Z474" s="161"/>
      <c r="AA474" s="134"/>
      <c r="AB474" s="134"/>
      <c r="AC474" s="134"/>
      <c r="AD474" s="134"/>
    </row>
    <row r="475" spans="1:30" s="66" customFormat="1" x14ac:dyDescent="0.25">
      <c r="A475" s="22">
        <v>2024</v>
      </c>
      <c r="B475" s="156"/>
      <c r="C475" s="134"/>
      <c r="D475" s="134"/>
      <c r="E475" s="157"/>
      <c r="F475" s="157"/>
      <c r="G475" s="134"/>
      <c r="H475" s="134"/>
      <c r="I475" s="135"/>
      <c r="J475" s="199"/>
      <c r="K475" s="134"/>
      <c r="L475" s="158"/>
      <c r="M475" s="193"/>
      <c r="N475" s="158"/>
      <c r="O475" s="145"/>
      <c r="P475" s="134"/>
      <c r="Q475" s="134"/>
      <c r="R475" s="134"/>
      <c r="S475" s="134"/>
      <c r="T475" s="134"/>
      <c r="U475" s="160"/>
      <c r="V475" s="161"/>
      <c r="W475" s="134"/>
      <c r="X475" s="161"/>
      <c r="Y475" s="199"/>
      <c r="Z475" s="161"/>
      <c r="AA475" s="134"/>
      <c r="AB475" s="134"/>
      <c r="AC475" s="134"/>
      <c r="AD475" s="134"/>
    </row>
    <row r="476" spans="1:30" s="66" customFormat="1" x14ac:dyDescent="0.25">
      <c r="A476" s="426">
        <v>2024</v>
      </c>
      <c r="B476" s="4"/>
      <c r="C476" s="134"/>
      <c r="D476" s="134"/>
      <c r="E476" s="157"/>
      <c r="F476" s="157"/>
      <c r="G476" s="134"/>
      <c r="H476" s="134"/>
      <c r="I476" s="135"/>
      <c r="J476" s="199"/>
      <c r="K476" s="134"/>
      <c r="L476" s="158"/>
      <c r="M476" s="193"/>
      <c r="N476" s="158"/>
      <c r="O476" s="197"/>
      <c r="P476" s="134"/>
      <c r="Q476" s="134"/>
      <c r="R476" s="134"/>
      <c r="S476" s="134"/>
      <c r="T476" s="134"/>
      <c r="U476" s="160"/>
      <c r="V476" s="161"/>
      <c r="W476" s="134"/>
      <c r="X476" s="161"/>
      <c r="Y476" s="199"/>
      <c r="Z476" s="161"/>
      <c r="AA476" s="134"/>
      <c r="AB476" s="134"/>
      <c r="AC476" s="134"/>
      <c r="AD476" s="134"/>
    </row>
    <row r="477" spans="1:30" s="66" customFormat="1" x14ac:dyDescent="0.25">
      <c r="A477" s="22">
        <v>2024</v>
      </c>
      <c r="B477" s="156"/>
      <c r="C477" s="134"/>
      <c r="D477" s="134"/>
      <c r="E477" s="157"/>
      <c r="F477" s="157"/>
      <c r="G477" s="134"/>
      <c r="H477" s="134"/>
      <c r="I477" s="135"/>
      <c r="J477" s="199"/>
      <c r="K477" s="134"/>
      <c r="L477" s="158"/>
      <c r="M477" s="193"/>
      <c r="N477" s="158"/>
      <c r="O477" s="145"/>
      <c r="P477" s="134"/>
      <c r="Q477" s="134"/>
      <c r="R477" s="134"/>
      <c r="S477" s="134"/>
      <c r="T477" s="134"/>
      <c r="U477" s="160"/>
      <c r="V477" s="161"/>
      <c r="W477" s="134"/>
      <c r="X477" s="161"/>
      <c r="Y477" s="199"/>
      <c r="Z477" s="161"/>
      <c r="AA477" s="134"/>
      <c r="AB477" s="134"/>
      <c r="AC477" s="134"/>
      <c r="AD477" s="134"/>
    </row>
    <row r="478" spans="1:30" s="66" customFormat="1" x14ac:dyDescent="0.25">
      <c r="A478" s="426">
        <v>2024</v>
      </c>
      <c r="B478" s="4"/>
      <c r="C478" s="134"/>
      <c r="D478" s="134"/>
      <c r="E478" s="157"/>
      <c r="F478" s="157"/>
      <c r="G478" s="134"/>
      <c r="H478" s="134"/>
      <c r="I478" s="135"/>
      <c r="J478" s="199"/>
      <c r="K478" s="134"/>
      <c r="L478" s="158"/>
      <c r="M478" s="193"/>
      <c r="N478" s="158"/>
      <c r="O478" s="197"/>
      <c r="P478" s="134"/>
      <c r="Q478" s="134"/>
      <c r="R478" s="134"/>
      <c r="S478" s="134"/>
      <c r="T478" s="134"/>
      <c r="U478" s="160"/>
      <c r="V478" s="161"/>
      <c r="W478" s="134"/>
      <c r="X478" s="161"/>
      <c r="Y478" s="199"/>
      <c r="Z478" s="161"/>
      <c r="AA478" s="134"/>
      <c r="AB478" s="134"/>
      <c r="AC478" s="134"/>
      <c r="AD478" s="134"/>
    </row>
    <row r="479" spans="1:30" s="66" customFormat="1" x14ac:dyDescent="0.25">
      <c r="A479" s="22">
        <v>2024</v>
      </c>
      <c r="B479" s="156"/>
      <c r="C479" s="134"/>
      <c r="D479" s="134"/>
      <c r="E479" s="157"/>
      <c r="F479" s="157"/>
      <c r="G479" s="134"/>
      <c r="H479" s="134"/>
      <c r="I479" s="135"/>
      <c r="J479" s="199"/>
      <c r="K479" s="134"/>
      <c r="L479" s="158"/>
      <c r="M479" s="193"/>
      <c r="N479" s="158"/>
      <c r="O479" s="145"/>
      <c r="P479" s="134"/>
      <c r="Q479" s="134"/>
      <c r="R479" s="134"/>
      <c r="S479" s="134"/>
      <c r="T479" s="134"/>
      <c r="U479" s="160"/>
      <c r="V479" s="161"/>
      <c r="W479" s="134"/>
      <c r="X479" s="161"/>
      <c r="Y479" s="199"/>
      <c r="Z479" s="161"/>
      <c r="AA479" s="134"/>
      <c r="AB479" s="134"/>
      <c r="AC479" s="134"/>
      <c r="AD479" s="134"/>
    </row>
    <row r="480" spans="1:30" s="66" customFormat="1" x14ac:dyDescent="0.25">
      <c r="A480" s="426">
        <v>2024</v>
      </c>
      <c r="B480" s="4"/>
      <c r="C480" s="134"/>
      <c r="D480" s="134"/>
      <c r="E480" s="157"/>
      <c r="F480" s="157"/>
      <c r="G480" s="134"/>
      <c r="H480" s="134"/>
      <c r="I480" s="135"/>
      <c r="J480" s="199"/>
      <c r="K480" s="134"/>
      <c r="L480" s="158"/>
      <c r="M480" s="193"/>
      <c r="N480" s="158"/>
      <c r="O480" s="197"/>
      <c r="P480" s="134"/>
      <c r="Q480" s="134"/>
      <c r="R480" s="134"/>
      <c r="S480" s="134"/>
      <c r="T480" s="134"/>
      <c r="U480" s="160"/>
      <c r="V480" s="161"/>
      <c r="W480" s="134"/>
      <c r="X480" s="161"/>
      <c r="Y480" s="199"/>
      <c r="Z480" s="161"/>
      <c r="AA480" s="134"/>
      <c r="AB480" s="134"/>
      <c r="AC480" s="134"/>
      <c r="AD480" s="134"/>
    </row>
    <row r="481" spans="1:30" s="66" customFormat="1" x14ac:dyDescent="0.25">
      <c r="A481" s="22">
        <v>2024</v>
      </c>
      <c r="B481" s="134"/>
      <c r="C481" s="134"/>
      <c r="D481" s="134"/>
      <c r="E481" s="157"/>
      <c r="F481" s="157"/>
      <c r="G481" s="134"/>
      <c r="H481" s="134"/>
      <c r="I481" s="135"/>
      <c r="J481" s="199"/>
      <c r="K481" s="134"/>
      <c r="L481" s="158"/>
      <c r="M481" s="193"/>
      <c r="N481" s="158"/>
      <c r="O481" s="145"/>
      <c r="P481" s="134"/>
      <c r="Q481" s="134"/>
      <c r="R481" s="134"/>
      <c r="S481" s="134"/>
      <c r="T481" s="134"/>
      <c r="U481" s="160"/>
      <c r="V481" s="161"/>
      <c r="W481" s="134"/>
      <c r="X481" s="161"/>
      <c r="Y481" s="199"/>
      <c r="Z481" s="161"/>
      <c r="AA481" s="134"/>
      <c r="AB481" s="134"/>
      <c r="AC481" s="134"/>
      <c r="AD481" s="134"/>
    </row>
    <row r="482" spans="1:30" s="66" customFormat="1" x14ac:dyDescent="0.25">
      <c r="A482" s="22"/>
      <c r="B482" s="1"/>
      <c r="C482" s="134"/>
      <c r="D482" s="134"/>
      <c r="E482" s="157"/>
      <c r="F482" s="157"/>
      <c r="G482" s="134"/>
      <c r="H482" s="134"/>
      <c r="I482" s="135"/>
      <c r="J482" s="199"/>
      <c r="K482" s="134"/>
      <c r="L482" s="158"/>
      <c r="M482" s="193"/>
      <c r="N482" s="158"/>
      <c r="O482" s="197"/>
      <c r="P482" s="134"/>
      <c r="Q482" s="134"/>
      <c r="R482" s="134"/>
      <c r="S482" s="134"/>
      <c r="T482" s="134"/>
      <c r="U482" s="160"/>
      <c r="V482" s="161"/>
      <c r="W482" s="134"/>
      <c r="X482" s="161"/>
      <c r="Y482" s="199"/>
      <c r="Z482" s="161"/>
      <c r="AA482" s="134"/>
      <c r="AB482" s="134"/>
      <c r="AC482" s="134"/>
      <c r="AD482" s="134"/>
    </row>
    <row r="483" spans="1:30" s="66" customFormat="1" x14ac:dyDescent="0.25">
      <c r="A483" s="22"/>
      <c r="B483" s="134"/>
      <c r="C483" s="134"/>
      <c r="D483" s="134"/>
      <c r="E483" s="157"/>
      <c r="F483" s="157"/>
      <c r="G483" s="134"/>
      <c r="H483" s="134"/>
      <c r="I483" s="135"/>
      <c r="J483" s="199"/>
      <c r="K483" s="134"/>
      <c r="L483" s="158"/>
      <c r="M483" s="193"/>
      <c r="N483" s="158"/>
      <c r="O483" s="145"/>
      <c r="P483" s="134"/>
      <c r="Q483" s="134"/>
      <c r="R483" s="134"/>
      <c r="S483" s="134"/>
      <c r="T483" s="134"/>
      <c r="U483" s="160"/>
      <c r="V483" s="161"/>
      <c r="W483" s="134"/>
      <c r="X483" s="161"/>
      <c r="Y483" s="199"/>
      <c r="Z483" s="161"/>
      <c r="AA483" s="134"/>
      <c r="AB483" s="134"/>
      <c r="AC483" s="134"/>
      <c r="AD483" s="134"/>
    </row>
    <row r="484" spans="1:30" s="66" customFormat="1" x14ac:dyDescent="0.25">
      <c r="A484" s="22"/>
      <c r="B484" s="1"/>
      <c r="C484" s="134"/>
      <c r="D484" s="134"/>
      <c r="E484" s="157"/>
      <c r="F484" s="157"/>
      <c r="G484" s="134"/>
      <c r="H484" s="134"/>
      <c r="I484" s="135"/>
      <c r="J484" s="199"/>
      <c r="K484" s="134"/>
      <c r="L484" s="158"/>
      <c r="M484" s="193"/>
      <c r="N484" s="158"/>
      <c r="O484" s="197"/>
      <c r="P484" s="134"/>
      <c r="Q484" s="134"/>
      <c r="R484" s="134"/>
      <c r="S484" s="134"/>
      <c r="T484" s="134"/>
      <c r="U484" s="160"/>
      <c r="V484" s="161"/>
      <c r="W484" s="134"/>
      <c r="X484" s="161"/>
      <c r="Y484" s="199"/>
      <c r="Z484" s="161"/>
      <c r="AA484" s="134"/>
      <c r="AB484" s="134"/>
      <c r="AC484" s="134"/>
      <c r="AD484" s="134"/>
    </row>
    <row r="485" spans="1:30" s="66" customFormat="1" x14ac:dyDescent="0.25">
      <c r="A485" s="22"/>
      <c r="B485" s="156"/>
      <c r="C485" s="134"/>
      <c r="D485" s="134"/>
      <c r="E485" s="157"/>
      <c r="F485" s="157"/>
      <c r="G485" s="134"/>
      <c r="H485" s="134"/>
      <c r="I485" s="135"/>
      <c r="J485" s="199"/>
      <c r="K485" s="134"/>
      <c r="L485" s="158"/>
      <c r="M485" s="193"/>
      <c r="N485" s="158"/>
      <c r="O485" s="145"/>
      <c r="P485" s="134"/>
      <c r="Q485" s="134"/>
      <c r="R485" s="134"/>
      <c r="S485" s="134"/>
      <c r="T485" s="134"/>
      <c r="U485" s="160"/>
      <c r="V485" s="161"/>
      <c r="W485" s="134"/>
      <c r="X485" s="161"/>
      <c r="Y485" s="199"/>
      <c r="Z485" s="161"/>
      <c r="AA485" s="134"/>
      <c r="AB485" s="134"/>
      <c r="AC485" s="134"/>
      <c r="AD485" s="134"/>
    </row>
    <row r="486" spans="1:30" s="66" customFormat="1" x14ac:dyDescent="0.25">
      <c r="A486" s="22"/>
      <c r="B486" s="30"/>
      <c r="C486" s="134"/>
      <c r="D486" s="134"/>
      <c r="E486" s="157"/>
      <c r="F486" s="157"/>
      <c r="G486" s="134"/>
      <c r="H486" s="134"/>
      <c r="I486" s="135"/>
      <c r="J486" s="199"/>
      <c r="K486" s="134"/>
      <c r="L486" s="158"/>
      <c r="M486" s="193"/>
      <c r="N486" s="158"/>
      <c r="O486" s="197"/>
      <c r="P486" s="134"/>
      <c r="Q486" s="134"/>
      <c r="R486" s="134"/>
      <c r="S486" s="134"/>
      <c r="T486" s="134"/>
      <c r="U486" s="160"/>
      <c r="V486" s="161"/>
      <c r="W486" s="134"/>
      <c r="X486" s="161"/>
      <c r="Y486" s="199"/>
      <c r="Z486" s="161"/>
      <c r="AA486" s="134"/>
      <c r="AB486" s="134"/>
      <c r="AC486" s="134"/>
      <c r="AD486" s="134"/>
    </row>
    <row r="487" spans="1:30" s="66" customFormat="1" x14ac:dyDescent="0.25">
      <c r="A487" s="22"/>
      <c r="B487" s="199"/>
      <c r="C487" s="134"/>
      <c r="D487" s="134"/>
      <c r="E487" s="157"/>
      <c r="F487" s="157"/>
      <c r="G487" s="134"/>
      <c r="H487" s="134"/>
      <c r="I487" s="135"/>
      <c r="J487" s="199"/>
      <c r="K487" s="134"/>
      <c r="L487" s="158"/>
      <c r="M487" s="193"/>
      <c r="N487" s="158"/>
      <c r="O487" s="145"/>
      <c r="P487" s="134"/>
      <c r="Q487" s="134"/>
      <c r="R487" s="134"/>
      <c r="S487" s="134"/>
      <c r="T487" s="134"/>
      <c r="U487" s="160"/>
      <c r="V487" s="161"/>
      <c r="W487" s="134"/>
      <c r="X487" s="161"/>
      <c r="Y487" s="199"/>
      <c r="Z487" s="161"/>
      <c r="AA487" s="134"/>
      <c r="AB487" s="134"/>
      <c r="AC487" s="134"/>
      <c r="AD487" s="134"/>
    </row>
    <row r="488" spans="1:30" s="66" customFormat="1" x14ac:dyDescent="0.25">
      <c r="A488" s="22"/>
      <c r="B488" s="30"/>
      <c r="C488" s="134"/>
      <c r="D488" s="134"/>
      <c r="E488" s="157"/>
      <c r="F488" s="157"/>
      <c r="G488" s="134"/>
      <c r="H488" s="134"/>
      <c r="I488" s="135"/>
      <c r="J488" s="199"/>
      <c r="K488" s="134"/>
      <c r="L488" s="158"/>
      <c r="M488" s="193"/>
      <c r="N488" s="158"/>
      <c r="O488" s="197"/>
      <c r="P488" s="134"/>
      <c r="Q488" s="134"/>
      <c r="R488" s="134"/>
      <c r="S488" s="134"/>
      <c r="T488" s="134"/>
      <c r="U488" s="160"/>
      <c r="V488" s="161"/>
      <c r="W488" s="134"/>
      <c r="X488" s="161"/>
      <c r="Y488" s="199"/>
      <c r="Z488" s="161"/>
      <c r="AA488" s="134"/>
      <c r="AB488" s="134"/>
      <c r="AC488" s="134"/>
      <c r="AD488" s="134"/>
    </row>
    <row r="489" spans="1:30" s="66" customFormat="1" x14ac:dyDescent="0.25">
      <c r="A489" s="22"/>
      <c r="B489" s="199"/>
      <c r="C489" s="134"/>
      <c r="D489" s="134"/>
      <c r="E489" s="157"/>
      <c r="F489" s="157"/>
      <c r="G489" s="134"/>
      <c r="H489" s="134"/>
      <c r="I489" s="135"/>
      <c r="J489" s="199"/>
      <c r="K489" s="134"/>
      <c r="L489" s="158"/>
      <c r="M489" s="193"/>
      <c r="N489" s="158"/>
      <c r="O489" s="145"/>
      <c r="P489" s="134"/>
      <c r="Q489" s="134"/>
      <c r="R489" s="134"/>
      <c r="S489" s="134"/>
      <c r="T489" s="134"/>
      <c r="U489" s="160"/>
      <c r="V489" s="161"/>
      <c r="W489" s="134"/>
      <c r="X489" s="161"/>
      <c r="Y489" s="199"/>
      <c r="Z489" s="161"/>
      <c r="AA489" s="134"/>
      <c r="AB489" s="134"/>
      <c r="AC489" s="134"/>
      <c r="AD489" s="134"/>
    </row>
    <row r="490" spans="1:30" s="66" customFormat="1" x14ac:dyDescent="0.25">
      <c r="A490" s="22"/>
      <c r="B490" s="30"/>
      <c r="C490" s="134"/>
      <c r="D490" s="134"/>
      <c r="E490" s="157"/>
      <c r="F490" s="157"/>
      <c r="G490" s="134"/>
      <c r="H490" s="134"/>
      <c r="I490" s="135"/>
      <c r="J490" s="199"/>
      <c r="K490" s="134"/>
      <c r="L490" s="158"/>
      <c r="M490" s="193"/>
      <c r="N490" s="158"/>
      <c r="O490" s="197"/>
      <c r="P490" s="134"/>
      <c r="Q490" s="134"/>
      <c r="R490" s="134"/>
      <c r="S490" s="134"/>
      <c r="T490" s="134"/>
      <c r="U490" s="160"/>
      <c r="V490" s="161"/>
      <c r="W490" s="134"/>
      <c r="X490" s="161"/>
      <c r="Y490" s="199"/>
      <c r="Z490" s="161"/>
      <c r="AA490" s="134"/>
      <c r="AB490" s="134"/>
      <c r="AC490" s="134"/>
      <c r="AD490" s="134"/>
    </row>
    <row r="491" spans="1:30" s="66" customFormat="1" x14ac:dyDescent="0.25">
      <c r="A491" s="22"/>
      <c r="B491" s="156"/>
      <c r="C491" s="134"/>
      <c r="D491" s="134"/>
      <c r="E491" s="157"/>
      <c r="F491" s="157"/>
      <c r="G491" s="134"/>
      <c r="H491" s="134"/>
      <c r="I491" s="135"/>
      <c r="J491" s="199"/>
      <c r="K491" s="134"/>
      <c r="L491" s="158"/>
      <c r="M491" s="193"/>
      <c r="N491" s="158"/>
      <c r="O491" s="145"/>
      <c r="P491" s="134"/>
      <c r="Q491" s="134"/>
      <c r="R491" s="134"/>
      <c r="S491" s="134"/>
      <c r="T491" s="134"/>
      <c r="U491" s="160"/>
      <c r="V491" s="161"/>
      <c r="W491" s="134"/>
      <c r="X491" s="161"/>
      <c r="Y491" s="199"/>
      <c r="Z491" s="161"/>
      <c r="AA491" s="134"/>
      <c r="AB491" s="134"/>
      <c r="AC491" s="134"/>
      <c r="AD491" s="134"/>
    </row>
    <row r="492" spans="1:30" s="29" customFormat="1" x14ac:dyDescent="0.25">
      <c r="A492" s="22"/>
      <c r="E492" s="63"/>
      <c r="F492" s="63"/>
      <c r="I492" s="56"/>
      <c r="J492" s="133"/>
      <c r="L492" s="57"/>
      <c r="M492" s="24"/>
      <c r="N492" s="158"/>
      <c r="O492" s="25"/>
      <c r="U492" s="60"/>
      <c r="V492" s="62"/>
      <c r="X492" s="62"/>
      <c r="Z492" s="62"/>
    </row>
    <row r="493" spans="1:30" s="29" customFormat="1" x14ac:dyDescent="0.25">
      <c r="A493" s="22"/>
      <c r="B493" s="6"/>
      <c r="E493" s="63"/>
      <c r="F493" s="63"/>
      <c r="I493" s="56"/>
      <c r="J493" s="133"/>
      <c r="L493" s="57"/>
      <c r="M493" s="24"/>
      <c r="N493" s="57"/>
      <c r="O493" s="59"/>
      <c r="U493" s="60"/>
      <c r="V493" s="62"/>
      <c r="X493" s="62"/>
      <c r="Z493" s="62"/>
    </row>
    <row r="494" spans="1:30" s="29" customFormat="1" x14ac:dyDescent="0.25">
      <c r="A494" s="22"/>
      <c r="B494" s="6"/>
      <c r="E494" s="63"/>
      <c r="F494" s="63"/>
      <c r="I494" s="56"/>
      <c r="J494" s="133"/>
      <c r="L494" s="57"/>
      <c r="M494" s="24"/>
      <c r="N494" s="57"/>
      <c r="O494" s="25"/>
      <c r="U494" s="60"/>
      <c r="V494" s="62"/>
      <c r="X494" s="62"/>
      <c r="Z494" s="62"/>
    </row>
    <row r="495" spans="1:30" s="29" customFormat="1" x14ac:dyDescent="0.25">
      <c r="A495" s="22"/>
      <c r="B495" s="6"/>
      <c r="E495" s="63"/>
      <c r="F495" s="63"/>
      <c r="I495" s="56"/>
      <c r="J495" s="133"/>
      <c r="L495" s="57"/>
      <c r="M495" s="24"/>
      <c r="N495" s="57"/>
      <c r="O495" s="59"/>
      <c r="U495" s="60"/>
      <c r="V495" s="62"/>
      <c r="X495" s="62"/>
      <c r="Z495" s="62"/>
    </row>
    <row r="496" spans="1:30" s="29" customFormat="1" x14ac:dyDescent="0.25">
      <c r="A496" s="22"/>
      <c r="B496" s="6"/>
      <c r="E496" s="63"/>
      <c r="F496" s="63"/>
      <c r="I496" s="56"/>
      <c r="J496" s="133"/>
      <c r="L496" s="57"/>
      <c r="M496" s="24"/>
      <c r="N496" s="57"/>
      <c r="O496" s="25"/>
      <c r="U496" s="60"/>
      <c r="V496" s="62"/>
      <c r="X496" s="62"/>
      <c r="Z496" s="62"/>
    </row>
    <row r="497" spans="1:26" s="29" customFormat="1" x14ac:dyDescent="0.25">
      <c r="A497" s="22"/>
      <c r="B497" s="6"/>
      <c r="E497" s="63"/>
      <c r="F497" s="63"/>
      <c r="I497" s="56"/>
      <c r="J497" s="133"/>
      <c r="L497" s="57"/>
      <c r="M497" s="24"/>
      <c r="N497" s="57"/>
      <c r="O497" s="59"/>
      <c r="U497" s="60"/>
      <c r="V497" s="62"/>
      <c r="X497" s="62"/>
      <c r="Z497" s="62"/>
    </row>
    <row r="498" spans="1:26" s="29" customFormat="1" x14ac:dyDescent="0.25">
      <c r="A498" s="22"/>
      <c r="B498" s="6"/>
      <c r="E498" s="63"/>
      <c r="F498" s="63"/>
      <c r="I498" s="56"/>
      <c r="J498" s="133"/>
      <c r="L498" s="57"/>
      <c r="M498" s="24"/>
      <c r="N498" s="57"/>
      <c r="O498" s="25"/>
      <c r="U498" s="60"/>
      <c r="V498" s="62"/>
      <c r="X498" s="62"/>
      <c r="Z498" s="62"/>
    </row>
    <row r="499" spans="1:26" s="29" customFormat="1" x14ac:dyDescent="0.25">
      <c r="A499" s="22"/>
      <c r="B499" s="6"/>
      <c r="E499" s="63"/>
      <c r="F499" s="63"/>
      <c r="I499" s="56"/>
      <c r="J499" s="133"/>
      <c r="L499" s="57"/>
      <c r="M499" s="24"/>
      <c r="N499" s="57"/>
      <c r="O499" s="59"/>
      <c r="U499" s="60"/>
      <c r="V499" s="62"/>
      <c r="X499" s="62"/>
      <c r="Z499" s="62"/>
    </row>
    <row r="500" spans="1:26" s="29" customFormat="1" x14ac:dyDescent="0.25">
      <c r="A500" s="22"/>
      <c r="B500" s="6"/>
      <c r="E500" s="63"/>
      <c r="F500" s="63"/>
      <c r="I500" s="56"/>
      <c r="J500" s="133"/>
      <c r="L500" s="57"/>
      <c r="M500" s="24"/>
      <c r="N500" s="57"/>
      <c r="O500" s="25"/>
      <c r="U500" s="60"/>
      <c r="V500" s="62"/>
      <c r="X500" s="62"/>
      <c r="Z500" s="62"/>
    </row>
    <row r="501" spans="1:26" s="29" customFormat="1" x14ac:dyDescent="0.25">
      <c r="A501" s="22"/>
      <c r="B501" s="6"/>
      <c r="E501" s="63"/>
      <c r="F501" s="63"/>
      <c r="I501" s="56"/>
      <c r="J501" s="133"/>
      <c r="L501" s="57"/>
      <c r="M501" s="24"/>
      <c r="N501" s="57"/>
      <c r="O501" s="59"/>
      <c r="U501" s="60"/>
      <c r="V501" s="62"/>
      <c r="X501" s="62"/>
      <c r="Z501" s="62"/>
    </row>
    <row r="502" spans="1:26" s="29" customFormat="1" x14ac:dyDescent="0.25">
      <c r="A502" s="22"/>
      <c r="B502" s="6"/>
      <c r="E502" s="63"/>
      <c r="F502" s="63"/>
      <c r="I502" s="56"/>
      <c r="J502" s="133"/>
      <c r="L502" s="57"/>
      <c r="M502" s="24"/>
      <c r="N502" s="57"/>
      <c r="O502" s="25"/>
      <c r="U502" s="60"/>
      <c r="V502" s="62"/>
      <c r="X502" s="62"/>
      <c r="Z502" s="62"/>
    </row>
    <row r="503" spans="1:26" s="29" customFormat="1" x14ac:dyDescent="0.25">
      <c r="A503" s="22"/>
      <c r="B503" s="6"/>
      <c r="E503" s="63"/>
      <c r="F503" s="63"/>
      <c r="I503" s="56"/>
      <c r="J503" s="133"/>
      <c r="L503" s="57"/>
      <c r="M503" s="24"/>
      <c r="N503" s="57"/>
      <c r="O503" s="59"/>
      <c r="U503" s="60"/>
      <c r="V503" s="62"/>
      <c r="X503" s="62"/>
      <c r="Z503" s="62"/>
    </row>
    <row r="504" spans="1:26" s="29" customFormat="1" x14ac:dyDescent="0.25">
      <c r="A504" s="22"/>
      <c r="B504" s="6"/>
      <c r="E504" s="63"/>
      <c r="F504" s="63"/>
      <c r="I504" s="56"/>
      <c r="J504" s="133"/>
      <c r="L504" s="57"/>
      <c r="M504" s="24"/>
      <c r="N504" s="57"/>
      <c r="O504" s="25"/>
      <c r="U504" s="60"/>
      <c r="V504" s="62"/>
      <c r="X504" s="62"/>
      <c r="Z504" s="62"/>
    </row>
    <row r="505" spans="1:26" s="29" customFormat="1" x14ac:dyDescent="0.25">
      <c r="A505" s="22"/>
      <c r="B505" s="6"/>
      <c r="E505" s="63"/>
      <c r="F505" s="63"/>
      <c r="I505" s="56"/>
      <c r="J505" s="133"/>
      <c r="L505" s="57"/>
      <c r="M505" s="24"/>
      <c r="N505" s="57"/>
      <c r="O505" s="59"/>
      <c r="U505" s="60"/>
      <c r="V505" s="62"/>
      <c r="X505" s="62"/>
      <c r="Z505" s="62"/>
    </row>
    <row r="506" spans="1:26" s="29" customFormat="1" x14ac:dyDescent="0.25">
      <c r="A506" s="22"/>
      <c r="B506" s="6"/>
      <c r="E506" s="63"/>
      <c r="F506" s="63"/>
      <c r="I506" s="56"/>
      <c r="J506" s="133"/>
      <c r="L506" s="57"/>
      <c r="M506" s="24"/>
      <c r="N506" s="57"/>
      <c r="O506" s="25"/>
      <c r="U506" s="60"/>
      <c r="V506" s="62"/>
      <c r="X506" s="62"/>
      <c r="Z506" s="62"/>
    </row>
    <row r="507" spans="1:26" s="29" customFormat="1" x14ac:dyDescent="0.25">
      <c r="A507" s="22"/>
      <c r="B507" s="6"/>
      <c r="E507" s="63"/>
      <c r="F507" s="63"/>
      <c r="I507" s="56"/>
      <c r="J507" s="133"/>
      <c r="L507" s="57"/>
      <c r="M507" s="24"/>
      <c r="N507" s="57"/>
      <c r="O507" s="59"/>
      <c r="U507" s="60"/>
      <c r="V507" s="62"/>
      <c r="X507" s="62"/>
      <c r="Z507" s="62"/>
    </row>
    <row r="508" spans="1:26" s="29" customFormat="1" x14ac:dyDescent="0.25">
      <c r="A508" s="22"/>
      <c r="B508" s="6"/>
      <c r="E508" s="63"/>
      <c r="F508" s="63"/>
      <c r="I508" s="56"/>
      <c r="J508" s="133"/>
      <c r="L508" s="57"/>
      <c r="M508" s="24"/>
      <c r="N508" s="57"/>
      <c r="O508" s="25"/>
      <c r="U508" s="60"/>
      <c r="V508" s="62"/>
      <c r="X508" s="62"/>
      <c r="Z508" s="62"/>
    </row>
    <row r="509" spans="1:26" s="29" customFormat="1" x14ac:dyDescent="0.25">
      <c r="A509" s="22"/>
      <c r="B509" s="6"/>
      <c r="E509" s="63"/>
      <c r="F509" s="63"/>
      <c r="I509" s="56"/>
      <c r="J509" s="133"/>
      <c r="L509" s="57"/>
      <c r="M509" s="24"/>
      <c r="N509" s="57"/>
      <c r="O509" s="59"/>
      <c r="U509" s="60"/>
      <c r="V509" s="62"/>
      <c r="X509" s="62"/>
      <c r="Z509" s="62"/>
    </row>
    <row r="510" spans="1:26" s="29" customFormat="1" x14ac:dyDescent="0.25">
      <c r="A510" s="22"/>
      <c r="B510" s="6"/>
      <c r="E510" s="63"/>
      <c r="F510" s="63"/>
      <c r="I510" s="56"/>
      <c r="J510" s="133"/>
      <c r="L510" s="57"/>
      <c r="M510" s="24"/>
      <c r="N510" s="57"/>
      <c r="O510" s="25"/>
      <c r="U510" s="60"/>
      <c r="V510" s="62"/>
      <c r="X510" s="62"/>
      <c r="Z510" s="62"/>
    </row>
    <row r="511" spans="1:26" s="29" customFormat="1" x14ac:dyDescent="0.25">
      <c r="A511" s="22"/>
      <c r="B511" s="6"/>
      <c r="E511" s="63"/>
      <c r="F511" s="63"/>
      <c r="I511" s="56"/>
      <c r="J511" s="133"/>
      <c r="L511" s="57"/>
      <c r="M511" s="24"/>
      <c r="N511" s="57"/>
      <c r="O511" s="59"/>
      <c r="U511" s="60"/>
      <c r="V511" s="62"/>
      <c r="X511" s="62"/>
      <c r="Z511" s="62"/>
    </row>
    <row r="512" spans="1:26" s="29" customFormat="1" x14ac:dyDescent="0.25">
      <c r="A512" s="22"/>
      <c r="B512" s="6"/>
      <c r="E512" s="63"/>
      <c r="F512" s="63"/>
      <c r="I512" s="56"/>
      <c r="J512" s="133"/>
      <c r="L512" s="57"/>
      <c r="M512" s="24"/>
      <c r="N512" s="57"/>
      <c r="O512" s="25"/>
      <c r="U512" s="60"/>
      <c r="V512" s="62"/>
      <c r="X512" s="62"/>
      <c r="Z512" s="62"/>
    </row>
    <row r="513" spans="1:30" s="29" customFormat="1" x14ac:dyDescent="0.25">
      <c r="A513" s="22"/>
      <c r="B513" s="6"/>
      <c r="E513" s="63"/>
      <c r="F513" s="63"/>
      <c r="I513" s="56"/>
      <c r="J513" s="133"/>
      <c r="L513" s="57"/>
      <c r="M513" s="24"/>
      <c r="N513" s="57"/>
      <c r="O513" s="59"/>
      <c r="U513" s="60"/>
      <c r="V513" s="62"/>
      <c r="X513" s="62"/>
      <c r="Z513" s="62"/>
    </row>
    <row r="514" spans="1:30" s="29" customFormat="1" x14ac:dyDescent="0.25">
      <c r="A514" s="22"/>
      <c r="B514" s="6"/>
      <c r="E514" s="63"/>
      <c r="F514" s="63"/>
      <c r="I514" s="56"/>
      <c r="J514" s="133"/>
      <c r="L514" s="57"/>
      <c r="M514" s="24"/>
      <c r="N514" s="57"/>
      <c r="O514" s="25"/>
      <c r="U514" s="60"/>
      <c r="V514" s="62"/>
      <c r="X514" s="62"/>
      <c r="Z514" s="62"/>
    </row>
    <row r="515" spans="1:30" s="29" customFormat="1" x14ac:dyDescent="0.25">
      <c r="A515" s="22"/>
      <c r="B515" s="6"/>
      <c r="E515" s="63"/>
      <c r="F515" s="63"/>
      <c r="I515" s="56"/>
      <c r="J515" s="133"/>
      <c r="L515" s="57"/>
      <c r="M515" s="24"/>
      <c r="N515" s="57"/>
      <c r="O515" s="59"/>
      <c r="U515" s="60"/>
      <c r="V515" s="62"/>
      <c r="X515" s="62"/>
      <c r="Z515" s="62"/>
    </row>
    <row r="516" spans="1:30" s="29" customFormat="1" x14ac:dyDescent="0.25">
      <c r="A516" s="22"/>
      <c r="B516" s="6"/>
      <c r="E516" s="63"/>
      <c r="F516" s="63"/>
      <c r="I516" s="56"/>
      <c r="J516" s="133"/>
      <c r="L516" s="57"/>
      <c r="M516" s="24"/>
      <c r="N516" s="57"/>
      <c r="O516" s="25"/>
      <c r="U516" s="60"/>
      <c r="V516" s="62"/>
      <c r="X516" s="62"/>
      <c r="Z516" s="62"/>
    </row>
    <row r="517" spans="1:30" s="29" customFormat="1" x14ac:dyDescent="0.25">
      <c r="A517" s="22"/>
      <c r="B517" s="6"/>
      <c r="E517" s="63"/>
      <c r="F517" s="63"/>
      <c r="I517" s="56"/>
      <c r="J517" s="133"/>
      <c r="L517" s="57"/>
      <c r="M517" s="24"/>
      <c r="N517" s="57"/>
      <c r="O517" s="59"/>
      <c r="U517" s="60"/>
      <c r="V517" s="62"/>
      <c r="X517" s="62"/>
      <c r="Z517" s="62"/>
    </row>
    <row r="518" spans="1:30" s="29" customFormat="1" x14ac:dyDescent="0.25">
      <c r="A518" s="22"/>
      <c r="B518" s="6"/>
      <c r="E518" s="63"/>
      <c r="F518" s="63"/>
      <c r="I518" s="56"/>
      <c r="J518" s="133"/>
      <c r="L518" s="57"/>
      <c r="M518" s="24"/>
      <c r="N518" s="57"/>
      <c r="O518" s="25"/>
      <c r="U518" s="60"/>
      <c r="V518" s="62"/>
      <c r="X518" s="62"/>
      <c r="Z518" s="62"/>
    </row>
    <row r="519" spans="1:30" s="29" customFormat="1" x14ac:dyDescent="0.25">
      <c r="A519" s="22"/>
      <c r="B519" s="6"/>
      <c r="E519" s="63"/>
      <c r="F519" s="63"/>
      <c r="I519" s="56"/>
      <c r="J519" s="133"/>
      <c r="L519" s="57"/>
      <c r="M519" s="24"/>
      <c r="N519" s="57"/>
      <c r="O519" s="59"/>
      <c r="U519" s="60"/>
      <c r="V519" s="62"/>
      <c r="X519" s="62"/>
      <c r="Z519" s="62"/>
    </row>
    <row r="520" spans="1:30" s="29" customFormat="1" x14ac:dyDescent="0.25">
      <c r="A520" s="22"/>
      <c r="B520" s="6"/>
      <c r="E520" s="63"/>
      <c r="F520" s="63"/>
      <c r="I520" s="56"/>
      <c r="J520" s="133"/>
      <c r="L520" s="57"/>
      <c r="M520" s="24"/>
      <c r="N520" s="57"/>
      <c r="O520" s="25"/>
      <c r="U520" s="60"/>
      <c r="V520" s="62"/>
      <c r="X520" s="62"/>
      <c r="Z520" s="62"/>
    </row>
    <row r="521" spans="1:30" s="66" customFormat="1" x14ac:dyDescent="0.25">
      <c r="A521" s="22"/>
      <c r="B521" s="199"/>
      <c r="C521" s="134"/>
      <c r="D521" s="134"/>
      <c r="E521" s="157"/>
      <c r="F521" s="157"/>
      <c r="G521" s="134"/>
      <c r="H521" s="134"/>
      <c r="I521" s="135"/>
      <c r="J521" s="199"/>
      <c r="K521" s="134"/>
      <c r="L521" s="158"/>
      <c r="M521" s="193"/>
      <c r="N521" s="57"/>
      <c r="O521" s="145"/>
      <c r="P521" s="134"/>
      <c r="Q521" s="134"/>
      <c r="R521" s="134"/>
      <c r="S521" s="134"/>
      <c r="T521" s="134"/>
      <c r="U521" s="160"/>
      <c r="V521" s="161"/>
      <c r="W521" s="134"/>
      <c r="X521" s="161"/>
      <c r="Y521" s="134"/>
      <c r="Z521" s="161"/>
      <c r="AA521" s="134"/>
      <c r="AB521" s="134"/>
      <c r="AC521" s="134"/>
      <c r="AD521" s="134"/>
    </row>
    <row r="522" spans="1:30" s="66" customFormat="1" x14ac:dyDescent="0.25">
      <c r="A522" s="22"/>
      <c r="B522" s="30"/>
      <c r="C522" s="134"/>
      <c r="D522" s="134"/>
      <c r="E522" s="157"/>
      <c r="F522" s="157"/>
      <c r="G522" s="134"/>
      <c r="H522" s="134"/>
      <c r="I522" s="135"/>
      <c r="J522" s="199"/>
      <c r="K522" s="134"/>
      <c r="L522" s="158"/>
      <c r="M522" s="193"/>
      <c r="N522" s="158"/>
      <c r="O522" s="197"/>
      <c r="P522" s="134"/>
      <c r="Q522" s="134"/>
      <c r="R522" s="134"/>
      <c r="S522" s="134"/>
      <c r="T522" s="134"/>
      <c r="U522" s="160"/>
      <c r="V522" s="161"/>
      <c r="W522" s="134"/>
      <c r="X522" s="161"/>
      <c r="Y522" s="134"/>
      <c r="Z522" s="161"/>
      <c r="AA522" s="134"/>
      <c r="AB522" s="134"/>
      <c r="AC522" s="134"/>
      <c r="AD522" s="134"/>
    </row>
    <row r="523" spans="1:30" s="66" customFormat="1" x14ac:dyDescent="0.25">
      <c r="A523" s="22"/>
      <c r="B523" s="199"/>
      <c r="C523" s="134"/>
      <c r="D523" s="134"/>
      <c r="E523" s="157"/>
      <c r="F523" s="157"/>
      <c r="G523" s="134"/>
      <c r="H523" s="134"/>
      <c r="I523" s="135"/>
      <c r="J523" s="199"/>
      <c r="K523" s="134"/>
      <c r="L523" s="158"/>
      <c r="M523" s="193"/>
      <c r="N523" s="158"/>
      <c r="O523" s="145"/>
      <c r="P523" s="134"/>
      <c r="Q523" s="134"/>
      <c r="R523" s="134"/>
      <c r="S523" s="134"/>
      <c r="T523" s="134"/>
      <c r="U523" s="160"/>
      <c r="V523" s="161"/>
      <c r="W523" s="134"/>
      <c r="X523" s="161"/>
      <c r="Y523" s="134"/>
      <c r="Z523" s="161"/>
      <c r="AA523" s="134"/>
      <c r="AB523" s="134"/>
      <c r="AC523" s="134"/>
      <c r="AD523" s="134"/>
    </row>
    <row r="524" spans="1:30" s="66" customFormat="1" x14ac:dyDescent="0.25">
      <c r="A524" s="22"/>
      <c r="B524" s="30"/>
      <c r="C524" s="134"/>
      <c r="D524" s="134"/>
      <c r="E524" s="157"/>
      <c r="F524" s="157"/>
      <c r="G524" s="134"/>
      <c r="H524" s="134"/>
      <c r="I524" s="135"/>
      <c r="J524" s="199"/>
      <c r="K524" s="134"/>
      <c r="L524" s="158"/>
      <c r="M524" s="193"/>
      <c r="N524" s="158"/>
      <c r="O524" s="197"/>
      <c r="P524" s="134"/>
      <c r="Q524" s="134"/>
      <c r="R524" s="134"/>
      <c r="S524" s="134"/>
      <c r="T524" s="134"/>
      <c r="U524" s="160"/>
      <c r="V524" s="161"/>
      <c r="W524" s="134"/>
      <c r="X524" s="161"/>
      <c r="Y524" s="134"/>
      <c r="Z524" s="161"/>
      <c r="AA524" s="134"/>
      <c r="AB524" s="134"/>
      <c r="AC524" s="134"/>
      <c r="AD524" s="134"/>
    </row>
    <row r="525" spans="1:30" s="66" customFormat="1" x14ac:dyDescent="0.25">
      <c r="A525" s="22"/>
      <c r="B525" s="156"/>
      <c r="C525" s="134"/>
      <c r="D525" s="134"/>
      <c r="E525" s="157"/>
      <c r="F525" s="157"/>
      <c r="G525" s="134"/>
      <c r="H525" s="134"/>
      <c r="I525" s="135"/>
      <c r="J525" s="199"/>
      <c r="K525" s="134"/>
      <c r="L525" s="158"/>
      <c r="M525" s="193"/>
      <c r="N525" s="158"/>
      <c r="O525" s="145"/>
      <c r="P525" s="134"/>
      <c r="Q525" s="134"/>
      <c r="R525" s="134"/>
      <c r="S525" s="134"/>
      <c r="T525" s="134"/>
      <c r="U525" s="160"/>
      <c r="V525" s="161"/>
      <c r="W525" s="134"/>
      <c r="X525" s="161"/>
      <c r="Y525" s="134"/>
      <c r="Z525" s="161"/>
      <c r="AA525" s="134"/>
      <c r="AB525" s="134"/>
      <c r="AC525" s="134"/>
      <c r="AD525" s="134"/>
    </row>
    <row r="526" spans="1:30" s="66" customFormat="1" x14ac:dyDescent="0.25">
      <c r="A526" s="22"/>
      <c r="B526" s="4"/>
      <c r="C526" s="134"/>
      <c r="D526" s="134"/>
      <c r="E526" s="157"/>
      <c r="F526" s="157"/>
      <c r="G526" s="134"/>
      <c r="H526" s="134"/>
      <c r="I526" s="135"/>
      <c r="J526" s="199"/>
      <c r="K526" s="134"/>
      <c r="L526" s="158"/>
      <c r="M526" s="193"/>
      <c r="N526" s="158"/>
      <c r="O526" s="197"/>
      <c r="P526" s="134"/>
      <c r="Q526" s="134"/>
      <c r="R526" s="134"/>
      <c r="S526" s="134"/>
      <c r="T526" s="134"/>
      <c r="U526" s="160"/>
      <c r="V526" s="161"/>
      <c r="W526" s="134"/>
      <c r="X526" s="161"/>
      <c r="Y526" s="134"/>
      <c r="Z526" s="161"/>
      <c r="AA526" s="134"/>
      <c r="AB526" s="134"/>
      <c r="AC526" s="134"/>
      <c r="AD526" s="134"/>
    </row>
    <row r="527" spans="1:30" s="66" customFormat="1" x14ac:dyDescent="0.25">
      <c r="A527" s="22"/>
      <c r="B527" s="156"/>
      <c r="C527" s="134"/>
      <c r="D527" s="134"/>
      <c r="E527" s="157"/>
      <c r="F527" s="157"/>
      <c r="G527" s="134"/>
      <c r="H527" s="134"/>
      <c r="I527" s="135"/>
      <c r="J527" s="199"/>
      <c r="K527" s="134"/>
      <c r="L527" s="158"/>
      <c r="M527" s="193"/>
      <c r="N527" s="158"/>
      <c r="O527" s="145"/>
      <c r="P527" s="134"/>
      <c r="Q527" s="134"/>
      <c r="R527" s="134"/>
      <c r="S527" s="134"/>
      <c r="T527" s="134"/>
      <c r="U527" s="160"/>
      <c r="V527" s="161"/>
      <c r="W527" s="134"/>
      <c r="X527" s="161"/>
      <c r="Y527" s="134"/>
      <c r="Z527" s="161"/>
      <c r="AA527" s="134"/>
      <c r="AB527" s="134"/>
      <c r="AC527" s="134"/>
      <c r="AD527" s="134"/>
    </row>
    <row r="528" spans="1:30" s="66" customFormat="1" x14ac:dyDescent="0.25">
      <c r="A528" s="22"/>
      <c r="B528" s="4"/>
      <c r="C528" s="134"/>
      <c r="D528" s="134"/>
      <c r="E528" s="157"/>
      <c r="F528" s="157"/>
      <c r="G528" s="134"/>
      <c r="H528" s="134"/>
      <c r="I528" s="135"/>
      <c r="J528" s="199"/>
      <c r="K528" s="134"/>
      <c r="L528" s="158"/>
      <c r="M528" s="193"/>
      <c r="N528" s="158"/>
      <c r="O528" s="197"/>
      <c r="P528" s="134"/>
      <c r="Q528" s="134"/>
      <c r="R528" s="134"/>
      <c r="S528" s="134"/>
      <c r="T528" s="134"/>
      <c r="U528" s="160"/>
      <c r="V528" s="161"/>
      <c r="W528" s="134"/>
      <c r="X528" s="161"/>
      <c r="Y528" s="134"/>
      <c r="Z528" s="161"/>
      <c r="AA528" s="134"/>
      <c r="AB528" s="134"/>
      <c r="AC528" s="134"/>
      <c r="AD528" s="134"/>
    </row>
    <row r="529" spans="1:30" s="66" customFormat="1" x14ac:dyDescent="0.25">
      <c r="A529" s="22"/>
      <c r="B529" s="156"/>
      <c r="C529" s="134"/>
      <c r="D529" s="134"/>
      <c r="E529" s="157"/>
      <c r="F529" s="157"/>
      <c r="G529" s="134"/>
      <c r="H529" s="134"/>
      <c r="I529" s="135"/>
      <c r="J529" s="199"/>
      <c r="K529" s="134"/>
      <c r="L529" s="158"/>
      <c r="M529" s="193"/>
      <c r="N529" s="158"/>
      <c r="O529" s="145"/>
      <c r="P529" s="134"/>
      <c r="Q529" s="134"/>
      <c r="R529" s="134"/>
      <c r="S529" s="134"/>
      <c r="T529" s="134"/>
      <c r="U529" s="160"/>
      <c r="V529" s="161"/>
      <c r="W529" s="134"/>
      <c r="X529" s="161"/>
      <c r="Y529" s="134"/>
      <c r="Z529" s="161"/>
      <c r="AA529" s="134"/>
      <c r="AB529" s="134"/>
      <c r="AC529" s="134"/>
      <c r="AD529" s="134"/>
    </row>
    <row r="530" spans="1:30" s="66" customFormat="1" x14ac:dyDescent="0.25">
      <c r="A530" s="22"/>
      <c r="B530" s="4"/>
      <c r="C530" s="134"/>
      <c r="D530" s="134"/>
      <c r="E530" s="157"/>
      <c r="F530" s="157"/>
      <c r="G530" s="134"/>
      <c r="H530" s="134"/>
      <c r="I530" s="135"/>
      <c r="J530" s="199"/>
      <c r="K530" s="134"/>
      <c r="L530" s="158"/>
      <c r="M530" s="193"/>
      <c r="N530" s="158"/>
      <c r="O530" s="197"/>
      <c r="P530" s="134"/>
      <c r="Q530" s="134"/>
      <c r="R530" s="134"/>
      <c r="S530" s="134"/>
      <c r="T530" s="134"/>
      <c r="U530" s="160"/>
      <c r="V530" s="161"/>
      <c r="W530" s="134"/>
      <c r="X530" s="161"/>
      <c r="Y530" s="134"/>
      <c r="Z530" s="161"/>
      <c r="AA530" s="134"/>
      <c r="AB530" s="134"/>
      <c r="AC530" s="134"/>
      <c r="AD530" s="134"/>
    </row>
    <row r="531" spans="1:30" s="66" customFormat="1" x14ac:dyDescent="0.25">
      <c r="A531" s="22"/>
      <c r="B531" s="156"/>
      <c r="C531" s="134"/>
      <c r="D531" s="134"/>
      <c r="E531" s="157"/>
      <c r="F531" s="157"/>
      <c r="G531" s="134"/>
      <c r="H531" s="134"/>
      <c r="I531" s="135"/>
      <c r="J531" s="199"/>
      <c r="K531" s="134"/>
      <c r="L531" s="158"/>
      <c r="M531" s="193"/>
      <c r="N531" s="158"/>
      <c r="O531" s="145"/>
      <c r="P531" s="134"/>
      <c r="Q531" s="134"/>
      <c r="R531" s="134"/>
      <c r="S531" s="134"/>
      <c r="T531" s="134"/>
      <c r="U531" s="160"/>
      <c r="V531" s="161"/>
      <c r="W531" s="134"/>
      <c r="X531" s="161"/>
      <c r="Y531" s="134"/>
      <c r="Z531" s="161"/>
      <c r="AA531" s="134"/>
      <c r="AB531" s="134"/>
      <c r="AC531" s="134"/>
      <c r="AD531" s="134"/>
    </row>
    <row r="532" spans="1:30" s="66" customFormat="1" x14ac:dyDescent="0.25">
      <c r="A532" s="22"/>
      <c r="B532" s="4"/>
      <c r="C532" s="134"/>
      <c r="D532" s="134"/>
      <c r="E532" s="157"/>
      <c r="F532" s="157"/>
      <c r="G532" s="134"/>
      <c r="H532" s="134"/>
      <c r="I532" s="135"/>
      <c r="J532" s="199"/>
      <c r="K532" s="134"/>
      <c r="L532" s="158"/>
      <c r="M532" s="193"/>
      <c r="N532" s="158"/>
      <c r="O532" s="197"/>
      <c r="P532" s="134"/>
      <c r="Q532" s="134"/>
      <c r="R532" s="134"/>
      <c r="S532" s="134"/>
      <c r="T532" s="134"/>
      <c r="U532" s="160"/>
      <c r="V532" s="161"/>
      <c r="W532" s="134"/>
      <c r="X532" s="161"/>
      <c r="Y532" s="134"/>
      <c r="Z532" s="161"/>
      <c r="AA532" s="134"/>
      <c r="AB532" s="134"/>
      <c r="AC532" s="134"/>
      <c r="AD532" s="134"/>
    </row>
    <row r="533" spans="1:30" s="66" customFormat="1" x14ac:dyDescent="0.25">
      <c r="A533" s="22"/>
      <c r="B533" s="156"/>
      <c r="C533" s="134"/>
      <c r="D533" s="134"/>
      <c r="E533" s="157"/>
      <c r="F533" s="157"/>
      <c r="G533" s="134"/>
      <c r="H533" s="134"/>
      <c r="I533" s="135"/>
      <c r="J533" s="199"/>
      <c r="K533" s="134"/>
      <c r="L533" s="158"/>
      <c r="M533" s="193"/>
      <c r="N533" s="158"/>
      <c r="O533" s="145"/>
      <c r="P533" s="134"/>
      <c r="Q533" s="134"/>
      <c r="R533" s="134"/>
      <c r="S533" s="134"/>
      <c r="T533" s="134"/>
      <c r="U533" s="160"/>
      <c r="V533" s="161"/>
      <c r="W533" s="134"/>
      <c r="X533" s="161"/>
      <c r="Y533" s="134"/>
      <c r="Z533" s="161"/>
      <c r="AA533" s="134"/>
      <c r="AB533" s="134"/>
      <c r="AC533" s="134"/>
      <c r="AD533" s="134"/>
    </row>
    <row r="534" spans="1:30" s="66" customFormat="1" x14ac:dyDescent="0.25">
      <c r="A534" s="22"/>
      <c r="B534" s="4"/>
      <c r="C534" s="134"/>
      <c r="D534" s="134"/>
      <c r="E534" s="157"/>
      <c r="F534" s="157"/>
      <c r="G534" s="134"/>
      <c r="H534" s="134"/>
      <c r="I534" s="135"/>
      <c r="J534" s="199"/>
      <c r="K534" s="134"/>
      <c r="L534" s="158"/>
      <c r="M534" s="193"/>
      <c r="N534" s="158"/>
      <c r="O534" s="197"/>
      <c r="P534" s="134"/>
      <c r="Q534" s="134"/>
      <c r="R534" s="134"/>
      <c r="S534" s="134"/>
      <c r="T534" s="134"/>
      <c r="U534" s="160"/>
      <c r="V534" s="161"/>
      <c r="W534" s="134"/>
      <c r="X534" s="161"/>
      <c r="Y534" s="134"/>
      <c r="Z534" s="161"/>
      <c r="AA534" s="134"/>
      <c r="AB534" s="134"/>
      <c r="AC534" s="134"/>
      <c r="AD534" s="134"/>
    </row>
    <row r="535" spans="1:30" s="66" customFormat="1" x14ac:dyDescent="0.25">
      <c r="A535" s="22"/>
      <c r="B535" s="156"/>
      <c r="C535" s="134"/>
      <c r="D535" s="134"/>
      <c r="E535" s="157"/>
      <c r="F535" s="157"/>
      <c r="G535" s="134"/>
      <c r="H535" s="134"/>
      <c r="I535" s="135"/>
      <c r="J535" s="199"/>
      <c r="K535" s="134"/>
      <c r="L535" s="158"/>
      <c r="M535" s="193"/>
      <c r="N535" s="158"/>
      <c r="O535" s="145"/>
      <c r="P535" s="134"/>
      <c r="Q535" s="134"/>
      <c r="R535" s="134"/>
      <c r="S535" s="134"/>
      <c r="T535" s="134"/>
      <c r="U535" s="160"/>
      <c r="V535" s="161"/>
      <c r="W535" s="134"/>
      <c r="X535" s="161"/>
      <c r="Y535" s="134"/>
      <c r="Z535" s="161"/>
      <c r="AA535" s="134"/>
      <c r="AB535" s="134"/>
      <c r="AC535" s="134"/>
      <c r="AD535" s="134"/>
    </row>
    <row r="536" spans="1:30" s="66" customFormat="1" x14ac:dyDescent="0.25">
      <c r="A536" s="22"/>
      <c r="B536" s="4"/>
      <c r="C536" s="134"/>
      <c r="D536" s="134"/>
      <c r="E536" s="157"/>
      <c r="F536" s="157"/>
      <c r="G536" s="134"/>
      <c r="H536" s="134"/>
      <c r="I536" s="135"/>
      <c r="J536" s="199"/>
      <c r="K536" s="134"/>
      <c r="L536" s="158"/>
      <c r="M536" s="193"/>
      <c r="N536" s="158"/>
      <c r="O536" s="197"/>
      <c r="P536" s="134"/>
      <c r="Q536" s="134"/>
      <c r="R536" s="134"/>
      <c r="S536" s="134"/>
      <c r="T536" s="134"/>
      <c r="U536" s="160"/>
      <c r="V536" s="161"/>
      <c r="W536" s="134"/>
      <c r="X536" s="161"/>
      <c r="Y536" s="134"/>
      <c r="Z536" s="161"/>
      <c r="AA536" s="134"/>
      <c r="AB536" s="134"/>
      <c r="AC536" s="134"/>
      <c r="AD536" s="134"/>
    </row>
    <row r="537" spans="1:30" s="66" customFormat="1" x14ac:dyDescent="0.25">
      <c r="A537" s="22"/>
      <c r="B537" s="156"/>
      <c r="C537" s="134"/>
      <c r="D537" s="134"/>
      <c r="E537" s="157"/>
      <c r="F537" s="157"/>
      <c r="G537" s="134"/>
      <c r="H537" s="134"/>
      <c r="I537" s="135"/>
      <c r="J537" s="199"/>
      <c r="K537" s="134"/>
      <c r="L537" s="158"/>
      <c r="M537" s="193"/>
      <c r="N537" s="158"/>
      <c r="O537" s="145"/>
      <c r="P537" s="134"/>
      <c r="Q537" s="134"/>
      <c r="R537" s="134"/>
      <c r="S537" s="134"/>
      <c r="T537" s="134"/>
      <c r="U537" s="160"/>
      <c r="V537" s="161"/>
      <c r="W537" s="134"/>
      <c r="X537" s="161"/>
      <c r="Y537" s="134"/>
      <c r="Z537" s="161"/>
      <c r="AA537" s="134"/>
      <c r="AB537" s="134"/>
      <c r="AC537" s="134"/>
      <c r="AD537" s="134"/>
    </row>
    <row r="538" spans="1:30" s="66" customFormat="1" x14ac:dyDescent="0.25">
      <c r="A538" s="22"/>
      <c r="B538" s="4"/>
      <c r="C538" s="134"/>
      <c r="D538" s="134"/>
      <c r="E538" s="157"/>
      <c r="F538" s="157"/>
      <c r="G538" s="134"/>
      <c r="H538" s="134"/>
      <c r="I538" s="135"/>
      <c r="J538" s="199"/>
      <c r="K538" s="134"/>
      <c r="L538" s="158"/>
      <c r="M538" s="193"/>
      <c r="N538" s="158"/>
      <c r="O538" s="197"/>
      <c r="P538" s="134"/>
      <c r="Q538" s="134"/>
      <c r="R538" s="134"/>
      <c r="S538" s="134"/>
      <c r="T538" s="134"/>
      <c r="U538" s="160"/>
      <c r="V538" s="161"/>
      <c r="W538" s="134"/>
      <c r="X538" s="161"/>
      <c r="Y538" s="134"/>
      <c r="Z538" s="161"/>
      <c r="AA538" s="134"/>
      <c r="AB538" s="134"/>
      <c r="AC538" s="134"/>
      <c r="AD538" s="134"/>
    </row>
    <row r="539" spans="1:30" s="66" customFormat="1" x14ac:dyDescent="0.25">
      <c r="A539" s="22"/>
      <c r="B539" s="156"/>
      <c r="C539" s="134"/>
      <c r="D539" s="134"/>
      <c r="E539" s="157"/>
      <c r="F539" s="157"/>
      <c r="G539" s="134"/>
      <c r="H539" s="134"/>
      <c r="I539" s="135"/>
      <c r="J539" s="199"/>
      <c r="K539" s="134"/>
      <c r="L539" s="158"/>
      <c r="M539" s="193"/>
      <c r="N539" s="158"/>
      <c r="O539" s="145"/>
      <c r="P539" s="134"/>
      <c r="Q539" s="134"/>
      <c r="R539" s="134"/>
      <c r="S539" s="134"/>
      <c r="T539" s="134"/>
      <c r="U539" s="160"/>
      <c r="V539" s="161"/>
      <c r="W539" s="134"/>
      <c r="X539" s="161"/>
      <c r="Y539" s="134"/>
      <c r="Z539" s="161"/>
      <c r="AA539" s="134"/>
      <c r="AB539" s="134"/>
      <c r="AC539" s="134"/>
      <c r="AD539" s="134"/>
    </row>
    <row r="540" spans="1:30" s="66" customFormat="1" x14ac:dyDescent="0.25">
      <c r="A540" s="22"/>
      <c r="B540" s="4"/>
      <c r="C540" s="134"/>
      <c r="D540" s="134"/>
      <c r="E540" s="157"/>
      <c r="F540" s="157"/>
      <c r="G540" s="134"/>
      <c r="H540" s="134"/>
      <c r="I540" s="135"/>
      <c r="J540" s="199"/>
      <c r="K540" s="134"/>
      <c r="L540" s="158"/>
      <c r="M540" s="193"/>
      <c r="N540" s="158"/>
      <c r="O540" s="197"/>
      <c r="P540" s="134"/>
      <c r="Q540" s="134"/>
      <c r="R540" s="134"/>
      <c r="S540" s="134"/>
      <c r="T540" s="134"/>
      <c r="U540" s="160"/>
      <c r="V540" s="161"/>
      <c r="W540" s="134"/>
      <c r="X540" s="161"/>
      <c r="Y540" s="134"/>
      <c r="Z540" s="161"/>
      <c r="AA540" s="134"/>
      <c r="AB540" s="134"/>
      <c r="AC540" s="134"/>
      <c r="AD540" s="134"/>
    </row>
    <row r="541" spans="1:30" s="66" customFormat="1" x14ac:dyDescent="0.25">
      <c r="A541" s="22"/>
      <c r="B541" s="156"/>
      <c r="C541" s="134"/>
      <c r="D541" s="134"/>
      <c r="E541" s="157"/>
      <c r="F541" s="157"/>
      <c r="G541" s="134"/>
      <c r="H541" s="134"/>
      <c r="I541" s="135"/>
      <c r="J541" s="199"/>
      <c r="K541" s="134"/>
      <c r="L541" s="158"/>
      <c r="M541" s="193"/>
      <c r="N541" s="158"/>
      <c r="O541" s="145"/>
      <c r="P541" s="134"/>
      <c r="Q541" s="134"/>
      <c r="R541" s="134"/>
      <c r="S541" s="134"/>
      <c r="T541" s="134"/>
      <c r="U541" s="160"/>
      <c r="V541" s="161"/>
      <c r="W541" s="134"/>
      <c r="X541" s="161"/>
      <c r="Y541" s="134"/>
      <c r="Z541" s="161"/>
      <c r="AA541" s="134"/>
      <c r="AB541" s="134"/>
      <c r="AC541" s="134"/>
      <c r="AD541" s="134"/>
    </row>
    <row r="542" spans="1:30" s="66" customFormat="1" x14ac:dyDescent="0.25">
      <c r="A542" s="22"/>
      <c r="B542" s="4"/>
      <c r="C542" s="134"/>
      <c r="D542" s="134"/>
      <c r="E542" s="157"/>
      <c r="F542" s="157"/>
      <c r="G542" s="134"/>
      <c r="H542" s="134"/>
      <c r="I542" s="135"/>
      <c r="J542" s="199"/>
      <c r="K542" s="134"/>
      <c r="L542" s="158"/>
      <c r="M542" s="193"/>
      <c r="N542" s="158"/>
      <c r="O542" s="197"/>
      <c r="P542" s="134"/>
      <c r="Q542" s="134"/>
      <c r="R542" s="134"/>
      <c r="S542" s="134"/>
      <c r="T542" s="134"/>
      <c r="U542" s="160"/>
      <c r="V542" s="161"/>
      <c r="W542" s="134"/>
      <c r="X542" s="161"/>
      <c r="Y542" s="134"/>
      <c r="Z542" s="161"/>
      <c r="AA542" s="134"/>
      <c r="AB542" s="134"/>
      <c r="AC542" s="134"/>
      <c r="AD542" s="134"/>
    </row>
    <row r="543" spans="1:30" s="66" customFormat="1" x14ac:dyDescent="0.25">
      <c r="A543" s="22"/>
      <c r="B543" s="156"/>
      <c r="C543" s="134"/>
      <c r="D543" s="134"/>
      <c r="E543" s="157"/>
      <c r="F543" s="157"/>
      <c r="G543" s="134"/>
      <c r="H543" s="134"/>
      <c r="I543" s="135"/>
      <c r="J543" s="199"/>
      <c r="K543" s="134"/>
      <c r="L543" s="158"/>
      <c r="M543" s="193"/>
      <c r="N543" s="158"/>
      <c r="O543" s="145"/>
      <c r="P543" s="134"/>
      <c r="Q543" s="134"/>
      <c r="R543" s="134"/>
      <c r="S543" s="134"/>
      <c r="T543" s="134"/>
      <c r="U543" s="160"/>
      <c r="V543" s="161"/>
      <c r="W543" s="134"/>
      <c r="X543" s="161"/>
      <c r="Y543" s="134"/>
      <c r="Z543" s="161"/>
      <c r="AA543" s="134"/>
      <c r="AB543" s="134"/>
      <c r="AC543" s="134"/>
      <c r="AD543" s="134"/>
    </row>
    <row r="544" spans="1:30" s="66" customFormat="1" x14ac:dyDescent="0.25">
      <c r="A544" s="22"/>
      <c r="B544" s="4"/>
      <c r="C544" s="134"/>
      <c r="D544" s="134"/>
      <c r="E544" s="157"/>
      <c r="F544" s="157"/>
      <c r="G544" s="134"/>
      <c r="H544" s="134"/>
      <c r="I544" s="135"/>
      <c r="J544" s="199"/>
      <c r="K544" s="134"/>
      <c r="L544" s="158"/>
      <c r="M544" s="193"/>
      <c r="N544" s="158"/>
      <c r="O544" s="197"/>
      <c r="P544" s="134"/>
      <c r="Q544" s="134"/>
      <c r="R544" s="134"/>
      <c r="S544" s="134"/>
      <c r="T544" s="134"/>
      <c r="U544" s="160"/>
      <c r="V544" s="161"/>
      <c r="W544" s="134"/>
      <c r="X544" s="161"/>
      <c r="Y544" s="134"/>
      <c r="Z544" s="161"/>
      <c r="AA544" s="134"/>
      <c r="AB544" s="134"/>
      <c r="AC544" s="134"/>
      <c r="AD544" s="134"/>
    </row>
    <row r="545" spans="1:30" s="66" customFormat="1" x14ac:dyDescent="0.25">
      <c r="A545" s="22"/>
      <c r="B545" s="156"/>
      <c r="C545" s="134"/>
      <c r="D545" s="134"/>
      <c r="E545" s="157"/>
      <c r="F545" s="157"/>
      <c r="G545" s="134"/>
      <c r="H545" s="134"/>
      <c r="I545" s="135"/>
      <c r="J545" s="199"/>
      <c r="K545" s="134"/>
      <c r="L545" s="158"/>
      <c r="M545" s="193"/>
      <c r="N545" s="158"/>
      <c r="O545" s="145"/>
      <c r="P545" s="134"/>
      <c r="Q545" s="134"/>
      <c r="R545" s="134"/>
      <c r="S545" s="134"/>
      <c r="T545" s="134"/>
      <c r="U545" s="160"/>
      <c r="V545" s="161"/>
      <c r="W545" s="134"/>
      <c r="X545" s="161"/>
      <c r="Y545" s="134"/>
      <c r="Z545" s="161"/>
      <c r="AA545" s="134"/>
      <c r="AB545" s="134"/>
      <c r="AC545" s="134"/>
      <c r="AD545" s="134"/>
    </row>
    <row r="546" spans="1:30" s="66" customFormat="1" x14ac:dyDescent="0.25">
      <c r="A546" s="22"/>
      <c r="B546" s="4"/>
      <c r="C546" s="134"/>
      <c r="D546" s="134"/>
      <c r="E546" s="157"/>
      <c r="F546" s="157"/>
      <c r="G546" s="134"/>
      <c r="H546" s="134"/>
      <c r="I546" s="135"/>
      <c r="J546" s="199"/>
      <c r="K546" s="134"/>
      <c r="L546" s="158"/>
      <c r="M546" s="193"/>
      <c r="N546" s="158"/>
      <c r="O546" s="197"/>
      <c r="P546" s="134"/>
      <c r="Q546" s="134"/>
      <c r="R546" s="134"/>
      <c r="S546" s="134"/>
      <c r="T546" s="134"/>
      <c r="U546" s="160"/>
      <c r="V546" s="161"/>
      <c r="W546" s="134"/>
      <c r="X546" s="161"/>
      <c r="Y546" s="134"/>
      <c r="Z546" s="161"/>
      <c r="AA546" s="134"/>
      <c r="AB546" s="134"/>
      <c r="AC546" s="134"/>
      <c r="AD546" s="134"/>
    </row>
    <row r="547" spans="1:30" s="66" customFormat="1" x14ac:dyDescent="0.25">
      <c r="A547" s="22"/>
      <c r="B547" s="156"/>
      <c r="C547" s="134"/>
      <c r="D547" s="134"/>
      <c r="E547" s="157"/>
      <c r="F547" s="157"/>
      <c r="G547" s="134"/>
      <c r="H547" s="134"/>
      <c r="I547" s="135"/>
      <c r="J547" s="199"/>
      <c r="K547" s="134"/>
      <c r="L547" s="158"/>
      <c r="M547" s="193"/>
      <c r="N547" s="158"/>
      <c r="O547" s="145"/>
      <c r="P547" s="134"/>
      <c r="Q547" s="134"/>
      <c r="R547" s="134"/>
      <c r="S547" s="134"/>
      <c r="T547" s="134"/>
      <c r="U547" s="160"/>
      <c r="V547" s="161"/>
      <c r="W547" s="134"/>
      <c r="X547" s="161"/>
      <c r="Y547" s="134"/>
      <c r="Z547" s="161"/>
      <c r="AA547" s="134"/>
      <c r="AB547" s="134"/>
      <c r="AC547" s="134"/>
      <c r="AD547" s="134"/>
    </row>
    <row r="548" spans="1:30" s="66" customFormat="1" x14ac:dyDescent="0.25">
      <c r="A548" s="22"/>
      <c r="B548" s="4"/>
      <c r="C548" s="134"/>
      <c r="D548" s="134"/>
      <c r="E548" s="157"/>
      <c r="F548" s="157"/>
      <c r="G548" s="134"/>
      <c r="H548" s="134"/>
      <c r="I548" s="135"/>
      <c r="J548" s="199"/>
      <c r="K548" s="134"/>
      <c r="L548" s="158"/>
      <c r="M548" s="193"/>
      <c r="N548" s="158"/>
      <c r="O548" s="197"/>
      <c r="P548" s="134"/>
      <c r="Q548" s="134"/>
      <c r="R548" s="134"/>
      <c r="S548" s="134"/>
      <c r="T548" s="134"/>
      <c r="U548" s="160"/>
      <c r="V548" s="161"/>
      <c r="W548" s="134"/>
      <c r="X548" s="161"/>
      <c r="Y548" s="134"/>
      <c r="Z548" s="161"/>
      <c r="AA548" s="134"/>
      <c r="AB548" s="134"/>
      <c r="AC548" s="134"/>
      <c r="AD548" s="134"/>
    </row>
    <row r="549" spans="1:30" s="66" customFormat="1" x14ac:dyDescent="0.25">
      <c r="A549" s="22"/>
      <c r="B549" s="156"/>
      <c r="C549" s="134"/>
      <c r="D549" s="134"/>
      <c r="E549" s="157"/>
      <c r="F549" s="157"/>
      <c r="G549" s="134"/>
      <c r="H549" s="134"/>
      <c r="I549" s="135"/>
      <c r="J549" s="199"/>
      <c r="K549" s="134"/>
      <c r="L549" s="158"/>
      <c r="M549" s="193"/>
      <c r="N549" s="158"/>
      <c r="O549" s="145"/>
      <c r="P549" s="134"/>
      <c r="Q549" s="134"/>
      <c r="R549" s="134"/>
      <c r="S549" s="134"/>
      <c r="T549" s="134"/>
      <c r="U549" s="160"/>
      <c r="V549" s="161"/>
      <c r="W549" s="134"/>
      <c r="X549" s="161"/>
      <c r="Y549" s="134"/>
      <c r="Z549" s="161"/>
      <c r="AA549" s="134"/>
      <c r="AB549" s="134"/>
      <c r="AC549" s="134"/>
      <c r="AD549" s="134"/>
    </row>
    <row r="550" spans="1:30" s="66" customFormat="1" x14ac:dyDescent="0.25">
      <c r="A550" s="22"/>
      <c r="B550" s="4"/>
      <c r="C550" s="134"/>
      <c r="D550" s="134"/>
      <c r="E550" s="157"/>
      <c r="F550" s="157"/>
      <c r="G550" s="134"/>
      <c r="H550" s="134"/>
      <c r="I550" s="135"/>
      <c r="J550" s="199"/>
      <c r="K550" s="134"/>
      <c r="L550" s="158"/>
      <c r="M550" s="193"/>
      <c r="N550" s="158"/>
      <c r="O550" s="197"/>
      <c r="P550" s="134"/>
      <c r="Q550" s="134"/>
      <c r="R550" s="134"/>
      <c r="S550" s="134"/>
      <c r="T550" s="134"/>
      <c r="U550" s="160"/>
      <c r="V550" s="161"/>
      <c r="W550" s="134"/>
      <c r="X550" s="161"/>
      <c r="Y550" s="134"/>
      <c r="Z550" s="161"/>
      <c r="AA550" s="134"/>
      <c r="AB550" s="134"/>
      <c r="AC550" s="134"/>
      <c r="AD550" s="134"/>
    </row>
    <row r="551" spans="1:30" s="66" customFormat="1" x14ac:dyDescent="0.25">
      <c r="A551" s="22"/>
      <c r="B551" s="156"/>
      <c r="C551" s="134"/>
      <c r="D551" s="134"/>
      <c r="E551" s="157"/>
      <c r="F551" s="157"/>
      <c r="G551" s="134"/>
      <c r="H551" s="134"/>
      <c r="I551" s="135"/>
      <c r="J551" s="199"/>
      <c r="K551" s="134"/>
      <c r="L551" s="158"/>
      <c r="M551" s="193"/>
      <c r="N551" s="158"/>
      <c r="O551" s="145"/>
      <c r="P551" s="134"/>
      <c r="Q551" s="134"/>
      <c r="R551" s="134"/>
      <c r="S551" s="134"/>
      <c r="T551" s="134"/>
      <c r="U551" s="160"/>
      <c r="V551" s="161"/>
      <c r="W551" s="134"/>
      <c r="X551" s="161"/>
      <c r="Y551" s="134"/>
      <c r="Z551" s="161"/>
      <c r="AA551" s="134"/>
      <c r="AB551" s="134"/>
      <c r="AC551" s="134"/>
      <c r="AD551" s="134"/>
    </row>
    <row r="552" spans="1:30" s="66" customFormat="1" x14ac:dyDescent="0.25">
      <c r="A552" s="22"/>
      <c r="B552" s="4"/>
      <c r="C552" s="134"/>
      <c r="D552" s="134"/>
      <c r="E552" s="157"/>
      <c r="F552" s="157"/>
      <c r="G552" s="134"/>
      <c r="H552" s="134"/>
      <c r="I552" s="135"/>
      <c r="J552" s="199"/>
      <c r="K552" s="134"/>
      <c r="L552" s="158"/>
      <c r="M552" s="193"/>
      <c r="N552" s="158"/>
      <c r="O552" s="197"/>
      <c r="P552" s="134"/>
      <c r="Q552" s="134"/>
      <c r="R552" s="134"/>
      <c r="S552" s="134"/>
      <c r="T552" s="134"/>
      <c r="U552" s="160"/>
      <c r="V552" s="161"/>
      <c r="W552" s="134"/>
      <c r="X552" s="161"/>
      <c r="Y552" s="134"/>
      <c r="Z552" s="161"/>
      <c r="AA552" s="134"/>
      <c r="AB552" s="134"/>
      <c r="AC552" s="134"/>
      <c r="AD552" s="134"/>
    </row>
    <row r="553" spans="1:30" s="66" customFormat="1" x14ac:dyDescent="0.25">
      <c r="A553" s="22"/>
      <c r="B553" s="156"/>
      <c r="C553" s="134"/>
      <c r="D553" s="134"/>
      <c r="E553" s="157"/>
      <c r="F553" s="157"/>
      <c r="G553" s="134"/>
      <c r="H553" s="134"/>
      <c r="I553" s="135"/>
      <c r="J553" s="199"/>
      <c r="K553" s="134"/>
      <c r="L553" s="158"/>
      <c r="M553" s="193"/>
      <c r="N553" s="158"/>
      <c r="O553" s="145"/>
      <c r="P553" s="134"/>
      <c r="Q553" s="134"/>
      <c r="R553" s="134"/>
      <c r="S553" s="134"/>
      <c r="T553" s="134"/>
      <c r="U553" s="160"/>
      <c r="V553" s="161"/>
      <c r="W553" s="134"/>
      <c r="X553" s="161"/>
      <c r="Y553" s="134"/>
      <c r="Z553" s="161"/>
      <c r="AA553" s="134"/>
      <c r="AB553" s="134"/>
      <c r="AC553" s="134"/>
      <c r="AD553" s="134"/>
    </row>
    <row r="554" spans="1:30" s="66" customFormat="1" x14ac:dyDescent="0.25">
      <c r="A554" s="22"/>
      <c r="B554" s="4"/>
      <c r="C554" s="134"/>
      <c r="D554" s="134"/>
      <c r="E554" s="157"/>
      <c r="F554" s="157"/>
      <c r="G554" s="134"/>
      <c r="H554" s="134"/>
      <c r="I554" s="135"/>
      <c r="J554" s="199"/>
      <c r="K554" s="134"/>
      <c r="L554" s="158"/>
      <c r="M554" s="193"/>
      <c r="N554" s="158"/>
      <c r="O554" s="197"/>
      <c r="P554" s="134"/>
      <c r="Q554" s="134"/>
      <c r="R554" s="134"/>
      <c r="S554" s="134"/>
      <c r="T554" s="134"/>
      <c r="U554" s="160"/>
      <c r="V554" s="161"/>
      <c r="W554" s="134"/>
      <c r="X554" s="161"/>
      <c r="Y554" s="134"/>
      <c r="Z554" s="161"/>
      <c r="AA554" s="134"/>
      <c r="AB554" s="134"/>
      <c r="AC554" s="134"/>
      <c r="AD554" s="134"/>
    </row>
    <row r="555" spans="1:30" s="66" customFormat="1" x14ac:dyDescent="0.25">
      <c r="A555" s="22"/>
      <c r="B555" s="156"/>
      <c r="C555" s="134"/>
      <c r="D555" s="134"/>
      <c r="E555" s="157"/>
      <c r="F555" s="157"/>
      <c r="G555" s="134"/>
      <c r="H555" s="134"/>
      <c r="I555" s="135"/>
      <c r="J555" s="199"/>
      <c r="K555" s="134"/>
      <c r="L555" s="158"/>
      <c r="M555" s="193"/>
      <c r="N555" s="158"/>
      <c r="O555" s="145"/>
      <c r="P555" s="134"/>
      <c r="Q555" s="134"/>
      <c r="R555" s="134"/>
      <c r="S555" s="134"/>
      <c r="T555" s="134"/>
      <c r="U555" s="160"/>
      <c r="V555" s="161"/>
      <c r="W555" s="134"/>
      <c r="X555" s="161"/>
      <c r="Y555" s="134"/>
      <c r="Z555" s="161"/>
      <c r="AA555" s="134"/>
      <c r="AB555" s="134"/>
      <c r="AC555" s="134"/>
      <c r="AD555" s="134"/>
    </row>
    <row r="556" spans="1:30" s="66" customFormat="1" x14ac:dyDescent="0.25">
      <c r="A556" s="22"/>
      <c r="B556" s="4"/>
      <c r="C556" s="134"/>
      <c r="D556" s="134"/>
      <c r="E556" s="157"/>
      <c r="F556" s="157"/>
      <c r="G556" s="134"/>
      <c r="H556" s="134"/>
      <c r="I556" s="135"/>
      <c r="J556" s="199"/>
      <c r="K556" s="134"/>
      <c r="L556" s="158"/>
      <c r="M556" s="193"/>
      <c r="N556" s="158"/>
      <c r="O556" s="197"/>
      <c r="P556" s="134"/>
      <c r="Q556" s="134"/>
      <c r="R556" s="134"/>
      <c r="S556" s="134"/>
      <c r="T556" s="134"/>
      <c r="U556" s="160"/>
      <c r="V556" s="161"/>
      <c r="W556" s="134"/>
      <c r="X556" s="161"/>
      <c r="Y556" s="134"/>
      <c r="Z556" s="161"/>
      <c r="AA556" s="134"/>
      <c r="AB556" s="134"/>
      <c r="AC556" s="134"/>
      <c r="AD556" s="134"/>
    </row>
    <row r="557" spans="1:30" s="66" customFormat="1" x14ac:dyDescent="0.25">
      <c r="A557" s="22"/>
      <c r="B557" s="156"/>
      <c r="C557" s="134"/>
      <c r="D557" s="134"/>
      <c r="E557" s="157"/>
      <c r="F557" s="157"/>
      <c r="G557" s="134"/>
      <c r="H557" s="134"/>
      <c r="I557" s="135"/>
      <c r="J557" s="199"/>
      <c r="K557" s="134"/>
      <c r="L557" s="158"/>
      <c r="M557" s="193"/>
      <c r="N557" s="158"/>
      <c r="O557" s="145"/>
      <c r="P557" s="134"/>
      <c r="Q557" s="134"/>
      <c r="R557" s="134"/>
      <c r="S557" s="134"/>
      <c r="T557" s="134"/>
      <c r="U557" s="160"/>
      <c r="V557" s="161"/>
      <c r="W557" s="134"/>
      <c r="X557" s="161"/>
      <c r="Y557" s="134"/>
      <c r="Z557" s="161"/>
      <c r="AA557" s="134"/>
      <c r="AB557" s="134"/>
      <c r="AC557" s="134"/>
      <c r="AD557" s="134"/>
    </row>
    <row r="558" spans="1:30" s="66" customFormat="1" x14ac:dyDescent="0.25">
      <c r="A558" s="22"/>
      <c r="B558" s="4"/>
      <c r="C558" s="134"/>
      <c r="D558" s="134"/>
      <c r="E558" s="157"/>
      <c r="F558" s="157"/>
      <c r="G558" s="134"/>
      <c r="H558" s="134"/>
      <c r="I558" s="135"/>
      <c r="J558" s="199"/>
      <c r="K558" s="134"/>
      <c r="L558" s="158"/>
      <c r="M558" s="193"/>
      <c r="N558" s="158"/>
      <c r="O558" s="197"/>
      <c r="P558" s="134"/>
      <c r="Q558" s="134"/>
      <c r="R558" s="134"/>
      <c r="S558" s="134"/>
      <c r="T558" s="134"/>
      <c r="U558" s="160"/>
      <c r="V558" s="161"/>
      <c r="W558" s="134"/>
      <c r="X558" s="161"/>
      <c r="Y558" s="134"/>
      <c r="Z558" s="161"/>
      <c r="AA558" s="134"/>
      <c r="AB558" s="134"/>
      <c r="AC558" s="134"/>
      <c r="AD558" s="134"/>
    </row>
    <row r="559" spans="1:30" s="66" customFormat="1" x14ac:dyDescent="0.25">
      <c r="A559" s="22"/>
      <c r="B559" s="156"/>
      <c r="C559" s="134"/>
      <c r="D559" s="134"/>
      <c r="E559" s="157"/>
      <c r="F559" s="157"/>
      <c r="G559" s="134"/>
      <c r="H559" s="134"/>
      <c r="I559" s="135"/>
      <c r="J559" s="199"/>
      <c r="K559" s="134"/>
      <c r="L559" s="158"/>
      <c r="M559" s="193"/>
      <c r="N559" s="158"/>
      <c r="O559" s="145"/>
      <c r="P559" s="134"/>
      <c r="Q559" s="134"/>
      <c r="R559" s="134"/>
      <c r="S559" s="134"/>
      <c r="T559" s="134"/>
      <c r="U559" s="160"/>
      <c r="V559" s="161"/>
      <c r="W559" s="134"/>
      <c r="X559" s="161"/>
      <c r="Y559" s="134"/>
      <c r="Z559" s="161"/>
      <c r="AA559" s="134"/>
      <c r="AB559" s="134"/>
      <c r="AC559" s="134"/>
      <c r="AD559" s="134"/>
    </row>
    <row r="560" spans="1:30" s="66" customFormat="1" x14ac:dyDescent="0.25">
      <c r="A560" s="22"/>
      <c r="B560" s="4"/>
      <c r="C560" s="134"/>
      <c r="D560" s="134"/>
      <c r="E560" s="157"/>
      <c r="F560" s="157"/>
      <c r="G560" s="134"/>
      <c r="H560" s="134"/>
      <c r="I560" s="135"/>
      <c r="J560" s="199"/>
      <c r="K560" s="134"/>
      <c r="L560" s="158"/>
      <c r="M560" s="193"/>
      <c r="N560" s="158"/>
      <c r="O560" s="197"/>
      <c r="P560" s="134"/>
      <c r="Q560" s="134"/>
      <c r="R560" s="134"/>
      <c r="S560" s="134"/>
      <c r="T560" s="134"/>
      <c r="U560" s="160"/>
      <c r="V560" s="161"/>
      <c r="W560" s="134"/>
      <c r="X560" s="161"/>
      <c r="Y560" s="134"/>
      <c r="Z560" s="161"/>
      <c r="AA560" s="134"/>
      <c r="AB560" s="134"/>
      <c r="AC560" s="134"/>
      <c r="AD560" s="134"/>
    </row>
    <row r="561" spans="1:30" s="66" customFormat="1" x14ac:dyDescent="0.25">
      <c r="A561" s="22"/>
      <c r="B561" s="156"/>
      <c r="C561" s="134"/>
      <c r="D561" s="134"/>
      <c r="E561" s="157"/>
      <c r="F561" s="157"/>
      <c r="G561" s="134"/>
      <c r="H561" s="134"/>
      <c r="I561" s="135"/>
      <c r="J561" s="199"/>
      <c r="K561" s="134"/>
      <c r="L561" s="158"/>
      <c r="M561" s="193"/>
      <c r="N561" s="158"/>
      <c r="O561" s="145"/>
      <c r="P561" s="134"/>
      <c r="Q561" s="134"/>
      <c r="R561" s="134"/>
      <c r="S561" s="134"/>
      <c r="T561" s="134"/>
      <c r="U561" s="160"/>
      <c r="V561" s="161"/>
      <c r="W561" s="134"/>
      <c r="X561" s="161"/>
      <c r="Y561" s="134"/>
      <c r="Z561" s="161"/>
      <c r="AA561" s="134"/>
      <c r="AB561" s="134"/>
      <c r="AC561" s="134"/>
      <c r="AD561" s="134"/>
    </row>
    <row r="562" spans="1:30" s="66" customFormat="1" x14ac:dyDescent="0.25">
      <c r="A562" s="22"/>
      <c r="B562" s="4"/>
      <c r="C562" s="134"/>
      <c r="D562" s="134"/>
      <c r="E562" s="157"/>
      <c r="F562" s="157"/>
      <c r="G562" s="134"/>
      <c r="H562" s="134"/>
      <c r="I562" s="135"/>
      <c r="J562" s="199"/>
      <c r="K562" s="134"/>
      <c r="L562" s="158"/>
      <c r="M562" s="193"/>
      <c r="N562" s="158"/>
      <c r="O562" s="197"/>
      <c r="P562" s="134"/>
      <c r="Q562" s="134"/>
      <c r="R562" s="134"/>
      <c r="S562" s="134"/>
      <c r="T562" s="134"/>
      <c r="U562" s="160"/>
      <c r="V562" s="161"/>
      <c r="W562" s="134"/>
      <c r="X562" s="161"/>
      <c r="Y562" s="134"/>
      <c r="Z562" s="161"/>
      <c r="AA562" s="134"/>
      <c r="AB562" s="134"/>
      <c r="AC562" s="134"/>
      <c r="AD562" s="134"/>
    </row>
    <row r="563" spans="1:30" s="66" customFormat="1" x14ac:dyDescent="0.25">
      <c r="A563" s="22"/>
      <c r="B563" s="156"/>
      <c r="C563" s="134"/>
      <c r="D563" s="134"/>
      <c r="E563" s="157"/>
      <c r="F563" s="157"/>
      <c r="G563" s="134"/>
      <c r="H563" s="134"/>
      <c r="I563" s="135"/>
      <c r="J563" s="199"/>
      <c r="K563" s="134"/>
      <c r="L563" s="158"/>
      <c r="M563" s="193"/>
      <c r="N563" s="158"/>
      <c r="O563" s="145"/>
      <c r="P563" s="134"/>
      <c r="Q563" s="134"/>
      <c r="R563" s="134"/>
      <c r="S563" s="134"/>
      <c r="T563" s="134"/>
      <c r="U563" s="160"/>
      <c r="V563" s="161"/>
      <c r="W563" s="134"/>
      <c r="X563" s="161"/>
      <c r="Y563" s="134"/>
      <c r="Z563" s="161"/>
      <c r="AA563" s="134"/>
      <c r="AB563" s="134"/>
      <c r="AC563" s="134"/>
      <c r="AD563" s="134"/>
    </row>
    <row r="564" spans="1:30" s="66" customFormat="1" x14ac:dyDescent="0.25">
      <c r="A564" s="22"/>
      <c r="B564" s="4"/>
      <c r="C564" s="134"/>
      <c r="D564" s="134"/>
      <c r="E564" s="157"/>
      <c r="F564" s="157"/>
      <c r="G564" s="134"/>
      <c r="H564" s="134"/>
      <c r="I564" s="135"/>
      <c r="J564" s="199"/>
      <c r="K564" s="134"/>
      <c r="L564" s="158"/>
      <c r="M564" s="193"/>
      <c r="N564" s="158"/>
      <c r="O564" s="197"/>
      <c r="P564" s="134"/>
      <c r="Q564" s="134"/>
      <c r="R564" s="134"/>
      <c r="S564" s="134"/>
      <c r="T564" s="134"/>
      <c r="U564" s="160"/>
      <c r="V564" s="161"/>
      <c r="W564" s="134"/>
      <c r="X564" s="161"/>
      <c r="Y564" s="134"/>
      <c r="Z564" s="161"/>
      <c r="AA564" s="134"/>
      <c r="AB564" s="134"/>
      <c r="AC564" s="134"/>
      <c r="AD564" s="134"/>
    </row>
    <row r="565" spans="1:30" s="66" customFormat="1" x14ac:dyDescent="0.25">
      <c r="A565" s="22"/>
      <c r="B565" s="156"/>
      <c r="C565" s="134"/>
      <c r="D565" s="134"/>
      <c r="E565" s="157"/>
      <c r="F565" s="157"/>
      <c r="G565" s="134"/>
      <c r="H565" s="134"/>
      <c r="I565" s="135"/>
      <c r="J565" s="199"/>
      <c r="K565" s="134"/>
      <c r="L565" s="158"/>
      <c r="M565" s="193"/>
      <c r="N565" s="158"/>
      <c r="O565" s="145"/>
      <c r="P565" s="134"/>
      <c r="Q565" s="134"/>
      <c r="R565" s="134"/>
      <c r="S565" s="134"/>
      <c r="T565" s="134"/>
      <c r="U565" s="160"/>
      <c r="V565" s="161"/>
      <c r="W565" s="134"/>
      <c r="X565" s="161"/>
      <c r="Y565" s="134"/>
      <c r="Z565" s="161"/>
      <c r="AA565" s="134"/>
      <c r="AB565" s="134"/>
      <c r="AC565" s="134"/>
      <c r="AD565" s="134"/>
    </row>
    <row r="566" spans="1:30" s="66" customFormat="1" x14ac:dyDescent="0.25">
      <c r="A566" s="22"/>
      <c r="B566" s="4"/>
      <c r="C566" s="134"/>
      <c r="D566" s="134"/>
      <c r="E566" s="157"/>
      <c r="F566" s="157"/>
      <c r="G566" s="134"/>
      <c r="H566" s="134"/>
      <c r="I566" s="135"/>
      <c r="J566" s="199"/>
      <c r="K566" s="134"/>
      <c r="L566" s="158"/>
      <c r="M566" s="193"/>
      <c r="N566" s="158"/>
      <c r="O566" s="197"/>
      <c r="P566" s="134"/>
      <c r="Q566" s="134"/>
      <c r="R566" s="134"/>
      <c r="S566" s="134"/>
      <c r="T566" s="134"/>
      <c r="U566" s="160"/>
      <c r="V566" s="161"/>
      <c r="W566" s="134"/>
      <c r="X566" s="161"/>
      <c r="Y566" s="134"/>
      <c r="Z566" s="161"/>
      <c r="AA566" s="134"/>
      <c r="AB566" s="134"/>
      <c r="AC566" s="134"/>
      <c r="AD566" s="134"/>
    </row>
    <row r="567" spans="1:30" s="66" customFormat="1" x14ac:dyDescent="0.25">
      <c r="A567" s="22"/>
      <c r="B567" s="156"/>
      <c r="C567" s="134"/>
      <c r="D567" s="134"/>
      <c r="E567" s="157"/>
      <c r="F567" s="157"/>
      <c r="G567" s="134"/>
      <c r="H567" s="134"/>
      <c r="I567" s="135"/>
      <c r="J567" s="199"/>
      <c r="K567" s="134"/>
      <c r="L567" s="158"/>
      <c r="M567" s="193"/>
      <c r="N567" s="158"/>
      <c r="O567" s="145"/>
      <c r="P567" s="134"/>
      <c r="Q567" s="134"/>
      <c r="R567" s="134"/>
      <c r="S567" s="134"/>
      <c r="T567" s="134"/>
      <c r="U567" s="160"/>
      <c r="V567" s="161"/>
      <c r="W567" s="134"/>
      <c r="X567" s="161"/>
      <c r="Y567" s="134"/>
      <c r="Z567" s="161"/>
      <c r="AA567" s="134"/>
      <c r="AB567" s="134"/>
      <c r="AC567" s="134"/>
      <c r="AD567" s="134"/>
    </row>
    <row r="568" spans="1:30" s="66" customFormat="1" x14ac:dyDescent="0.25">
      <c r="A568" s="22"/>
      <c r="B568" s="4"/>
      <c r="C568" s="134"/>
      <c r="D568" s="134"/>
      <c r="E568" s="157"/>
      <c r="F568" s="157"/>
      <c r="G568" s="134"/>
      <c r="H568" s="134"/>
      <c r="I568" s="135"/>
      <c r="J568" s="199"/>
      <c r="K568" s="134"/>
      <c r="L568" s="158"/>
      <c r="M568" s="193"/>
      <c r="N568" s="158"/>
      <c r="O568" s="197"/>
      <c r="P568" s="134"/>
      <c r="Q568" s="134"/>
      <c r="R568" s="134"/>
      <c r="S568" s="134"/>
      <c r="T568" s="134"/>
      <c r="U568" s="160"/>
      <c r="V568" s="161"/>
      <c r="W568" s="134"/>
      <c r="X568" s="161"/>
      <c r="Y568" s="134"/>
      <c r="Z568" s="161"/>
      <c r="AA568" s="134"/>
      <c r="AB568" s="134"/>
      <c r="AC568" s="134"/>
      <c r="AD568" s="134"/>
    </row>
    <row r="569" spans="1:30" s="66" customFormat="1" x14ac:dyDescent="0.25">
      <c r="A569" s="22"/>
      <c r="B569" s="156"/>
      <c r="C569" s="134"/>
      <c r="D569" s="134"/>
      <c r="E569" s="157"/>
      <c r="F569" s="157"/>
      <c r="G569" s="134"/>
      <c r="H569" s="134"/>
      <c r="I569" s="135"/>
      <c r="J569" s="199"/>
      <c r="K569" s="134"/>
      <c r="L569" s="158"/>
      <c r="M569" s="193"/>
      <c r="N569" s="158"/>
      <c r="O569" s="145"/>
      <c r="P569" s="134"/>
      <c r="Q569" s="134"/>
      <c r="R569" s="134"/>
      <c r="S569" s="134"/>
      <c r="T569" s="134"/>
      <c r="U569" s="160"/>
      <c r="V569" s="161"/>
      <c r="W569" s="134"/>
      <c r="X569" s="161"/>
      <c r="Y569" s="134"/>
      <c r="Z569" s="161"/>
      <c r="AA569" s="134"/>
      <c r="AB569" s="134"/>
      <c r="AC569" s="134"/>
      <c r="AD569" s="134"/>
    </row>
    <row r="570" spans="1:30" s="66" customFormat="1" x14ac:dyDescent="0.25">
      <c r="A570" s="22"/>
      <c r="B570" s="4"/>
      <c r="C570" s="134"/>
      <c r="D570" s="134"/>
      <c r="E570" s="157"/>
      <c r="F570" s="157"/>
      <c r="G570" s="134"/>
      <c r="H570" s="134"/>
      <c r="I570" s="135"/>
      <c r="J570" s="199"/>
      <c r="K570" s="134"/>
      <c r="L570" s="158"/>
      <c r="M570" s="193"/>
      <c r="N570" s="158"/>
      <c r="O570" s="197"/>
      <c r="P570" s="134"/>
      <c r="Q570" s="134"/>
      <c r="R570" s="134"/>
      <c r="S570" s="134"/>
      <c r="T570" s="134"/>
      <c r="U570" s="160"/>
      <c r="V570" s="161"/>
      <c r="W570" s="134"/>
      <c r="X570" s="161"/>
      <c r="Y570" s="134"/>
      <c r="Z570" s="161"/>
      <c r="AA570" s="134"/>
      <c r="AB570" s="134"/>
      <c r="AC570" s="134"/>
      <c r="AD570" s="134"/>
    </row>
    <row r="571" spans="1:30" s="66" customFormat="1" x14ac:dyDescent="0.25">
      <c r="A571" s="22"/>
      <c r="B571" s="134"/>
      <c r="C571" s="134"/>
      <c r="D571" s="134"/>
      <c r="E571" s="157"/>
      <c r="F571" s="157"/>
      <c r="G571" s="134"/>
      <c r="H571" s="134"/>
      <c r="I571" s="135"/>
      <c r="J571" s="199"/>
      <c r="K571" s="134"/>
      <c r="L571" s="158"/>
      <c r="M571" s="193"/>
      <c r="N571" s="158"/>
      <c r="O571" s="145"/>
      <c r="P571" s="134"/>
      <c r="Q571" s="134"/>
      <c r="R571" s="134"/>
      <c r="S571" s="134"/>
      <c r="T571" s="134"/>
      <c r="U571" s="160"/>
      <c r="V571" s="161"/>
      <c r="W571" s="134"/>
      <c r="X571" s="161"/>
      <c r="Y571" s="134"/>
      <c r="Z571" s="161"/>
      <c r="AA571" s="134"/>
      <c r="AB571" s="134"/>
      <c r="AC571" s="134"/>
      <c r="AD571" s="134"/>
    </row>
    <row r="572" spans="1:30" s="66" customFormat="1" x14ac:dyDescent="0.25">
      <c r="A572" s="22"/>
      <c r="B572" s="1"/>
      <c r="C572" s="134"/>
      <c r="D572" s="134"/>
      <c r="E572" s="157"/>
      <c r="F572" s="157"/>
      <c r="G572" s="134"/>
      <c r="H572" s="134"/>
      <c r="I572" s="135"/>
      <c r="J572" s="199"/>
      <c r="K572" s="134"/>
      <c r="L572" s="158"/>
      <c r="M572" s="193"/>
      <c r="N572" s="158"/>
      <c r="O572" s="197"/>
      <c r="P572" s="134"/>
      <c r="Q572" s="134"/>
      <c r="R572" s="134"/>
      <c r="S572" s="134"/>
      <c r="T572" s="134"/>
      <c r="U572" s="160"/>
      <c r="V572" s="161"/>
      <c r="W572" s="134"/>
      <c r="X572" s="161"/>
      <c r="Y572" s="134"/>
      <c r="Z572" s="161"/>
      <c r="AA572" s="134"/>
      <c r="AB572" s="134"/>
      <c r="AC572" s="134"/>
      <c r="AD572" s="134"/>
    </row>
    <row r="573" spans="1:30" s="66" customFormat="1" x14ac:dyDescent="0.25">
      <c r="A573" s="22"/>
      <c r="B573" s="134"/>
      <c r="C573" s="134"/>
      <c r="D573" s="134"/>
      <c r="E573" s="157"/>
      <c r="F573" s="157"/>
      <c r="G573" s="134"/>
      <c r="H573" s="134"/>
      <c r="I573" s="135"/>
      <c r="J573" s="199"/>
      <c r="K573" s="134"/>
      <c r="L573" s="158"/>
      <c r="M573" s="193"/>
      <c r="N573" s="158"/>
      <c r="O573" s="145"/>
      <c r="P573" s="134"/>
      <c r="Q573" s="134"/>
      <c r="R573" s="134"/>
      <c r="S573" s="134"/>
      <c r="T573" s="134"/>
      <c r="U573" s="160"/>
      <c r="V573" s="161"/>
      <c r="W573" s="134"/>
      <c r="X573" s="161"/>
      <c r="Y573" s="134"/>
      <c r="Z573" s="161"/>
      <c r="AA573" s="134"/>
      <c r="AB573" s="134"/>
      <c r="AC573" s="134"/>
      <c r="AD573" s="134"/>
    </row>
    <row r="574" spans="1:30" s="29" customFormat="1" x14ac:dyDescent="0.25">
      <c r="A574" s="22"/>
      <c r="E574" s="63"/>
      <c r="F574" s="63"/>
      <c r="I574" s="56"/>
      <c r="J574" s="133"/>
      <c r="L574" s="57"/>
      <c r="M574" s="24"/>
      <c r="N574" s="158"/>
      <c r="O574" s="25"/>
      <c r="U574" s="60"/>
      <c r="V574" s="62"/>
      <c r="X574" s="62"/>
      <c r="Z574" s="62"/>
    </row>
    <row r="575" spans="1:30" s="29" customFormat="1" x14ac:dyDescent="0.25">
      <c r="A575" s="22"/>
      <c r="E575" s="63"/>
      <c r="F575" s="63"/>
      <c r="I575" s="56"/>
      <c r="J575" s="133"/>
      <c r="L575" s="57"/>
      <c r="M575" s="24"/>
      <c r="N575" s="57"/>
      <c r="O575" s="59"/>
      <c r="U575" s="60"/>
      <c r="V575" s="62"/>
      <c r="X575" s="62"/>
      <c r="Z575" s="62"/>
    </row>
    <row r="576" spans="1:30" s="29" customFormat="1" x14ac:dyDescent="0.25">
      <c r="A576" s="22"/>
      <c r="E576" s="63"/>
      <c r="F576" s="63"/>
      <c r="I576" s="56"/>
      <c r="J576" s="133"/>
      <c r="L576" s="57"/>
      <c r="M576" s="24"/>
      <c r="N576" s="57"/>
      <c r="O576" s="25"/>
      <c r="U576" s="60"/>
      <c r="V576" s="62"/>
      <c r="X576" s="62"/>
      <c r="Z576" s="62"/>
    </row>
    <row r="577" spans="1:26" s="29" customFormat="1" x14ac:dyDescent="0.25">
      <c r="A577" s="22"/>
      <c r="E577" s="63"/>
      <c r="F577" s="63"/>
      <c r="I577" s="56"/>
      <c r="J577" s="133"/>
      <c r="L577" s="57"/>
      <c r="M577" s="24"/>
      <c r="N577" s="57"/>
      <c r="O577" s="59"/>
      <c r="U577" s="60"/>
      <c r="V577" s="62"/>
      <c r="X577" s="62"/>
      <c r="Z577" s="62"/>
    </row>
    <row r="578" spans="1:26" s="29" customFormat="1" x14ac:dyDescent="0.25">
      <c r="A578" s="22"/>
      <c r="E578" s="63"/>
      <c r="F578" s="63"/>
      <c r="I578" s="56"/>
      <c r="J578" s="133"/>
      <c r="L578" s="57"/>
      <c r="M578" s="24"/>
      <c r="N578" s="57"/>
      <c r="O578" s="25"/>
      <c r="U578" s="60"/>
      <c r="V578" s="62"/>
      <c r="X578" s="62"/>
      <c r="Z578" s="62"/>
    </row>
    <row r="579" spans="1:26" s="29" customFormat="1" x14ac:dyDescent="0.25">
      <c r="A579" s="22"/>
      <c r="E579" s="63"/>
      <c r="F579" s="63"/>
      <c r="I579" s="56"/>
      <c r="J579" s="133"/>
      <c r="L579" s="57"/>
      <c r="M579" s="24"/>
      <c r="N579" s="57"/>
      <c r="O579" s="59"/>
      <c r="U579" s="60"/>
      <c r="V579" s="62"/>
      <c r="X579" s="62"/>
      <c r="Z579" s="62"/>
    </row>
    <row r="580" spans="1:26" s="29" customFormat="1" x14ac:dyDescent="0.25">
      <c r="A580" s="22"/>
      <c r="E580" s="63"/>
      <c r="F580" s="63"/>
      <c r="I580" s="56"/>
      <c r="J580" s="133"/>
      <c r="L580" s="57"/>
      <c r="M580" s="24"/>
      <c r="N580" s="57"/>
      <c r="O580" s="25"/>
      <c r="U580" s="60"/>
      <c r="V580" s="62"/>
      <c r="X580" s="62"/>
      <c r="Z580" s="62"/>
    </row>
    <row r="581" spans="1:26" s="29" customFormat="1" x14ac:dyDescent="0.25">
      <c r="A581" s="22"/>
      <c r="E581" s="63"/>
      <c r="F581" s="63"/>
      <c r="I581" s="56"/>
      <c r="J581" s="133"/>
      <c r="L581" s="57"/>
      <c r="M581" s="24"/>
      <c r="N581" s="57"/>
      <c r="O581" s="59"/>
      <c r="U581" s="60"/>
      <c r="V581" s="62"/>
      <c r="X581" s="62"/>
      <c r="Z581" s="62"/>
    </row>
    <row r="582" spans="1:26" s="29" customFormat="1" x14ac:dyDescent="0.25">
      <c r="A582" s="22"/>
      <c r="E582" s="63"/>
      <c r="F582" s="63"/>
      <c r="I582" s="56"/>
      <c r="J582" s="133"/>
      <c r="L582" s="57"/>
      <c r="M582" s="24"/>
      <c r="N582" s="57"/>
      <c r="O582" s="25"/>
      <c r="U582" s="60"/>
      <c r="V582" s="62"/>
      <c r="X582" s="62"/>
      <c r="Z582" s="62"/>
    </row>
    <row r="583" spans="1:26" s="29" customFormat="1" x14ac:dyDescent="0.25">
      <c r="A583" s="22"/>
      <c r="E583" s="63"/>
      <c r="F583" s="63"/>
      <c r="I583" s="56"/>
      <c r="J583" s="133"/>
      <c r="L583" s="57"/>
      <c r="M583" s="24"/>
      <c r="N583" s="57"/>
      <c r="O583" s="59"/>
      <c r="U583" s="60"/>
      <c r="V583" s="62"/>
      <c r="X583" s="62"/>
      <c r="Z583" s="62"/>
    </row>
    <row r="584" spans="1:26" s="29" customFormat="1" x14ac:dyDescent="0.25">
      <c r="A584" s="22"/>
      <c r="E584" s="63"/>
      <c r="F584" s="63"/>
      <c r="I584" s="56"/>
      <c r="J584" s="133"/>
      <c r="L584" s="57"/>
      <c r="M584" s="24"/>
      <c r="N584" s="57"/>
      <c r="O584" s="25"/>
      <c r="U584" s="60"/>
      <c r="V584" s="62"/>
      <c r="X584" s="62"/>
      <c r="Z584" s="62"/>
    </row>
    <row r="585" spans="1:26" s="29" customFormat="1" x14ac:dyDescent="0.25">
      <c r="A585" s="22"/>
      <c r="E585" s="63"/>
      <c r="F585" s="63"/>
      <c r="I585" s="56"/>
      <c r="J585" s="133"/>
      <c r="L585" s="57"/>
      <c r="M585" s="24"/>
      <c r="N585" s="57"/>
      <c r="O585" s="59"/>
      <c r="U585" s="60"/>
      <c r="V585" s="62"/>
      <c r="X585" s="62"/>
      <c r="Z585" s="62"/>
    </row>
    <row r="586" spans="1:26" s="29" customFormat="1" x14ac:dyDescent="0.25">
      <c r="A586" s="22"/>
      <c r="E586" s="63"/>
      <c r="F586" s="63"/>
      <c r="I586" s="56"/>
      <c r="J586" s="133"/>
      <c r="L586" s="57"/>
      <c r="M586" s="24"/>
      <c r="N586" s="57"/>
      <c r="O586" s="25"/>
      <c r="U586" s="60"/>
      <c r="V586" s="62"/>
      <c r="X586" s="62"/>
      <c r="Z586" s="62"/>
    </row>
    <row r="587" spans="1:26" s="29" customFormat="1" x14ac:dyDescent="0.25">
      <c r="A587" s="22"/>
      <c r="E587" s="63"/>
      <c r="F587" s="63"/>
      <c r="I587" s="56"/>
      <c r="J587" s="133"/>
      <c r="L587" s="57"/>
      <c r="M587" s="24"/>
      <c r="N587" s="57"/>
      <c r="O587" s="59"/>
      <c r="U587" s="60"/>
      <c r="V587" s="62"/>
      <c r="X587" s="62"/>
      <c r="Z587" s="62"/>
    </row>
    <row r="588" spans="1:26" s="29" customFormat="1" x14ac:dyDescent="0.25">
      <c r="A588" s="22"/>
      <c r="E588" s="63"/>
      <c r="F588" s="63"/>
      <c r="I588" s="56"/>
      <c r="J588" s="133"/>
      <c r="L588" s="57"/>
      <c r="M588" s="24"/>
      <c r="N588" s="57"/>
      <c r="O588" s="25"/>
      <c r="U588" s="60"/>
      <c r="V588" s="62"/>
      <c r="X588" s="62"/>
      <c r="Z588" s="62"/>
    </row>
    <row r="589" spans="1:26" s="29" customFormat="1" x14ac:dyDescent="0.25">
      <c r="A589" s="22"/>
      <c r="B589" s="6"/>
      <c r="E589" s="63"/>
      <c r="F589" s="63"/>
      <c r="I589" s="56"/>
      <c r="J589" s="133"/>
      <c r="L589" s="57"/>
      <c r="M589" s="24"/>
      <c r="N589" s="57"/>
      <c r="O589" s="59"/>
      <c r="U589" s="60"/>
      <c r="V589" s="62"/>
      <c r="X589" s="62"/>
      <c r="Z589" s="62"/>
    </row>
    <row r="590" spans="1:26" s="29" customFormat="1" x14ac:dyDescent="0.25">
      <c r="A590" s="22"/>
      <c r="E590" s="63"/>
      <c r="F590" s="63"/>
      <c r="I590" s="56"/>
      <c r="J590" s="133"/>
      <c r="L590" s="57"/>
      <c r="M590" s="24"/>
      <c r="N590" s="57"/>
      <c r="O590" s="25"/>
      <c r="U590" s="60"/>
      <c r="V590" s="62"/>
      <c r="X590" s="62"/>
      <c r="Z590" s="62"/>
    </row>
    <row r="591" spans="1:26" s="29" customFormat="1" x14ac:dyDescent="0.25">
      <c r="A591" s="22"/>
      <c r="E591" s="63"/>
      <c r="F591" s="63"/>
      <c r="I591" s="56"/>
      <c r="J591" s="133"/>
      <c r="L591" s="57"/>
      <c r="M591" s="24"/>
      <c r="N591" s="57"/>
      <c r="O591" s="59"/>
      <c r="T591" s="63"/>
      <c r="U591" s="60"/>
      <c r="V591" s="62"/>
      <c r="X591" s="62"/>
      <c r="Z591" s="62"/>
    </row>
    <row r="592" spans="1:26" s="29" customFormat="1" x14ac:dyDescent="0.25">
      <c r="A592" s="22"/>
      <c r="E592" s="63"/>
      <c r="F592" s="63"/>
      <c r="I592" s="56"/>
      <c r="J592" s="133"/>
      <c r="L592" s="57"/>
      <c r="M592" s="24"/>
      <c r="N592" s="57"/>
      <c r="O592" s="25"/>
      <c r="T592" s="62"/>
      <c r="U592" s="60"/>
      <c r="V592" s="62"/>
      <c r="X592" s="62"/>
      <c r="Z592" s="62"/>
    </row>
    <row r="593" spans="1:26" s="29" customFormat="1" x14ac:dyDescent="0.25">
      <c r="A593" s="22"/>
      <c r="E593" s="63"/>
      <c r="F593" s="63"/>
      <c r="I593" s="56"/>
      <c r="J593" s="133"/>
      <c r="L593" s="57"/>
      <c r="M593" s="24"/>
      <c r="N593" s="57"/>
      <c r="O593" s="59"/>
      <c r="T593" s="63"/>
      <c r="U593" s="60"/>
      <c r="V593" s="62"/>
      <c r="X593" s="62"/>
      <c r="Z593" s="62"/>
    </row>
    <row r="594" spans="1:26" s="29" customFormat="1" x14ac:dyDescent="0.25">
      <c r="A594" s="22"/>
      <c r="B594" s="6"/>
      <c r="E594" s="63"/>
      <c r="F594" s="63"/>
      <c r="I594" s="56"/>
      <c r="J594" s="133"/>
      <c r="L594" s="57"/>
      <c r="M594" s="24"/>
      <c r="N594" s="57"/>
      <c r="O594" s="25"/>
      <c r="T594" s="140"/>
      <c r="U594" s="60"/>
      <c r="V594" s="62"/>
      <c r="X594" s="62"/>
      <c r="Z594" s="62"/>
    </row>
    <row r="595" spans="1:26" s="29" customFormat="1" x14ac:dyDescent="0.25">
      <c r="A595" s="22"/>
      <c r="B595" s="6"/>
      <c r="E595" s="63"/>
      <c r="F595" s="63"/>
      <c r="I595" s="56"/>
      <c r="J595" s="133"/>
      <c r="L595" s="57"/>
      <c r="M595" s="24"/>
      <c r="N595" s="57"/>
      <c r="O595" s="59"/>
      <c r="T595" s="140"/>
      <c r="U595" s="140"/>
      <c r="V595" s="266"/>
      <c r="X595" s="62"/>
      <c r="Z595" s="62"/>
    </row>
    <row r="596" spans="1:26" s="29" customFormat="1" x14ac:dyDescent="0.25">
      <c r="A596" s="22"/>
      <c r="B596" s="6"/>
      <c r="E596" s="63"/>
      <c r="F596" s="63"/>
      <c r="I596" s="56"/>
      <c r="J596" s="133"/>
      <c r="L596" s="57"/>
      <c r="M596" s="24"/>
      <c r="N596" s="57"/>
      <c r="O596" s="59"/>
      <c r="T596" s="140"/>
      <c r="U596" s="140"/>
      <c r="V596" s="266"/>
      <c r="X596" s="266"/>
      <c r="Z596" s="62"/>
    </row>
    <row r="597" spans="1:26" s="29" customFormat="1" x14ac:dyDescent="0.25">
      <c r="A597" s="22"/>
      <c r="B597" s="6"/>
      <c r="E597" s="63"/>
      <c r="F597" s="63"/>
      <c r="I597" s="56"/>
      <c r="J597" s="133"/>
      <c r="L597" s="57"/>
      <c r="M597" s="24"/>
      <c r="N597" s="57"/>
      <c r="O597" s="59"/>
      <c r="T597" s="140"/>
      <c r="U597" s="140"/>
      <c r="V597" s="266"/>
      <c r="X597" s="266"/>
      <c r="Z597" s="62"/>
    </row>
    <row r="598" spans="1:26" s="29" customFormat="1" x14ac:dyDescent="0.25">
      <c r="A598" s="22"/>
      <c r="E598" s="63"/>
      <c r="F598" s="63"/>
      <c r="I598" s="56"/>
      <c r="J598" s="133"/>
      <c r="L598" s="57"/>
      <c r="M598" s="24"/>
      <c r="N598" s="57"/>
      <c r="O598" s="25"/>
      <c r="T598" s="140"/>
      <c r="U598" s="140"/>
      <c r="V598" s="266"/>
      <c r="X598" s="266"/>
      <c r="Z598" s="62"/>
    </row>
    <row r="599" spans="1:26" s="29" customFormat="1" x14ac:dyDescent="0.25">
      <c r="A599" s="22"/>
      <c r="E599" s="63"/>
      <c r="F599" s="63"/>
      <c r="I599" s="56"/>
      <c r="J599" s="133"/>
      <c r="L599" s="57"/>
      <c r="M599" s="24"/>
      <c r="N599" s="57"/>
      <c r="O599" s="59"/>
      <c r="T599" s="140"/>
      <c r="U599" s="275"/>
      <c r="V599" s="266"/>
      <c r="X599" s="266"/>
      <c r="Z599" s="62"/>
    </row>
    <row r="600" spans="1:26" s="29" customFormat="1" x14ac:dyDescent="0.25">
      <c r="A600" s="22"/>
      <c r="E600" s="63"/>
      <c r="F600" s="63"/>
      <c r="I600" s="56"/>
      <c r="J600" s="133"/>
      <c r="L600" s="57"/>
      <c r="M600" s="24"/>
      <c r="N600" s="57"/>
      <c r="O600" s="25"/>
      <c r="T600" s="140"/>
      <c r="U600" s="275"/>
      <c r="V600" s="266"/>
      <c r="X600" s="266"/>
      <c r="Z600" s="62"/>
    </row>
    <row r="601" spans="1:26" s="29" customFormat="1" x14ac:dyDescent="0.25">
      <c r="A601" s="22"/>
      <c r="E601" s="63"/>
      <c r="F601" s="63"/>
      <c r="I601" s="56"/>
      <c r="J601" s="133"/>
      <c r="L601" s="57"/>
      <c r="M601" s="24"/>
      <c r="N601" s="57"/>
      <c r="O601" s="59"/>
      <c r="T601" s="140"/>
      <c r="U601" s="275"/>
      <c r="V601" s="266"/>
      <c r="X601" s="266"/>
      <c r="Z601" s="62"/>
    </row>
    <row r="602" spans="1:26" s="29" customFormat="1" x14ac:dyDescent="0.25">
      <c r="A602" s="22"/>
      <c r="E602" s="63"/>
      <c r="F602" s="63"/>
      <c r="I602" s="56"/>
      <c r="J602" s="133"/>
      <c r="L602" s="57"/>
      <c r="M602" s="24"/>
      <c r="N602" s="57"/>
      <c r="O602" s="25"/>
      <c r="T602" s="140"/>
      <c r="U602" s="275"/>
      <c r="V602" s="266"/>
      <c r="X602" s="266"/>
      <c r="Z602" s="62"/>
    </row>
    <row r="603" spans="1:26" s="29" customFormat="1" x14ac:dyDescent="0.25">
      <c r="A603" s="22"/>
      <c r="E603" s="63"/>
      <c r="F603" s="63"/>
      <c r="I603" s="56"/>
      <c r="J603" s="133"/>
      <c r="L603" s="57"/>
      <c r="M603" s="24"/>
      <c r="N603" s="57"/>
      <c r="O603" s="59"/>
      <c r="T603" s="140"/>
      <c r="U603" s="275"/>
      <c r="V603" s="266"/>
      <c r="X603" s="266"/>
      <c r="Z603" s="62"/>
    </row>
    <row r="604" spans="1:26" s="29" customFormat="1" x14ac:dyDescent="0.25">
      <c r="A604" s="22"/>
      <c r="E604" s="63"/>
      <c r="F604" s="63"/>
      <c r="I604" s="56"/>
      <c r="J604" s="133"/>
      <c r="L604" s="57"/>
      <c r="M604" s="24"/>
      <c r="N604" s="57"/>
      <c r="O604" s="25"/>
      <c r="T604" s="140"/>
      <c r="U604" s="275"/>
      <c r="V604" s="266"/>
      <c r="X604" s="266"/>
      <c r="Z604" s="62"/>
    </row>
    <row r="605" spans="1:26" s="29" customFormat="1" x14ac:dyDescent="0.25">
      <c r="A605" s="22"/>
      <c r="E605" s="63"/>
      <c r="F605" s="63"/>
      <c r="I605" s="56"/>
      <c r="J605" s="133"/>
      <c r="L605" s="57"/>
      <c r="M605" s="24"/>
      <c r="N605" s="57"/>
      <c r="O605" s="59"/>
      <c r="T605" s="140"/>
      <c r="U605" s="275"/>
      <c r="V605" s="266"/>
      <c r="X605" s="266"/>
      <c r="Z605" s="62"/>
    </row>
    <row r="606" spans="1:26" s="29" customFormat="1" x14ac:dyDescent="0.25">
      <c r="A606" s="22"/>
      <c r="E606" s="63"/>
      <c r="F606" s="63"/>
      <c r="I606" s="56"/>
      <c r="J606" s="133"/>
      <c r="L606" s="57"/>
      <c r="M606" s="24"/>
      <c r="N606" s="57"/>
      <c r="O606" s="25"/>
      <c r="T606" s="140"/>
      <c r="U606" s="275"/>
      <c r="V606" s="266"/>
      <c r="X606" s="266"/>
      <c r="Z606" s="62"/>
    </row>
    <row r="607" spans="1:26" s="29" customFormat="1" x14ac:dyDescent="0.25">
      <c r="A607" s="22"/>
      <c r="E607" s="63"/>
      <c r="F607" s="63"/>
      <c r="I607" s="56"/>
      <c r="J607" s="133"/>
      <c r="L607" s="57"/>
      <c r="M607" s="24"/>
      <c r="N607" s="57"/>
      <c r="O607" s="59"/>
      <c r="T607" s="140"/>
      <c r="U607" s="275"/>
      <c r="V607" s="266"/>
      <c r="X607" s="266"/>
      <c r="Z607" s="62"/>
    </row>
    <row r="608" spans="1:26" s="29" customFormat="1" x14ac:dyDescent="0.25">
      <c r="A608" s="22"/>
      <c r="E608" s="63"/>
      <c r="F608" s="63"/>
      <c r="I608" s="56"/>
      <c r="J608" s="133"/>
      <c r="L608" s="57"/>
      <c r="M608" s="24"/>
      <c r="N608" s="57"/>
      <c r="O608" s="25"/>
      <c r="T608" s="140"/>
      <c r="U608" s="275"/>
      <c r="V608" s="266"/>
      <c r="X608" s="266"/>
      <c r="Z608" s="62"/>
    </row>
    <row r="609" spans="1:26" s="29" customFormat="1" x14ac:dyDescent="0.25">
      <c r="A609" s="22"/>
      <c r="E609" s="63"/>
      <c r="F609" s="63"/>
      <c r="I609" s="56"/>
      <c r="J609" s="133"/>
      <c r="L609" s="57"/>
      <c r="M609" s="24"/>
      <c r="N609" s="57"/>
      <c r="O609" s="59"/>
      <c r="U609" s="60"/>
      <c r="V609" s="266"/>
      <c r="X609" s="266"/>
      <c r="Z609" s="62"/>
    </row>
    <row r="610" spans="1:26" s="29" customFormat="1" ht="14.4" x14ac:dyDescent="0.3">
      <c r="A610" s="22"/>
      <c r="B610" s="6"/>
      <c r="E610" s="63"/>
      <c r="F610" s="63"/>
      <c r="I610" s="56"/>
      <c r="J610" s="133"/>
      <c r="L610" s="57"/>
      <c r="M610" s="24"/>
      <c r="N610" s="143"/>
      <c r="O610" s="25"/>
      <c r="U610" s="60"/>
      <c r="V610" s="62"/>
      <c r="X610" s="62"/>
      <c r="Z610" s="62"/>
    </row>
    <row r="611" spans="1:26" s="29" customFormat="1" ht="14.4" x14ac:dyDescent="0.3">
      <c r="A611" s="22"/>
      <c r="B611" s="6"/>
      <c r="E611" s="63"/>
      <c r="F611" s="63"/>
      <c r="I611" s="56"/>
      <c r="J611" s="133"/>
      <c r="L611" s="57"/>
      <c r="M611" s="24"/>
      <c r="N611" s="143"/>
      <c r="O611" s="59"/>
      <c r="U611" s="60"/>
      <c r="V611" s="62"/>
      <c r="X611" s="62"/>
      <c r="Z611" s="62"/>
    </row>
    <row r="612" spans="1:26" s="29" customFormat="1" ht="14.4" x14ac:dyDescent="0.3">
      <c r="A612" s="22"/>
      <c r="B612" s="6"/>
      <c r="E612" s="63"/>
      <c r="F612" s="63"/>
      <c r="I612" s="56"/>
      <c r="J612" s="133"/>
      <c r="L612" s="57"/>
      <c r="M612" s="24"/>
      <c r="N612" s="143"/>
      <c r="O612" s="25"/>
      <c r="U612" s="60"/>
      <c r="V612" s="62"/>
      <c r="X612" s="62"/>
      <c r="Z612" s="62"/>
    </row>
    <row r="613" spans="1:26" s="29" customFormat="1" ht="14.4" x14ac:dyDescent="0.3">
      <c r="A613" s="22"/>
      <c r="E613" s="63"/>
      <c r="F613" s="63"/>
      <c r="I613" s="56"/>
      <c r="J613" s="133"/>
      <c r="L613" s="57"/>
      <c r="M613" s="24"/>
      <c r="N613" s="143"/>
      <c r="O613" s="59"/>
      <c r="U613" s="60"/>
      <c r="V613" s="62"/>
      <c r="X613" s="62"/>
      <c r="Z613" s="62"/>
    </row>
    <row r="614" spans="1:26" s="29" customFormat="1" ht="14.4" x14ac:dyDescent="0.3">
      <c r="A614" s="22"/>
      <c r="E614" s="63"/>
      <c r="F614" s="63"/>
      <c r="I614" s="56"/>
      <c r="J614" s="133"/>
      <c r="L614" s="57"/>
      <c r="M614" s="24"/>
      <c r="N614" s="143"/>
      <c r="O614" s="25"/>
      <c r="U614" s="60"/>
      <c r="V614" s="62"/>
      <c r="X614" s="62"/>
      <c r="Z614" s="62"/>
    </row>
    <row r="615" spans="1:26" s="29" customFormat="1" ht="14.4" x14ac:dyDescent="0.3">
      <c r="A615" s="22"/>
      <c r="E615" s="63"/>
      <c r="F615" s="63"/>
      <c r="I615" s="56"/>
      <c r="J615" s="133"/>
      <c r="L615" s="57"/>
      <c r="M615" s="24"/>
      <c r="N615" s="143"/>
      <c r="O615" s="59"/>
      <c r="U615" s="60"/>
      <c r="V615" s="62"/>
      <c r="X615" s="62"/>
      <c r="Z615" s="62"/>
    </row>
    <row r="616" spans="1:26" s="29" customFormat="1" ht="14.4" x14ac:dyDescent="0.3">
      <c r="A616" s="22"/>
      <c r="E616" s="63"/>
      <c r="F616" s="63"/>
      <c r="I616" s="56"/>
      <c r="J616" s="133"/>
      <c r="L616" s="57"/>
      <c r="M616" s="24"/>
      <c r="N616" s="143"/>
      <c r="O616" s="25"/>
      <c r="U616" s="60"/>
      <c r="V616" s="62"/>
      <c r="X616" s="62"/>
      <c r="Z616" s="62"/>
    </row>
    <row r="617" spans="1:26" s="29" customFormat="1" ht="14.4" x14ac:dyDescent="0.3">
      <c r="A617" s="22"/>
      <c r="E617" s="63"/>
      <c r="F617" s="63"/>
      <c r="I617" s="56"/>
      <c r="J617" s="133"/>
      <c r="L617" s="57"/>
      <c r="M617" s="24"/>
      <c r="N617" s="143"/>
      <c r="O617" s="59"/>
      <c r="U617" s="60"/>
      <c r="V617" s="62"/>
      <c r="X617" s="62"/>
      <c r="Z617" s="62"/>
    </row>
    <row r="618" spans="1:26" s="29" customFormat="1" ht="14.4" x14ac:dyDescent="0.3">
      <c r="A618" s="22"/>
      <c r="E618" s="63"/>
      <c r="F618" s="63"/>
      <c r="I618" s="56"/>
      <c r="J618" s="133"/>
      <c r="L618" s="57"/>
      <c r="M618" s="24"/>
      <c r="N618" s="143"/>
      <c r="O618" s="25"/>
      <c r="U618" s="60"/>
      <c r="V618" s="62"/>
      <c r="X618" s="62"/>
      <c r="Z618" s="62"/>
    </row>
    <row r="619" spans="1:26" s="29" customFormat="1" ht="14.4" x14ac:dyDescent="0.3">
      <c r="A619" s="22"/>
      <c r="E619" s="63"/>
      <c r="F619" s="63"/>
      <c r="I619" s="56"/>
      <c r="J619" s="133"/>
      <c r="L619" s="57"/>
      <c r="M619" s="24"/>
      <c r="N619" s="143"/>
      <c r="O619" s="59"/>
      <c r="U619" s="60"/>
      <c r="V619" s="62"/>
      <c r="X619" s="62"/>
      <c r="Z619" s="62"/>
    </row>
    <row r="620" spans="1:26" s="29" customFormat="1" ht="14.4" x14ac:dyDescent="0.3">
      <c r="A620" s="22"/>
      <c r="E620" s="63"/>
      <c r="F620" s="63"/>
      <c r="H620" s="63"/>
      <c r="I620" s="56"/>
      <c r="J620" s="133"/>
      <c r="L620" s="57"/>
      <c r="M620" s="24"/>
      <c r="N620" s="143"/>
      <c r="O620" s="25"/>
      <c r="U620" s="60"/>
      <c r="V620" s="62"/>
      <c r="X620" s="62"/>
      <c r="Z620" s="62"/>
    </row>
    <row r="621" spans="1:26" s="29" customFormat="1" ht="14.4" x14ac:dyDescent="0.3">
      <c r="A621" s="22"/>
      <c r="E621" s="63"/>
      <c r="F621" s="63"/>
      <c r="H621" s="63"/>
      <c r="I621" s="56"/>
      <c r="J621" s="133"/>
      <c r="L621" s="57"/>
      <c r="M621" s="24"/>
      <c r="N621" s="143"/>
      <c r="O621" s="59"/>
      <c r="U621" s="60"/>
      <c r="V621" s="62"/>
      <c r="X621" s="62"/>
      <c r="Z621" s="62"/>
    </row>
    <row r="622" spans="1:26" s="29" customFormat="1" ht="14.4" x14ac:dyDescent="0.3">
      <c r="A622" s="22"/>
      <c r="E622" s="63"/>
      <c r="F622" s="63"/>
      <c r="H622" s="63"/>
      <c r="I622" s="56"/>
      <c r="J622" s="133"/>
      <c r="L622" s="57"/>
      <c r="M622" s="24"/>
      <c r="N622" s="143"/>
      <c r="O622" s="25"/>
      <c r="U622" s="60"/>
      <c r="V622" s="62"/>
      <c r="X622" s="62"/>
      <c r="Z622" s="62"/>
    </row>
    <row r="623" spans="1:26" s="29" customFormat="1" ht="14.4" x14ac:dyDescent="0.3">
      <c r="A623" s="22"/>
      <c r="E623" s="63"/>
      <c r="F623" s="63"/>
      <c r="H623" s="63"/>
      <c r="I623" s="56"/>
      <c r="J623" s="133"/>
      <c r="L623" s="57"/>
      <c r="M623" s="24"/>
      <c r="N623" s="143"/>
      <c r="O623" s="59"/>
      <c r="U623" s="60"/>
      <c r="V623" s="62"/>
      <c r="X623" s="62"/>
      <c r="Z623" s="62"/>
    </row>
    <row r="624" spans="1:26" s="29" customFormat="1" ht="14.4" x14ac:dyDescent="0.3">
      <c r="A624" s="22"/>
      <c r="B624" s="133"/>
      <c r="E624" s="63"/>
      <c r="F624" s="63"/>
      <c r="H624" s="63"/>
      <c r="I624" s="56"/>
      <c r="J624" s="133"/>
      <c r="L624" s="57"/>
      <c r="M624" s="24"/>
      <c r="N624" s="143"/>
      <c r="O624" s="25"/>
      <c r="U624" s="60"/>
      <c r="V624" s="62"/>
      <c r="X624" s="62"/>
      <c r="Z624" s="62"/>
    </row>
    <row r="625" spans="1:26" s="29" customFormat="1" ht="14.4" x14ac:dyDescent="0.3">
      <c r="A625" s="22"/>
      <c r="B625" s="133"/>
      <c r="E625" s="63"/>
      <c r="F625" s="63"/>
      <c r="H625" s="63"/>
      <c r="I625" s="56"/>
      <c r="J625" s="133"/>
      <c r="L625" s="57"/>
      <c r="M625" s="24"/>
      <c r="N625" s="143"/>
      <c r="O625" s="59"/>
      <c r="U625" s="60"/>
      <c r="V625" s="62"/>
      <c r="X625" s="62"/>
      <c r="Z625" s="62"/>
    </row>
    <row r="626" spans="1:26" s="29" customFormat="1" ht="14.4" x14ac:dyDescent="0.3">
      <c r="A626" s="22"/>
      <c r="B626" s="133"/>
      <c r="E626" s="63"/>
      <c r="F626" s="63"/>
      <c r="H626" s="63"/>
      <c r="I626" s="56"/>
      <c r="J626" s="133"/>
      <c r="L626" s="57"/>
      <c r="M626" s="24"/>
      <c r="N626" s="143"/>
      <c r="O626" s="25"/>
      <c r="U626" s="60"/>
      <c r="V626" s="62"/>
      <c r="X626" s="62"/>
      <c r="Z626" s="62"/>
    </row>
    <row r="627" spans="1:26" s="29" customFormat="1" ht="14.4" x14ac:dyDescent="0.3">
      <c r="A627" s="22"/>
      <c r="B627" s="133"/>
      <c r="E627" s="63"/>
      <c r="F627" s="63"/>
      <c r="H627" s="63"/>
      <c r="I627" s="56"/>
      <c r="J627" s="133"/>
      <c r="L627" s="57"/>
      <c r="M627" s="24"/>
      <c r="N627" s="143"/>
      <c r="O627" s="59"/>
      <c r="U627" s="60"/>
      <c r="V627" s="62"/>
      <c r="X627" s="62"/>
      <c r="Z627" s="62"/>
    </row>
    <row r="628" spans="1:26" s="29" customFormat="1" ht="14.4" x14ac:dyDescent="0.3">
      <c r="A628" s="22"/>
      <c r="B628" s="133"/>
      <c r="E628" s="63"/>
      <c r="F628" s="63"/>
      <c r="H628" s="63"/>
      <c r="I628" s="56"/>
      <c r="J628" s="133"/>
      <c r="L628" s="57"/>
      <c r="M628" s="24"/>
      <c r="N628" s="143"/>
      <c r="O628" s="25"/>
      <c r="U628" s="60"/>
      <c r="V628" s="62"/>
      <c r="X628" s="62"/>
      <c r="Z628" s="62"/>
    </row>
    <row r="629" spans="1:26" s="29" customFormat="1" ht="14.4" x14ac:dyDescent="0.3">
      <c r="A629" s="22"/>
      <c r="B629" s="133"/>
      <c r="E629" s="63"/>
      <c r="F629" s="63"/>
      <c r="H629" s="63"/>
      <c r="I629" s="56"/>
      <c r="J629" s="133"/>
      <c r="L629" s="57"/>
      <c r="M629" s="24"/>
      <c r="N629" s="143"/>
      <c r="O629" s="59"/>
      <c r="U629" s="60"/>
      <c r="V629" s="62"/>
      <c r="X629" s="62"/>
      <c r="Z629" s="62"/>
    </row>
    <row r="630" spans="1:26" s="29" customFormat="1" ht="14.4" x14ac:dyDescent="0.3">
      <c r="A630" s="22"/>
      <c r="B630" s="133"/>
      <c r="E630" s="63"/>
      <c r="F630" s="63"/>
      <c r="H630" s="63"/>
      <c r="I630" s="56"/>
      <c r="J630" s="133"/>
      <c r="L630" s="57"/>
      <c r="M630" s="24"/>
      <c r="N630" s="143"/>
      <c r="O630" s="25"/>
      <c r="U630" s="60"/>
      <c r="V630" s="62"/>
      <c r="X630" s="62"/>
      <c r="Z630" s="62"/>
    </row>
    <row r="631" spans="1:26" s="29" customFormat="1" ht="14.4" x14ac:dyDescent="0.3">
      <c r="A631" s="22"/>
      <c r="B631" s="133"/>
      <c r="E631" s="63"/>
      <c r="F631" s="63"/>
      <c r="H631" s="63"/>
      <c r="I631" s="56"/>
      <c r="J631" s="133"/>
      <c r="L631" s="57"/>
      <c r="M631" s="24"/>
      <c r="N631" s="143"/>
      <c r="O631" s="59"/>
      <c r="U631" s="60"/>
      <c r="V631" s="62"/>
      <c r="X631" s="62"/>
      <c r="Z631" s="62"/>
    </row>
    <row r="632" spans="1:26" s="29" customFormat="1" ht="14.4" x14ac:dyDescent="0.3">
      <c r="A632" s="22"/>
      <c r="B632" s="133"/>
      <c r="E632" s="63"/>
      <c r="F632" s="63"/>
      <c r="H632" s="63"/>
      <c r="I632" s="56"/>
      <c r="J632" s="133"/>
      <c r="L632" s="57"/>
      <c r="M632" s="24"/>
      <c r="N632" s="143"/>
      <c r="O632" s="25"/>
      <c r="U632" s="60"/>
      <c r="V632" s="62"/>
      <c r="X632" s="62"/>
      <c r="Z632" s="62"/>
    </row>
    <row r="633" spans="1:26" s="29" customFormat="1" ht="14.4" x14ac:dyDescent="0.3">
      <c r="A633" s="22"/>
      <c r="B633" s="133"/>
      <c r="E633" s="63"/>
      <c r="F633" s="63"/>
      <c r="H633" s="63"/>
      <c r="I633" s="56"/>
      <c r="J633" s="133"/>
      <c r="L633" s="57"/>
      <c r="M633" s="24"/>
      <c r="N633" s="143"/>
      <c r="O633" s="59"/>
      <c r="U633" s="60"/>
      <c r="V633" s="62"/>
      <c r="X633" s="62"/>
      <c r="Z633" s="62"/>
    </row>
    <row r="634" spans="1:26" s="29" customFormat="1" ht="14.4" x14ac:dyDescent="0.3">
      <c r="A634" s="22"/>
      <c r="B634" s="133"/>
      <c r="E634" s="63"/>
      <c r="F634" s="63"/>
      <c r="H634" s="63"/>
      <c r="I634" s="56"/>
      <c r="J634" s="133"/>
      <c r="L634" s="57"/>
      <c r="M634" s="24"/>
      <c r="N634" s="143"/>
      <c r="O634" s="25"/>
      <c r="T634" s="140"/>
      <c r="U634" s="60"/>
      <c r="V634" s="62"/>
      <c r="X634" s="62"/>
      <c r="Z634" s="62"/>
    </row>
    <row r="635" spans="1:26" s="29" customFormat="1" x14ac:dyDescent="0.25">
      <c r="A635" s="22"/>
      <c r="B635" s="133"/>
      <c r="E635" s="63"/>
      <c r="F635" s="63"/>
      <c r="H635" s="63"/>
      <c r="I635" s="56"/>
      <c r="J635" s="133"/>
      <c r="L635" s="57"/>
      <c r="M635" s="24"/>
      <c r="N635" s="57"/>
      <c r="O635" s="59"/>
      <c r="T635" s="140"/>
      <c r="U635" s="60"/>
      <c r="V635" s="62"/>
      <c r="X635" s="62"/>
      <c r="Z635" s="62"/>
    </row>
    <row r="636" spans="1:26" s="29" customFormat="1" x14ac:dyDescent="0.25">
      <c r="A636" s="22"/>
      <c r="B636" s="133"/>
      <c r="E636" s="63"/>
      <c r="F636" s="63"/>
      <c r="H636" s="63"/>
      <c r="I636" s="56"/>
      <c r="J636" s="133"/>
      <c r="L636" s="57"/>
      <c r="M636" s="24"/>
      <c r="N636" s="57"/>
      <c r="O636" s="25"/>
      <c r="T636" s="140"/>
      <c r="U636" s="60"/>
      <c r="V636" s="62"/>
      <c r="X636" s="62"/>
      <c r="Z636" s="62"/>
    </row>
    <row r="637" spans="1:26" s="29" customFormat="1" x14ac:dyDescent="0.25">
      <c r="A637" s="22"/>
      <c r="B637" s="133"/>
      <c r="E637" s="63"/>
      <c r="F637" s="63"/>
      <c r="H637" s="63"/>
      <c r="I637" s="56"/>
      <c r="J637" s="133"/>
      <c r="L637" s="57"/>
      <c r="M637" s="24"/>
      <c r="N637" s="57"/>
      <c r="O637" s="59"/>
      <c r="T637" s="140"/>
      <c r="U637" s="60"/>
      <c r="V637" s="62"/>
      <c r="X637" s="62"/>
      <c r="Z637" s="62"/>
    </row>
    <row r="638" spans="1:26" s="29" customFormat="1" x14ac:dyDescent="0.25">
      <c r="A638" s="22"/>
      <c r="B638" s="133"/>
      <c r="E638" s="63"/>
      <c r="F638" s="63"/>
      <c r="H638" s="63"/>
      <c r="I638" s="56"/>
      <c r="J638" s="133"/>
      <c r="L638" s="57"/>
      <c r="M638" s="24"/>
      <c r="N638" s="57"/>
      <c r="O638" s="25"/>
      <c r="T638" s="140"/>
      <c r="U638" s="60"/>
      <c r="V638" s="62"/>
      <c r="X638" s="62"/>
      <c r="Z638" s="62"/>
    </row>
    <row r="639" spans="1:26" s="29" customFormat="1" x14ac:dyDescent="0.25">
      <c r="A639" s="22"/>
      <c r="B639" s="133"/>
      <c r="E639" s="63"/>
      <c r="F639" s="63"/>
      <c r="H639" s="63"/>
      <c r="I639" s="56"/>
      <c r="J639" s="133"/>
      <c r="L639" s="57"/>
      <c r="M639" s="24"/>
      <c r="N639" s="57"/>
      <c r="O639" s="59"/>
      <c r="T639" s="140"/>
      <c r="U639" s="60"/>
      <c r="V639" s="62"/>
      <c r="X639" s="62"/>
      <c r="Z639" s="62"/>
    </row>
    <row r="640" spans="1:26" s="29" customFormat="1" x14ac:dyDescent="0.25">
      <c r="A640" s="22"/>
      <c r="B640" s="133"/>
      <c r="E640" s="63"/>
      <c r="F640" s="63"/>
      <c r="H640" s="63"/>
      <c r="I640" s="56"/>
      <c r="J640" s="133"/>
      <c r="L640" s="57"/>
      <c r="M640" s="24"/>
      <c r="N640" s="57"/>
      <c r="O640" s="25"/>
      <c r="T640" s="140"/>
      <c r="U640" s="60"/>
      <c r="V640" s="62"/>
      <c r="X640" s="62"/>
      <c r="Z640" s="62"/>
    </row>
    <row r="641" spans="1:30" s="29" customFormat="1" x14ac:dyDescent="0.25">
      <c r="A641" s="22"/>
      <c r="B641" s="133"/>
      <c r="E641" s="63"/>
      <c r="F641" s="63"/>
      <c r="H641" s="63"/>
      <c r="I641" s="56"/>
      <c r="J641" s="133"/>
      <c r="L641" s="57"/>
      <c r="M641" s="24"/>
      <c r="N641" s="57"/>
      <c r="O641" s="59"/>
      <c r="T641" s="140"/>
      <c r="U641" s="60"/>
      <c r="V641" s="62"/>
      <c r="X641" s="62"/>
      <c r="Z641" s="62"/>
    </row>
    <row r="642" spans="1:30" s="29" customFormat="1" x14ac:dyDescent="0.25">
      <c r="A642" s="22"/>
      <c r="B642" s="133"/>
      <c r="E642" s="63"/>
      <c r="F642" s="63"/>
      <c r="H642" s="63"/>
      <c r="I642" s="56"/>
      <c r="J642" s="133"/>
      <c r="L642" s="57"/>
      <c r="M642" s="24"/>
      <c r="N642" s="57"/>
      <c r="O642" s="25"/>
      <c r="T642" s="140"/>
      <c r="U642" s="60"/>
      <c r="V642" s="62"/>
      <c r="X642" s="62"/>
      <c r="Z642" s="62"/>
    </row>
    <row r="643" spans="1:30" s="29" customFormat="1" x14ac:dyDescent="0.25">
      <c r="A643" s="22"/>
      <c r="B643" s="133"/>
      <c r="E643" s="63"/>
      <c r="F643" s="63"/>
      <c r="H643" s="63"/>
      <c r="I643" s="56"/>
      <c r="J643" s="133"/>
      <c r="L643" s="57"/>
      <c r="M643" s="24"/>
      <c r="N643" s="57"/>
      <c r="O643" s="59"/>
      <c r="T643" s="140"/>
      <c r="U643" s="60"/>
      <c r="V643" s="62"/>
      <c r="X643" s="62"/>
      <c r="Z643" s="62"/>
    </row>
    <row r="644" spans="1:30" s="29" customFormat="1" x14ac:dyDescent="0.25">
      <c r="A644" s="22"/>
      <c r="B644" s="133"/>
      <c r="E644" s="63"/>
      <c r="F644" s="63"/>
      <c r="H644" s="63"/>
      <c r="I644" s="56"/>
      <c r="J644" s="133"/>
      <c r="L644" s="57"/>
      <c r="M644" s="24"/>
      <c r="N644" s="57"/>
      <c r="O644" s="25"/>
      <c r="T644" s="140"/>
      <c r="U644" s="60"/>
      <c r="V644" s="62"/>
      <c r="X644" s="62"/>
      <c r="Z644" s="62"/>
    </row>
    <row r="645" spans="1:30" s="29" customFormat="1" x14ac:dyDescent="0.25">
      <c r="A645" s="22"/>
      <c r="B645" s="6"/>
      <c r="E645" s="63"/>
      <c r="F645" s="63"/>
      <c r="H645" s="63"/>
      <c r="I645" s="56"/>
      <c r="J645" s="133"/>
      <c r="L645" s="57"/>
      <c r="M645" s="24"/>
      <c r="N645" s="57"/>
      <c r="O645" s="59"/>
      <c r="T645" s="140"/>
      <c r="U645" s="60"/>
      <c r="V645" s="62"/>
      <c r="X645" s="62"/>
      <c r="Z645" s="62"/>
    </row>
    <row r="646" spans="1:30" s="29" customFormat="1" x14ac:dyDescent="0.25">
      <c r="A646" s="22"/>
      <c r="E646" s="63"/>
      <c r="F646" s="63"/>
      <c r="H646" s="63"/>
      <c r="I646" s="56"/>
      <c r="J646" s="133"/>
      <c r="L646" s="57"/>
      <c r="M646" s="24"/>
      <c r="N646" s="57"/>
      <c r="O646" s="25"/>
      <c r="T646" s="140"/>
      <c r="U646" s="60"/>
      <c r="V646" s="62"/>
      <c r="X646" s="62"/>
      <c r="Z646" s="62"/>
    </row>
    <row r="647" spans="1:30" s="29" customFormat="1" x14ac:dyDescent="0.25">
      <c r="A647" s="22"/>
      <c r="E647" s="63"/>
      <c r="F647" s="63"/>
      <c r="H647" s="63"/>
      <c r="I647" s="56"/>
      <c r="J647" s="133"/>
      <c r="L647" s="57"/>
      <c r="M647" s="24"/>
      <c r="N647" s="57"/>
      <c r="O647" s="59"/>
      <c r="T647" s="140"/>
      <c r="U647" s="60"/>
      <c r="V647" s="62"/>
      <c r="X647" s="62"/>
      <c r="Z647" s="62"/>
    </row>
    <row r="648" spans="1:30" s="29" customFormat="1" x14ac:dyDescent="0.25">
      <c r="A648" s="22"/>
      <c r="E648" s="63"/>
      <c r="F648" s="63"/>
      <c r="H648" s="63"/>
      <c r="I648" s="56"/>
      <c r="J648" s="133"/>
      <c r="L648" s="57"/>
      <c r="M648" s="24"/>
      <c r="N648" s="57"/>
      <c r="O648" s="25"/>
      <c r="T648" s="140"/>
      <c r="U648" s="60"/>
      <c r="V648" s="62"/>
      <c r="X648" s="62"/>
      <c r="Z648" s="62"/>
    </row>
    <row r="649" spans="1:30" s="29" customFormat="1" x14ac:dyDescent="0.25">
      <c r="A649" s="22"/>
      <c r="E649" s="63"/>
      <c r="F649" s="63"/>
      <c r="H649" s="63"/>
      <c r="I649" s="56"/>
      <c r="J649" s="133"/>
      <c r="L649" s="57"/>
      <c r="M649" s="24"/>
      <c r="N649" s="57"/>
      <c r="O649" s="59"/>
      <c r="T649" s="140"/>
      <c r="U649" s="60"/>
      <c r="V649" s="62"/>
      <c r="X649" s="62"/>
      <c r="Z649" s="62"/>
    </row>
    <row r="650" spans="1:30" s="108" customFormat="1" x14ac:dyDescent="0.25">
      <c r="A650" s="22"/>
      <c r="B650" s="106"/>
      <c r="E650" s="115"/>
      <c r="F650" s="115"/>
      <c r="H650" s="115"/>
      <c r="I650" s="109"/>
      <c r="J650" s="155"/>
      <c r="L650" s="110"/>
      <c r="M650" s="195"/>
      <c r="N650" s="57"/>
      <c r="O650" s="196"/>
      <c r="T650" s="142"/>
      <c r="U650" s="113"/>
      <c r="V650" s="114"/>
      <c r="X650" s="114"/>
      <c r="Z650" s="114"/>
    </row>
    <row r="651" spans="1:30" s="108" customFormat="1" x14ac:dyDescent="0.25">
      <c r="A651" s="22"/>
      <c r="B651" s="106"/>
      <c r="E651" s="115"/>
      <c r="F651" s="115"/>
      <c r="H651" s="115"/>
      <c r="I651" s="109"/>
      <c r="J651" s="155"/>
      <c r="L651" s="110"/>
      <c r="M651" s="195"/>
      <c r="N651" s="110"/>
      <c r="O651" s="112"/>
      <c r="T651" s="142"/>
      <c r="U651" s="113"/>
      <c r="V651" s="114"/>
      <c r="X651" s="114"/>
      <c r="Z651" s="114"/>
    </row>
    <row r="652" spans="1:30" s="108" customFormat="1" x14ac:dyDescent="0.25">
      <c r="A652" s="22"/>
      <c r="B652" s="106"/>
      <c r="E652" s="115"/>
      <c r="F652" s="115"/>
      <c r="H652" s="115"/>
      <c r="I652" s="109"/>
      <c r="J652" s="155"/>
      <c r="L652" s="110"/>
      <c r="M652" s="195"/>
      <c r="N652" s="110"/>
      <c r="O652" s="196"/>
      <c r="T652" s="142"/>
      <c r="U652" s="113"/>
      <c r="V652" s="114"/>
      <c r="X652" s="114"/>
      <c r="Z652" s="114"/>
    </row>
    <row r="653" spans="1:30" s="108" customFormat="1" x14ac:dyDescent="0.25">
      <c r="A653" s="22"/>
      <c r="B653" s="106"/>
      <c r="E653" s="115"/>
      <c r="F653" s="115"/>
      <c r="H653" s="115"/>
      <c r="I653" s="109"/>
      <c r="J653" s="155"/>
      <c r="L653" s="110"/>
      <c r="M653" s="195"/>
      <c r="N653" s="110"/>
      <c r="O653" s="112"/>
      <c r="T653" s="142"/>
      <c r="U653" s="113"/>
      <c r="V653" s="114"/>
      <c r="X653" s="114"/>
      <c r="Z653" s="114"/>
    </row>
    <row r="654" spans="1:30" s="108" customFormat="1" x14ac:dyDescent="0.25">
      <c r="A654" s="22"/>
      <c r="B654" s="106"/>
      <c r="E654" s="115"/>
      <c r="F654" s="115"/>
      <c r="H654" s="115"/>
      <c r="I654" s="109"/>
      <c r="J654" s="155"/>
      <c r="L654" s="110"/>
      <c r="M654" s="195"/>
      <c r="N654" s="110"/>
      <c r="O654" s="196"/>
      <c r="T654" s="142"/>
      <c r="U654" s="113"/>
      <c r="V654" s="114"/>
      <c r="X654" s="114"/>
      <c r="Z654" s="114"/>
    </row>
    <row r="655" spans="1:30" s="108" customFormat="1" x14ac:dyDescent="0.25">
      <c r="A655" s="22"/>
      <c r="B655" s="106"/>
      <c r="E655" s="115"/>
      <c r="F655" s="115"/>
      <c r="H655" s="115"/>
      <c r="I655" s="109"/>
      <c r="J655" s="155"/>
      <c r="L655" s="110"/>
      <c r="M655" s="195"/>
      <c r="N655" s="110"/>
      <c r="O655" s="112"/>
      <c r="T655" s="142"/>
      <c r="U655" s="113"/>
      <c r="V655" s="114"/>
      <c r="X655" s="114"/>
      <c r="Z655" s="114"/>
    </row>
    <row r="656" spans="1:30" s="29" customFormat="1" x14ac:dyDescent="0.25">
      <c r="A656" s="22"/>
      <c r="B656" s="4"/>
      <c r="C656" s="1"/>
      <c r="D656" s="1"/>
      <c r="E656" s="23"/>
      <c r="F656" s="63"/>
      <c r="G656" s="134"/>
      <c r="H656" s="157"/>
      <c r="I656" s="135"/>
      <c r="J656" s="199"/>
      <c r="K656" s="134"/>
      <c r="L656" s="158"/>
      <c r="M656" s="193"/>
      <c r="N656" s="110"/>
      <c r="O656" s="197"/>
      <c r="P656" s="1"/>
      <c r="Q656" s="1"/>
      <c r="R656" s="1"/>
      <c r="S656" s="1"/>
      <c r="T656" s="139"/>
      <c r="U656" s="160"/>
      <c r="V656" s="161"/>
      <c r="W656" s="134"/>
      <c r="X656" s="161"/>
      <c r="Y656" s="1"/>
      <c r="Z656" s="161"/>
      <c r="AA656" s="1"/>
      <c r="AB656" s="1"/>
      <c r="AC656" s="134"/>
      <c r="AD656" s="134"/>
    </row>
    <row r="657" spans="1:30" x14ac:dyDescent="0.25">
      <c r="A657" s="22"/>
      <c r="B657" s="156"/>
      <c r="G657" s="134"/>
      <c r="H657" s="157"/>
      <c r="I657" s="135"/>
      <c r="J657" s="199"/>
      <c r="K657" s="134"/>
      <c r="L657" s="158"/>
      <c r="M657" s="193"/>
      <c r="N657" s="158"/>
      <c r="O657" s="145"/>
      <c r="T657" s="139"/>
      <c r="U657" s="160"/>
      <c r="V657" s="161"/>
      <c r="W657" s="134"/>
      <c r="X657" s="161"/>
      <c r="Z657" s="161"/>
      <c r="AC657" s="134"/>
      <c r="AD657" s="134"/>
    </row>
    <row r="658" spans="1:30" x14ac:dyDescent="0.25">
      <c r="A658" s="22"/>
      <c r="B658" s="4"/>
      <c r="G658" s="134"/>
      <c r="H658" s="23"/>
      <c r="J658" s="30"/>
      <c r="M658" s="193"/>
      <c r="N658" s="158"/>
      <c r="O658" s="197"/>
      <c r="T658" s="139"/>
      <c r="U658" s="160"/>
      <c r="V658" s="161"/>
      <c r="W658" s="134"/>
      <c r="X658" s="161"/>
      <c r="Z658" s="161"/>
      <c r="AC658" s="134"/>
    </row>
    <row r="659" spans="1:30" x14ac:dyDescent="0.25">
      <c r="A659" s="22"/>
      <c r="B659" s="156"/>
      <c r="H659" s="23"/>
      <c r="J659" s="30"/>
      <c r="M659" s="193"/>
      <c r="O659" s="145"/>
    </row>
    <row r="660" spans="1:30" x14ac:dyDescent="0.25">
      <c r="A660" s="22"/>
      <c r="B660" s="4"/>
      <c r="H660" s="23"/>
      <c r="J660" s="30"/>
      <c r="M660" s="193"/>
      <c r="O660" s="197"/>
      <c r="U660" s="1"/>
      <c r="Y660" s="30"/>
    </row>
    <row r="661" spans="1:30" x14ac:dyDescent="0.25">
      <c r="A661" s="22"/>
      <c r="B661" s="156"/>
      <c r="H661" s="23"/>
      <c r="J661" s="30"/>
      <c r="M661" s="193"/>
      <c r="O661" s="145"/>
      <c r="U661" s="1"/>
      <c r="Y661" s="30"/>
    </row>
    <row r="662" spans="1:30" x14ac:dyDescent="0.25">
      <c r="A662" s="22"/>
      <c r="B662" s="4"/>
      <c r="H662" s="23"/>
      <c r="J662" s="30"/>
      <c r="M662" s="193"/>
      <c r="O662" s="197"/>
      <c r="U662" s="1"/>
      <c r="Y662" s="30"/>
    </row>
    <row r="663" spans="1:30" x14ac:dyDescent="0.25">
      <c r="A663" s="22"/>
      <c r="B663" s="156"/>
      <c r="H663" s="23"/>
      <c r="J663" s="30"/>
      <c r="M663" s="193"/>
      <c r="O663" s="145"/>
      <c r="U663" s="1"/>
      <c r="Y663" s="30"/>
    </row>
    <row r="664" spans="1:30" x14ac:dyDescent="0.25">
      <c r="A664" s="22"/>
      <c r="B664" s="4"/>
      <c r="H664" s="23"/>
      <c r="J664" s="30"/>
      <c r="M664" s="193"/>
      <c r="O664" s="197"/>
      <c r="Y664" s="30"/>
    </row>
    <row r="665" spans="1:30" x14ac:dyDescent="0.25">
      <c r="A665" s="22"/>
      <c r="B665" s="156"/>
      <c r="H665" s="23"/>
      <c r="J665" s="30"/>
      <c r="M665" s="193"/>
      <c r="O665" s="145"/>
      <c r="P665" s="7"/>
      <c r="T665" s="14"/>
      <c r="Y665" s="30"/>
    </row>
    <row r="666" spans="1:30" x14ac:dyDescent="0.25">
      <c r="A666" s="22"/>
      <c r="B666" s="4"/>
      <c r="H666" s="23"/>
      <c r="J666" s="30"/>
      <c r="M666" s="193"/>
      <c r="O666" s="197"/>
      <c r="P666" s="7"/>
      <c r="T666" s="14"/>
      <c r="U666" s="14"/>
      <c r="Y666" s="30"/>
    </row>
    <row r="667" spans="1:30" s="66" customFormat="1" x14ac:dyDescent="0.25">
      <c r="A667" s="22"/>
      <c r="B667" s="156"/>
      <c r="C667" s="1"/>
      <c r="D667" s="1"/>
      <c r="E667" s="23"/>
      <c r="F667" s="23"/>
      <c r="G667" s="1"/>
      <c r="H667" s="144"/>
      <c r="I667" s="135"/>
      <c r="J667" s="199"/>
      <c r="K667" s="134"/>
      <c r="L667" s="158"/>
      <c r="M667" s="193"/>
      <c r="N667" s="2"/>
      <c r="O667" s="145"/>
      <c r="P667" s="7"/>
      <c r="Q667" s="1"/>
      <c r="R667" s="1"/>
      <c r="S667" s="1"/>
      <c r="T667" s="14"/>
      <c r="U667" s="14"/>
      <c r="V667" s="14"/>
      <c r="W667" s="1"/>
      <c r="X667" s="14"/>
      <c r="Y667" s="30"/>
      <c r="Z667" s="14"/>
      <c r="AA667" s="1"/>
      <c r="AB667" s="1"/>
      <c r="AC667" s="1"/>
      <c r="AD667" s="134"/>
    </row>
    <row r="668" spans="1:30" s="66" customFormat="1" x14ac:dyDescent="0.25">
      <c r="A668" s="22"/>
      <c r="B668" s="4"/>
      <c r="C668" s="1"/>
      <c r="D668" s="1"/>
      <c r="E668" s="23"/>
      <c r="F668" s="23"/>
      <c r="G668" s="1"/>
      <c r="H668" s="144"/>
      <c r="I668" s="135"/>
      <c r="J668" s="199"/>
      <c r="K668" s="134"/>
      <c r="L668" s="158"/>
      <c r="M668" s="193"/>
      <c r="N668" s="158"/>
      <c r="O668" s="197"/>
      <c r="P668" s="7"/>
      <c r="Q668" s="1"/>
      <c r="R668" s="1"/>
      <c r="S668" s="1"/>
      <c r="T668" s="14"/>
      <c r="U668" s="14"/>
      <c r="V668" s="14"/>
      <c r="W668" s="1"/>
      <c r="X668" s="14"/>
      <c r="Y668" s="30"/>
      <c r="Z668" s="14"/>
      <c r="AA668" s="1"/>
      <c r="AB668" s="1"/>
      <c r="AC668" s="1"/>
      <c r="AD668" s="134"/>
    </row>
    <row r="669" spans="1:30" x14ac:dyDescent="0.25">
      <c r="A669" s="22"/>
      <c r="B669" s="156"/>
      <c r="H669" s="23"/>
      <c r="I669" s="135"/>
      <c r="J669" s="199"/>
      <c r="K669" s="134"/>
      <c r="L669" s="158"/>
      <c r="M669" s="193"/>
      <c r="N669" s="158"/>
      <c r="O669" s="145"/>
      <c r="P669" s="134"/>
      <c r="Q669" s="134"/>
      <c r="R669" s="134"/>
      <c r="S669" s="134"/>
      <c r="T669" s="202"/>
      <c r="U669" s="204"/>
      <c r="V669" s="204"/>
      <c r="W669" s="134"/>
      <c r="X669" s="204"/>
      <c r="Y669" s="199"/>
      <c r="Z669" s="161"/>
      <c r="AC669" s="134"/>
      <c r="AD669" s="134"/>
    </row>
    <row r="670" spans="1:30" x14ac:dyDescent="0.25">
      <c r="A670" s="22"/>
      <c r="B670" s="4"/>
      <c r="H670" s="23"/>
      <c r="J670" s="30"/>
      <c r="M670" s="193"/>
      <c r="N670" s="158"/>
      <c r="O670" s="197"/>
      <c r="P670" s="134"/>
      <c r="T670" s="202"/>
      <c r="U670" s="204"/>
      <c r="V670" s="204"/>
      <c r="W670" s="134"/>
      <c r="X670" s="204"/>
      <c r="Y670" s="30"/>
      <c r="Z670" s="161"/>
      <c r="AC670" s="134"/>
    </row>
    <row r="671" spans="1:30" x14ac:dyDescent="0.25">
      <c r="A671" s="22"/>
      <c r="B671" s="156"/>
      <c r="H671" s="23"/>
      <c r="J671" s="30"/>
      <c r="M671" s="193"/>
      <c r="O671" s="145"/>
      <c r="P671" s="134"/>
      <c r="Q671" s="134"/>
      <c r="R671" s="134"/>
      <c r="S671" s="134"/>
      <c r="T671" s="202"/>
      <c r="U671" s="204"/>
      <c r="V671" s="204"/>
      <c r="W671" s="134"/>
      <c r="X671" s="204"/>
      <c r="Y671" s="199"/>
      <c r="Z671" s="161"/>
      <c r="AC671" s="134"/>
    </row>
    <row r="672" spans="1:30" x14ac:dyDescent="0.25">
      <c r="A672" s="22"/>
      <c r="B672" s="4"/>
      <c r="H672" s="23"/>
      <c r="J672" s="30"/>
      <c r="M672" s="193"/>
      <c r="O672" s="197"/>
      <c r="P672" s="134"/>
      <c r="T672" s="202"/>
      <c r="U672" s="204"/>
      <c r="V672" s="204"/>
      <c r="W672" s="134"/>
      <c r="X672" s="204"/>
      <c r="Y672" s="30"/>
      <c r="Z672" s="161"/>
      <c r="AC672" s="134"/>
    </row>
    <row r="673" spans="1:29" x14ac:dyDescent="0.25">
      <c r="A673" s="22"/>
      <c r="B673" s="156"/>
      <c r="H673" s="23"/>
      <c r="J673" s="30"/>
      <c r="M673" s="193"/>
      <c r="O673" s="145"/>
      <c r="P673" s="134"/>
      <c r="Q673" s="134"/>
      <c r="R673" s="134"/>
      <c r="S673" s="134"/>
      <c r="T673" s="202"/>
      <c r="U673" s="204"/>
      <c r="V673" s="204"/>
      <c r="W673" s="134"/>
      <c r="X673" s="204"/>
      <c r="Y673" s="199"/>
      <c r="Z673" s="161"/>
      <c r="AC673" s="134"/>
    </row>
    <row r="674" spans="1:29" x14ac:dyDescent="0.25">
      <c r="A674" s="22"/>
      <c r="B674" s="4"/>
      <c r="H674" s="23"/>
      <c r="J674" s="30"/>
      <c r="M674" s="193"/>
      <c r="O674" s="197"/>
      <c r="P674" s="134"/>
      <c r="T674" s="202"/>
      <c r="U674" s="204"/>
      <c r="V674" s="204"/>
      <c r="W674" s="134"/>
      <c r="X674" s="204"/>
      <c r="Y674" s="30"/>
      <c r="Z674" s="161"/>
      <c r="AC674" s="134"/>
    </row>
    <row r="675" spans="1:29" x14ac:dyDescent="0.25">
      <c r="A675" s="22"/>
      <c r="B675" s="156"/>
      <c r="H675" s="23"/>
      <c r="J675" s="30"/>
      <c r="M675" s="193"/>
      <c r="O675" s="145"/>
      <c r="P675" s="134"/>
      <c r="Q675" s="134"/>
      <c r="R675" s="134"/>
      <c r="S675" s="134"/>
      <c r="T675" s="202"/>
      <c r="U675" s="204"/>
      <c r="V675" s="204"/>
      <c r="W675" s="134"/>
      <c r="X675" s="204"/>
      <c r="Y675" s="199"/>
      <c r="Z675" s="161"/>
      <c r="AC675" s="134"/>
    </row>
    <row r="676" spans="1:29" x14ac:dyDescent="0.25">
      <c r="A676" s="22"/>
      <c r="B676" s="4"/>
      <c r="H676" s="23"/>
      <c r="J676" s="30"/>
      <c r="M676" s="193"/>
      <c r="O676" s="197"/>
      <c r="P676" s="134"/>
      <c r="T676" s="202"/>
      <c r="U676" s="204"/>
      <c r="V676" s="204"/>
      <c r="W676" s="134"/>
      <c r="X676" s="204"/>
      <c r="Y676" s="30"/>
      <c r="Z676" s="161"/>
      <c r="AC676" s="134"/>
    </row>
    <row r="677" spans="1:29" x14ac:dyDescent="0.25">
      <c r="A677" s="22"/>
      <c r="B677" s="156"/>
      <c r="H677" s="23"/>
      <c r="J677" s="30"/>
      <c r="M677" s="193"/>
      <c r="O677" s="145"/>
      <c r="P677" s="134"/>
      <c r="Q677" s="134"/>
      <c r="R677" s="134"/>
      <c r="S677" s="134"/>
      <c r="T677" s="202"/>
      <c r="U677" s="204"/>
      <c r="V677" s="204"/>
      <c r="W677" s="134"/>
      <c r="X677" s="204"/>
      <c r="Y677" s="199"/>
      <c r="Z677" s="161"/>
      <c r="AC677" s="134"/>
    </row>
    <row r="678" spans="1:29" x14ac:dyDescent="0.25">
      <c r="A678" s="22"/>
      <c r="B678" s="4"/>
      <c r="H678" s="23"/>
      <c r="J678" s="30"/>
      <c r="M678" s="193"/>
      <c r="O678" s="197"/>
      <c r="P678" s="134"/>
      <c r="T678" s="202"/>
      <c r="U678" s="204"/>
      <c r="V678" s="204"/>
      <c r="W678" s="134"/>
      <c r="X678" s="204"/>
      <c r="Y678" s="30"/>
      <c r="Z678" s="161"/>
      <c r="AC678" s="134"/>
    </row>
    <row r="679" spans="1:29" x14ac:dyDescent="0.25">
      <c r="A679" s="22"/>
      <c r="B679" s="156"/>
      <c r="H679" s="23"/>
      <c r="J679" s="30"/>
      <c r="M679" s="193"/>
      <c r="O679" s="145"/>
      <c r="P679" s="134"/>
      <c r="Q679" s="134"/>
      <c r="R679" s="134"/>
      <c r="S679" s="134"/>
      <c r="T679" s="202"/>
      <c r="U679" s="204"/>
      <c r="V679" s="204"/>
      <c r="W679" s="134"/>
      <c r="X679" s="204"/>
      <c r="Y679" s="199"/>
      <c r="Z679" s="161"/>
      <c r="AC679" s="134"/>
    </row>
    <row r="680" spans="1:29" x14ac:dyDescent="0.25">
      <c r="A680" s="22"/>
      <c r="B680" s="4"/>
      <c r="H680" s="23"/>
      <c r="J680" s="30"/>
      <c r="M680" s="193"/>
      <c r="O680" s="197"/>
      <c r="P680" s="134"/>
      <c r="T680" s="202"/>
      <c r="U680" s="204"/>
      <c r="V680" s="204"/>
      <c r="W680" s="134"/>
      <c r="X680" s="204"/>
      <c r="Y680" s="30"/>
      <c r="Z680" s="161"/>
      <c r="AC680" s="134"/>
    </row>
    <row r="681" spans="1:29" x14ac:dyDescent="0.25">
      <c r="A681" s="22"/>
      <c r="B681" s="156"/>
      <c r="H681" s="23"/>
      <c r="J681" s="30"/>
      <c r="M681" s="193"/>
      <c r="O681" s="145"/>
      <c r="P681" s="134"/>
      <c r="Q681" s="134"/>
      <c r="R681" s="134"/>
      <c r="S681" s="134"/>
      <c r="T681" s="202"/>
      <c r="U681" s="204"/>
      <c r="V681" s="204"/>
      <c r="W681" s="134"/>
      <c r="X681" s="204"/>
      <c r="Y681" s="199"/>
      <c r="Z681" s="161"/>
      <c r="AC681" s="134"/>
    </row>
    <row r="682" spans="1:29" x14ac:dyDescent="0.25">
      <c r="A682" s="22"/>
      <c r="B682" s="4"/>
      <c r="H682" s="23"/>
      <c r="J682" s="30"/>
      <c r="M682" s="193"/>
      <c r="O682" s="197"/>
      <c r="P682" s="134"/>
      <c r="T682" s="202"/>
      <c r="U682" s="204"/>
      <c r="V682" s="204"/>
      <c r="W682" s="134"/>
      <c r="X682" s="204"/>
      <c r="Y682" s="30"/>
      <c r="Z682" s="161"/>
      <c r="AC682" s="134"/>
    </row>
    <row r="683" spans="1:29" x14ac:dyDescent="0.25">
      <c r="A683" s="22"/>
      <c r="B683" s="156"/>
      <c r="H683" s="23"/>
      <c r="J683" s="30"/>
      <c r="M683" s="193"/>
      <c r="O683" s="145"/>
      <c r="P683" s="134"/>
      <c r="Q683" s="134"/>
      <c r="R683" s="134"/>
      <c r="S683" s="134"/>
      <c r="T683" s="202"/>
      <c r="U683" s="204"/>
      <c r="V683" s="204"/>
      <c r="W683" s="134"/>
      <c r="X683" s="204"/>
      <c r="Y683" s="199"/>
      <c r="Z683" s="161"/>
      <c r="AC683" s="134"/>
    </row>
    <row r="684" spans="1:29" x14ac:dyDescent="0.25">
      <c r="A684" s="22"/>
      <c r="B684" s="4"/>
      <c r="H684" s="23"/>
      <c r="J684" s="30"/>
      <c r="M684" s="193"/>
      <c r="O684" s="197"/>
      <c r="P684" s="134"/>
      <c r="T684" s="202"/>
      <c r="U684" s="204"/>
      <c r="V684" s="204"/>
      <c r="W684" s="134"/>
      <c r="X684" s="204"/>
      <c r="Y684" s="30"/>
      <c r="Z684" s="161"/>
      <c r="AC684" s="134"/>
    </row>
    <row r="685" spans="1:29" x14ac:dyDescent="0.25">
      <c r="A685" s="22"/>
      <c r="B685" s="156"/>
      <c r="H685" s="23"/>
      <c r="J685" s="30"/>
      <c r="M685" s="193"/>
      <c r="O685" s="145"/>
      <c r="P685" s="134"/>
      <c r="Q685" s="134"/>
      <c r="R685" s="134"/>
      <c r="S685" s="134"/>
      <c r="T685" s="202"/>
      <c r="U685" s="204"/>
      <c r="V685" s="204"/>
      <c r="W685" s="134"/>
      <c r="X685" s="204"/>
      <c r="Y685" s="199"/>
      <c r="Z685" s="161"/>
      <c r="AC685" s="134"/>
    </row>
    <row r="686" spans="1:29" x14ac:dyDescent="0.25">
      <c r="A686" s="22"/>
      <c r="B686" s="4"/>
      <c r="H686" s="23"/>
      <c r="J686" s="30"/>
      <c r="M686" s="193"/>
      <c r="O686" s="197"/>
      <c r="P686" s="134"/>
      <c r="T686" s="202"/>
      <c r="U686" s="204"/>
      <c r="V686" s="204"/>
      <c r="W686" s="134"/>
      <c r="X686" s="204"/>
      <c r="Y686" s="30"/>
      <c r="Z686" s="161"/>
      <c r="AC686" s="134"/>
    </row>
    <row r="687" spans="1:29" ht="14.4" x14ac:dyDescent="0.3">
      <c r="A687" s="22"/>
      <c r="B687" s="156"/>
      <c r="H687" s="23"/>
      <c r="J687" s="205"/>
      <c r="L687" s="64"/>
      <c r="M687" s="193"/>
      <c r="O687" s="145"/>
      <c r="P687" s="134"/>
      <c r="Q687" s="134"/>
      <c r="R687" s="134"/>
      <c r="S687" s="134"/>
      <c r="T687" s="202"/>
      <c r="U687" s="204"/>
      <c r="V687" s="204"/>
      <c r="W687" s="134"/>
      <c r="X687" s="204"/>
      <c r="Y687" s="199"/>
      <c r="Z687" s="161"/>
      <c r="AC687" s="134"/>
    </row>
    <row r="688" spans="1:29" ht="14.4" x14ac:dyDescent="0.3">
      <c r="A688" s="22"/>
      <c r="B688" s="4"/>
      <c r="H688" s="23"/>
      <c r="J688" s="205"/>
      <c r="L688" s="64"/>
      <c r="M688" s="193"/>
      <c r="O688" s="197"/>
      <c r="P688" s="134"/>
      <c r="T688" s="202"/>
      <c r="U688" s="204"/>
      <c r="V688" s="204"/>
      <c r="W688" s="134"/>
      <c r="X688" s="204"/>
      <c r="Y688" s="30"/>
      <c r="Z688" s="161"/>
      <c r="AC688" s="134"/>
    </row>
    <row r="689" spans="1:29" ht="16.5" customHeight="1" x14ac:dyDescent="0.3">
      <c r="A689" s="22"/>
      <c r="B689" s="156"/>
      <c r="H689" s="23"/>
      <c r="J689" s="205"/>
      <c r="L689" s="64"/>
      <c r="M689" s="193"/>
      <c r="O689" s="145"/>
      <c r="P689" s="134"/>
      <c r="Q689" s="134"/>
      <c r="R689" s="134"/>
      <c r="S689" s="134"/>
      <c r="T689" s="202"/>
      <c r="U689" s="204"/>
      <c r="V689" s="204"/>
      <c r="W689" s="134"/>
      <c r="X689" s="204"/>
      <c r="Y689" s="199"/>
      <c r="Z689" s="161"/>
      <c r="AC689" s="134"/>
    </row>
    <row r="690" spans="1:29" x14ac:dyDescent="0.25">
      <c r="A690" s="22"/>
      <c r="B690" s="4"/>
      <c r="H690" s="23"/>
      <c r="J690" s="30"/>
      <c r="M690" s="193"/>
      <c r="O690" s="197"/>
      <c r="P690" s="134"/>
      <c r="T690" s="202"/>
      <c r="U690" s="204"/>
      <c r="V690" s="204"/>
      <c r="W690" s="134"/>
      <c r="X690" s="204"/>
      <c r="Y690" s="30"/>
      <c r="Z690" s="161"/>
      <c r="AC690" s="134"/>
    </row>
    <row r="691" spans="1:29" ht="15" customHeight="1" x14ac:dyDescent="0.25">
      <c r="A691" s="22"/>
      <c r="B691" s="156"/>
      <c r="H691" s="38"/>
      <c r="I691" s="39"/>
      <c r="J691" s="4"/>
      <c r="K691" s="38"/>
      <c r="L691" s="67"/>
      <c r="M691" s="193"/>
      <c r="O691" s="145"/>
      <c r="P691" s="134"/>
      <c r="Q691" s="134"/>
      <c r="R691" s="134"/>
      <c r="S691" s="134"/>
      <c r="T691" s="202"/>
      <c r="U691" s="204"/>
      <c r="V691" s="204"/>
      <c r="W691" s="134"/>
      <c r="X691" s="204"/>
      <c r="Y691" s="199"/>
      <c r="Z691" s="161"/>
      <c r="AC691" s="134"/>
    </row>
    <row r="692" spans="1:29" x14ac:dyDescent="0.25">
      <c r="A692" s="22"/>
      <c r="B692" s="4"/>
      <c r="J692" s="30"/>
      <c r="M692" s="193"/>
      <c r="N692" s="67"/>
      <c r="O692" s="197"/>
      <c r="P692" s="134"/>
      <c r="T692" s="202"/>
      <c r="U692" s="204"/>
      <c r="V692" s="204"/>
      <c r="W692" s="134"/>
      <c r="X692" s="204"/>
      <c r="Y692" s="30"/>
      <c r="Z692" s="161"/>
      <c r="AC692" s="134"/>
    </row>
    <row r="693" spans="1:29" x14ac:dyDescent="0.25">
      <c r="A693" s="22"/>
      <c r="B693" s="156"/>
      <c r="J693" s="30"/>
      <c r="M693" s="193"/>
      <c r="O693" s="145"/>
      <c r="P693" s="134"/>
      <c r="Q693" s="134"/>
      <c r="R693" s="134"/>
      <c r="S693" s="134"/>
      <c r="T693" s="202"/>
      <c r="U693" s="204"/>
      <c r="V693" s="204"/>
      <c r="W693" s="134"/>
      <c r="X693" s="204"/>
      <c r="Y693" s="199"/>
      <c r="Z693" s="161"/>
      <c r="AC693" s="134"/>
    </row>
    <row r="694" spans="1:29" ht="18.75" customHeight="1" x14ac:dyDescent="0.25">
      <c r="A694" s="22"/>
      <c r="H694" s="23"/>
      <c r="J694" s="30"/>
      <c r="M694" s="193"/>
      <c r="O694" s="197"/>
      <c r="P694" s="134"/>
      <c r="T694" s="202"/>
      <c r="U694" s="204"/>
      <c r="V694" s="204"/>
      <c r="W694" s="134"/>
      <c r="X694" s="204"/>
      <c r="Y694" s="30"/>
      <c r="Z694" s="161"/>
      <c r="AC694" s="134"/>
    </row>
    <row r="695" spans="1:29" s="29" customFormat="1" x14ac:dyDescent="0.25">
      <c r="A695" s="22"/>
      <c r="B695" s="156"/>
      <c r="C695" s="1"/>
      <c r="D695" s="1"/>
      <c r="E695" s="23"/>
      <c r="F695" s="23"/>
      <c r="G695" s="1"/>
      <c r="I695" s="7"/>
      <c r="J695" s="199"/>
      <c r="K695" s="1"/>
      <c r="L695" s="2"/>
      <c r="M695" s="193"/>
      <c r="N695" s="2"/>
      <c r="O695" s="145"/>
      <c r="P695" s="134"/>
      <c r="Q695" s="134"/>
      <c r="R695" s="134"/>
      <c r="S695" s="134"/>
      <c r="T695" s="202"/>
      <c r="U695" s="204"/>
      <c r="V695" s="204"/>
      <c r="W695" s="134"/>
      <c r="X695" s="204"/>
      <c r="Y695" s="199"/>
      <c r="Z695" s="161"/>
      <c r="AA695" s="1"/>
      <c r="AB695" s="1"/>
      <c r="AC695" s="134"/>
    </row>
    <row r="696" spans="1:29" s="108" customFormat="1" x14ac:dyDescent="0.25">
      <c r="A696" s="22"/>
      <c r="B696" s="4"/>
      <c r="C696" s="1"/>
      <c r="D696" s="1"/>
      <c r="E696" s="23"/>
      <c r="F696" s="23"/>
      <c r="G696" s="1"/>
      <c r="I696" s="7"/>
      <c r="J696" s="199"/>
      <c r="K696" s="1"/>
      <c r="L696" s="2"/>
      <c r="M696" s="193"/>
      <c r="N696" s="158"/>
      <c r="O696" s="197"/>
      <c r="P696" s="134"/>
      <c r="Q696" s="1"/>
      <c r="R696" s="1"/>
      <c r="S696" s="1"/>
      <c r="T696" s="202"/>
      <c r="U696" s="204"/>
      <c r="V696" s="204"/>
      <c r="W696" s="134"/>
      <c r="X696" s="204"/>
      <c r="Y696" s="30"/>
      <c r="Z696" s="161"/>
      <c r="AA696" s="1"/>
      <c r="AB696" s="1"/>
      <c r="AC696" s="134"/>
    </row>
    <row r="697" spans="1:29" x14ac:dyDescent="0.25">
      <c r="A697" s="22"/>
      <c r="B697" s="156"/>
      <c r="J697" s="199"/>
      <c r="M697" s="193"/>
      <c r="N697" s="158"/>
      <c r="O697" s="145"/>
      <c r="P697" s="134"/>
      <c r="Q697" s="134"/>
      <c r="R697" s="134"/>
      <c r="S697" s="134"/>
      <c r="T697" s="202"/>
      <c r="U697" s="204"/>
      <c r="V697" s="204"/>
      <c r="W697" s="134"/>
      <c r="X697" s="204"/>
      <c r="Y697" s="199"/>
      <c r="Z697" s="161"/>
      <c r="AC697" s="134"/>
    </row>
    <row r="698" spans="1:29" x14ac:dyDescent="0.25">
      <c r="A698" s="22"/>
      <c r="B698" s="4"/>
      <c r="J698" s="199"/>
      <c r="M698" s="193"/>
      <c r="O698" s="197"/>
      <c r="P698" s="134"/>
      <c r="T698" s="202"/>
      <c r="U698" s="204"/>
      <c r="V698" s="204"/>
      <c r="W698" s="134"/>
      <c r="X698" s="204"/>
      <c r="Y698" s="30"/>
      <c r="Z698" s="161"/>
      <c r="AC698" s="134"/>
    </row>
    <row r="699" spans="1:29" x14ac:dyDescent="0.25">
      <c r="A699" s="22"/>
      <c r="B699" s="156"/>
      <c r="J699" s="199"/>
      <c r="M699" s="193"/>
      <c r="O699" s="145"/>
      <c r="P699" s="134"/>
      <c r="Q699" s="134"/>
      <c r="R699" s="134"/>
      <c r="S699" s="134"/>
      <c r="T699" s="202"/>
      <c r="U699" s="204"/>
      <c r="V699" s="204"/>
      <c r="W699" s="134"/>
      <c r="X699" s="204"/>
      <c r="Y699" s="199"/>
      <c r="Z699" s="161"/>
      <c r="AC699" s="134"/>
    </row>
    <row r="700" spans="1:29" x14ac:dyDescent="0.25">
      <c r="A700" s="22"/>
      <c r="B700" s="4"/>
      <c r="J700" s="199"/>
      <c r="M700" s="193"/>
      <c r="O700" s="197"/>
      <c r="P700" s="134"/>
      <c r="T700" s="202"/>
      <c r="U700" s="14"/>
      <c r="V700" s="204"/>
      <c r="X700" s="204"/>
      <c r="Y700" s="30"/>
      <c r="Z700" s="161"/>
    </row>
    <row r="701" spans="1:29" x14ac:dyDescent="0.25">
      <c r="A701" s="22"/>
      <c r="B701" s="156"/>
      <c r="J701" s="199"/>
      <c r="M701" s="193"/>
      <c r="O701" s="145"/>
      <c r="P701" s="7"/>
      <c r="T701" s="3"/>
      <c r="U701" s="14"/>
      <c r="Y701" s="30"/>
      <c r="AB701" s="7"/>
    </row>
    <row r="702" spans="1:29" x14ac:dyDescent="0.25">
      <c r="A702" s="22"/>
      <c r="B702" s="4"/>
      <c r="J702" s="30"/>
      <c r="M702" s="193"/>
      <c r="O702" s="197"/>
      <c r="P702" s="7"/>
      <c r="T702" s="3"/>
      <c r="U702" s="14"/>
      <c r="Y702" s="30"/>
      <c r="AB702" s="7"/>
    </row>
    <row r="703" spans="1:29" x14ac:dyDescent="0.25">
      <c r="A703" s="22"/>
      <c r="B703" s="156"/>
      <c r="J703" s="30"/>
      <c r="M703" s="193"/>
      <c r="O703" s="145"/>
      <c r="P703" s="7"/>
      <c r="T703" s="3"/>
      <c r="U703" s="14"/>
      <c r="Y703" s="30"/>
      <c r="AB703" s="7"/>
    </row>
    <row r="704" spans="1:29" x14ac:dyDescent="0.25">
      <c r="A704" s="22"/>
      <c r="B704" s="4"/>
      <c r="J704" s="30"/>
      <c r="M704" s="193"/>
      <c r="O704" s="197"/>
      <c r="P704" s="7"/>
      <c r="T704" s="3"/>
      <c r="U704" s="14"/>
      <c r="Y704" s="30"/>
      <c r="AB704" s="7"/>
    </row>
    <row r="705" spans="1:28" s="322" customFormat="1" x14ac:dyDescent="0.25">
      <c r="A705" s="22"/>
      <c r="E705" s="321"/>
      <c r="F705" s="321"/>
      <c r="I705" s="323"/>
      <c r="J705" s="324"/>
      <c r="L705" s="325"/>
      <c r="M705" s="326"/>
      <c r="N705" s="2"/>
      <c r="O705" s="327"/>
      <c r="P705" s="323"/>
      <c r="T705" s="328"/>
      <c r="U705" s="329"/>
      <c r="V705" s="330"/>
      <c r="X705" s="330"/>
      <c r="Y705" s="324"/>
      <c r="Z705" s="330"/>
      <c r="AB705" s="323"/>
    </row>
    <row r="706" spans="1:28" s="108" customFormat="1" x14ac:dyDescent="0.25">
      <c r="A706" s="22"/>
      <c r="E706" s="115"/>
      <c r="F706" s="115"/>
      <c r="I706" s="109"/>
      <c r="J706" s="155"/>
      <c r="L706" s="110"/>
      <c r="M706" s="195"/>
      <c r="N706" s="325"/>
      <c r="O706" s="196"/>
      <c r="P706" s="109"/>
      <c r="T706" s="113"/>
      <c r="U706" s="113"/>
      <c r="V706" s="285"/>
      <c r="X706" s="114"/>
      <c r="Y706" s="155"/>
      <c r="Z706" s="285"/>
    </row>
    <row r="707" spans="1:28" s="29" customFormat="1" x14ac:dyDescent="0.25">
      <c r="A707" s="22"/>
      <c r="B707" s="6"/>
      <c r="E707" s="63"/>
      <c r="F707" s="63"/>
      <c r="I707" s="56"/>
      <c r="J707" s="133"/>
      <c r="L707" s="57"/>
      <c r="M707" s="24"/>
      <c r="N707" s="110"/>
      <c r="O707" s="59"/>
      <c r="P707" s="56"/>
      <c r="T707" s="61"/>
      <c r="U707" s="60"/>
      <c r="V707" s="61"/>
      <c r="X707" s="62"/>
      <c r="Y707" s="133"/>
      <c r="Z707" s="61"/>
    </row>
    <row r="708" spans="1:28" s="29" customFormat="1" x14ac:dyDescent="0.25">
      <c r="A708" s="22"/>
      <c r="B708" s="6"/>
      <c r="E708" s="63"/>
      <c r="F708" s="63"/>
      <c r="I708" s="56"/>
      <c r="J708" s="133"/>
      <c r="L708" s="57"/>
      <c r="M708" s="24"/>
      <c r="N708" s="57"/>
      <c r="O708" s="25"/>
      <c r="P708" s="56"/>
      <c r="T708" s="61"/>
      <c r="U708" s="60"/>
      <c r="V708" s="61"/>
      <c r="X708" s="62"/>
      <c r="Y708" s="133"/>
      <c r="Z708" s="61"/>
    </row>
    <row r="709" spans="1:28" s="29" customFormat="1" x14ac:dyDescent="0.25">
      <c r="A709" s="22"/>
      <c r="B709" s="6"/>
      <c r="E709" s="63"/>
      <c r="F709" s="63"/>
      <c r="I709" s="56"/>
      <c r="J709" s="133"/>
      <c r="L709" s="57"/>
      <c r="M709" s="24"/>
      <c r="N709" s="57"/>
      <c r="O709" s="59"/>
      <c r="P709" s="56"/>
      <c r="T709" s="61"/>
      <c r="U709" s="60"/>
      <c r="V709" s="61"/>
      <c r="X709" s="62"/>
      <c r="Y709" s="133"/>
      <c r="Z709" s="61"/>
    </row>
    <row r="710" spans="1:28" s="29" customFormat="1" x14ac:dyDescent="0.25">
      <c r="A710" s="22"/>
      <c r="B710" s="6"/>
      <c r="E710" s="63"/>
      <c r="F710" s="63"/>
      <c r="I710" s="56"/>
      <c r="J710" s="133"/>
      <c r="L710" s="57"/>
      <c r="M710" s="24"/>
      <c r="N710" s="57"/>
      <c r="O710" s="25"/>
      <c r="P710" s="56"/>
      <c r="T710" s="62"/>
      <c r="U710" s="60"/>
      <c r="V710" s="62"/>
      <c r="X710" s="62"/>
      <c r="Y710" s="133"/>
      <c r="Z710" s="62"/>
    </row>
    <row r="711" spans="1:28" s="29" customFormat="1" x14ac:dyDescent="0.25">
      <c r="A711" s="22"/>
      <c r="B711" s="6"/>
      <c r="E711" s="63"/>
      <c r="F711" s="63"/>
      <c r="I711" s="56"/>
      <c r="J711" s="133"/>
      <c r="L711" s="57"/>
      <c r="M711" s="24"/>
      <c r="N711" s="57"/>
      <c r="O711" s="59"/>
      <c r="P711" s="56"/>
      <c r="T711" s="61"/>
      <c r="U711" s="60"/>
      <c r="V711" s="62"/>
      <c r="X711" s="62"/>
      <c r="Y711" s="133"/>
      <c r="Z711" s="62"/>
    </row>
    <row r="712" spans="1:28" s="134" customFormat="1" x14ac:dyDescent="0.25">
      <c r="A712" s="22"/>
      <c r="B712" s="156"/>
      <c r="E712" s="157"/>
      <c r="F712" s="157"/>
      <c r="I712" s="135"/>
      <c r="J712" s="199"/>
      <c r="L712" s="158"/>
      <c r="M712" s="193"/>
      <c r="N712" s="57"/>
      <c r="O712" s="197"/>
      <c r="P712" s="135"/>
      <c r="T712" s="210"/>
      <c r="U712" s="160"/>
      <c r="V712" s="160"/>
      <c r="X712" s="161"/>
      <c r="Y712" s="30"/>
      <c r="Z712" s="161"/>
    </row>
    <row r="713" spans="1:28" s="134" customFormat="1" x14ac:dyDescent="0.25">
      <c r="A713" s="22"/>
      <c r="B713" s="156"/>
      <c r="E713" s="157"/>
      <c r="F713" s="157"/>
      <c r="I713" s="135"/>
      <c r="J713" s="199"/>
      <c r="L713" s="158"/>
      <c r="M713" s="193"/>
      <c r="N713" s="158"/>
      <c r="O713" s="145"/>
      <c r="P713" s="7"/>
      <c r="Q713" s="1"/>
      <c r="R713" s="1"/>
      <c r="S713" s="1"/>
      <c r="T713" s="210"/>
      <c r="U713" s="160"/>
      <c r="V713" s="160"/>
      <c r="X713" s="161"/>
      <c r="Y713" s="30"/>
      <c r="Z713" s="161"/>
    </row>
    <row r="714" spans="1:28" s="134" customFormat="1" ht="30" customHeight="1" x14ac:dyDescent="0.25">
      <c r="A714" s="22"/>
      <c r="B714" s="156"/>
      <c r="E714" s="157"/>
      <c r="F714" s="157"/>
      <c r="I714" s="135"/>
      <c r="J714" s="199"/>
      <c r="L714" s="158"/>
      <c r="M714" s="193"/>
      <c r="N714" s="158"/>
      <c r="O714" s="197"/>
      <c r="P714" s="135"/>
      <c r="T714" s="210"/>
      <c r="U714" s="160"/>
      <c r="V714" s="160"/>
      <c r="X714" s="161"/>
      <c r="Y714" s="30"/>
      <c r="Z714" s="161"/>
    </row>
    <row r="715" spans="1:28" s="134" customFormat="1" ht="27" customHeight="1" x14ac:dyDescent="0.25">
      <c r="A715" s="22"/>
      <c r="B715" s="156"/>
      <c r="E715" s="157"/>
      <c r="F715" s="157"/>
      <c r="I715" s="135"/>
      <c r="J715" s="199"/>
      <c r="L715" s="158"/>
      <c r="M715" s="193"/>
      <c r="N715" s="158"/>
      <c r="O715" s="145"/>
      <c r="P715" s="7"/>
      <c r="Q715" s="1"/>
      <c r="R715" s="1"/>
      <c r="S715" s="1"/>
      <c r="T715" s="210"/>
      <c r="U715" s="160"/>
      <c r="V715" s="160"/>
      <c r="X715" s="161"/>
      <c r="Y715" s="30"/>
      <c r="Z715" s="161"/>
    </row>
    <row r="716" spans="1:28" s="134" customFormat="1" ht="25.2" customHeight="1" x14ac:dyDescent="0.25">
      <c r="A716" s="22"/>
      <c r="B716" s="156"/>
      <c r="E716" s="157"/>
      <c r="F716" s="157"/>
      <c r="I716" s="135"/>
      <c r="J716" s="199"/>
      <c r="L716" s="158"/>
      <c r="M716" s="193"/>
      <c r="N716" s="158"/>
      <c r="O716" s="197"/>
      <c r="P716" s="135"/>
      <c r="T716" s="210"/>
      <c r="U716" s="160"/>
      <c r="V716" s="160"/>
      <c r="X716" s="161"/>
      <c r="Y716" s="30"/>
      <c r="Z716" s="161"/>
    </row>
    <row r="717" spans="1:28" s="134" customFormat="1" ht="27" customHeight="1" x14ac:dyDescent="0.25">
      <c r="A717" s="22"/>
      <c r="B717" s="156"/>
      <c r="E717" s="157"/>
      <c r="F717" s="157"/>
      <c r="I717" s="135"/>
      <c r="J717" s="199"/>
      <c r="L717" s="158"/>
      <c r="M717" s="193"/>
      <c r="N717" s="158"/>
      <c r="O717" s="145"/>
      <c r="P717" s="7"/>
      <c r="Q717" s="1"/>
      <c r="R717" s="1"/>
      <c r="S717" s="1"/>
      <c r="T717" s="210"/>
      <c r="U717" s="160"/>
      <c r="V717" s="160"/>
      <c r="X717" s="161"/>
      <c r="Y717" s="30"/>
      <c r="Z717" s="161"/>
    </row>
    <row r="718" spans="1:28" s="134" customFormat="1" ht="30" customHeight="1" x14ac:dyDescent="0.25">
      <c r="A718" s="22"/>
      <c r="B718" s="156"/>
      <c r="E718" s="157"/>
      <c r="F718" s="157"/>
      <c r="I718" s="135"/>
      <c r="J718" s="199"/>
      <c r="L718" s="158"/>
      <c r="M718" s="193"/>
      <c r="N718" s="158"/>
      <c r="O718" s="197"/>
      <c r="P718" s="135"/>
      <c r="T718" s="210"/>
      <c r="U718" s="160"/>
      <c r="V718" s="160"/>
      <c r="X718" s="161"/>
      <c r="Y718" s="30"/>
      <c r="Z718" s="161"/>
    </row>
    <row r="719" spans="1:28" s="134" customFormat="1" ht="27.6" customHeight="1" x14ac:dyDescent="0.25">
      <c r="A719" s="22"/>
      <c r="B719" s="156"/>
      <c r="E719" s="157"/>
      <c r="F719" s="157"/>
      <c r="I719" s="135"/>
      <c r="J719" s="199"/>
      <c r="L719" s="158"/>
      <c r="M719" s="193"/>
      <c r="N719" s="158"/>
      <c r="O719" s="145"/>
      <c r="P719" s="7"/>
      <c r="Q719" s="1"/>
      <c r="R719" s="1"/>
      <c r="S719" s="1"/>
      <c r="T719" s="210"/>
      <c r="U719" s="160"/>
      <c r="V719" s="160"/>
      <c r="X719" s="161"/>
      <c r="Y719" s="30"/>
      <c r="Z719" s="161"/>
    </row>
    <row r="720" spans="1:28" s="134" customFormat="1" ht="23.4" customHeight="1" x14ac:dyDescent="0.25">
      <c r="A720" s="22"/>
      <c r="B720" s="156"/>
      <c r="E720" s="157"/>
      <c r="F720" s="157"/>
      <c r="I720" s="135"/>
      <c r="J720" s="199"/>
      <c r="L720" s="158"/>
      <c r="M720" s="193"/>
      <c r="N720" s="158"/>
      <c r="O720" s="197"/>
      <c r="P720" s="135"/>
      <c r="T720" s="210"/>
      <c r="U720" s="160"/>
      <c r="V720" s="160"/>
      <c r="X720" s="161"/>
      <c r="Y720" s="30"/>
      <c r="Z720" s="161"/>
    </row>
    <row r="721" spans="1:26" s="134" customFormat="1" ht="26.4" customHeight="1" x14ac:dyDescent="0.25">
      <c r="A721" s="22"/>
      <c r="B721" s="156"/>
      <c r="E721" s="157"/>
      <c r="F721" s="157"/>
      <c r="I721" s="135"/>
      <c r="J721" s="199"/>
      <c r="L721" s="158"/>
      <c r="M721" s="193"/>
      <c r="N721" s="158"/>
      <c r="O721" s="145"/>
      <c r="P721" s="7"/>
      <c r="Q721" s="1"/>
      <c r="R721" s="1"/>
      <c r="S721" s="1"/>
      <c r="T721" s="210"/>
      <c r="U721" s="160"/>
      <c r="V721" s="160"/>
      <c r="X721" s="161"/>
      <c r="Y721" s="30"/>
      <c r="Z721" s="161"/>
    </row>
    <row r="722" spans="1:26" s="134" customFormat="1" ht="25.95" customHeight="1" x14ac:dyDescent="0.25">
      <c r="A722" s="22"/>
      <c r="B722" s="156"/>
      <c r="E722" s="157"/>
      <c r="F722" s="157"/>
      <c r="I722" s="135"/>
      <c r="J722" s="199"/>
      <c r="L722" s="158"/>
      <c r="M722" s="193"/>
      <c r="N722" s="158"/>
      <c r="O722" s="197"/>
      <c r="P722" s="135"/>
      <c r="T722" s="210"/>
      <c r="U722" s="160"/>
      <c r="V722" s="160"/>
      <c r="X722" s="161"/>
      <c r="Y722" s="30"/>
      <c r="Z722" s="161"/>
    </row>
    <row r="723" spans="1:26" s="134" customFormat="1" ht="27" customHeight="1" x14ac:dyDescent="0.25">
      <c r="A723" s="22"/>
      <c r="B723" s="156"/>
      <c r="E723" s="157"/>
      <c r="F723" s="157"/>
      <c r="I723" s="135"/>
      <c r="J723" s="199"/>
      <c r="L723" s="158"/>
      <c r="M723" s="193"/>
      <c r="N723" s="158"/>
      <c r="O723" s="145"/>
      <c r="P723" s="7"/>
      <c r="Q723" s="1"/>
      <c r="R723" s="1"/>
      <c r="S723" s="1"/>
      <c r="T723" s="210"/>
      <c r="U723" s="160"/>
      <c r="V723" s="160"/>
      <c r="X723" s="161"/>
      <c r="Y723" s="30"/>
      <c r="Z723" s="161"/>
    </row>
    <row r="724" spans="1:26" s="134" customFormat="1" ht="24.6" customHeight="1" x14ac:dyDescent="0.25">
      <c r="A724" s="22"/>
      <c r="B724" s="156"/>
      <c r="E724" s="157"/>
      <c r="F724" s="157"/>
      <c r="I724" s="135"/>
      <c r="J724" s="199"/>
      <c r="L724" s="158"/>
      <c r="M724" s="193"/>
      <c r="N724" s="158"/>
      <c r="O724" s="197"/>
      <c r="P724" s="135"/>
      <c r="T724" s="210"/>
      <c r="U724" s="160"/>
      <c r="V724" s="160"/>
      <c r="X724" s="161"/>
      <c r="Y724" s="30"/>
      <c r="Z724" s="161"/>
    </row>
    <row r="725" spans="1:26" s="134" customFormat="1" ht="24" customHeight="1" x14ac:dyDescent="0.25">
      <c r="A725" s="22"/>
      <c r="B725" s="156"/>
      <c r="E725" s="157"/>
      <c r="F725" s="157"/>
      <c r="I725" s="135"/>
      <c r="J725" s="199"/>
      <c r="L725" s="158"/>
      <c r="M725" s="193"/>
      <c r="N725" s="158"/>
      <c r="O725" s="145"/>
      <c r="P725" s="7"/>
      <c r="Q725" s="1"/>
      <c r="R725" s="1"/>
      <c r="S725" s="1"/>
      <c r="T725" s="210"/>
      <c r="U725" s="160"/>
      <c r="V725" s="160"/>
      <c r="X725" s="161"/>
      <c r="Y725" s="30"/>
      <c r="Z725" s="161"/>
    </row>
    <row r="726" spans="1:26" s="134" customFormat="1" ht="25.2" customHeight="1" x14ac:dyDescent="0.3">
      <c r="A726" s="22"/>
      <c r="B726" s="156"/>
      <c r="E726" s="157"/>
      <c r="F726" s="157"/>
      <c r="I726" s="135"/>
      <c r="J726" s="216"/>
      <c r="L726" s="211"/>
      <c r="M726" s="193"/>
      <c r="N726" s="158"/>
      <c r="O726" s="197"/>
      <c r="P726" s="135"/>
      <c r="T726" s="210"/>
      <c r="U726" s="160"/>
      <c r="V726" s="160"/>
      <c r="X726" s="161"/>
      <c r="Y726" s="30"/>
      <c r="Z726" s="161"/>
    </row>
    <row r="727" spans="1:26" s="134" customFormat="1" ht="28.2" customHeight="1" x14ac:dyDescent="0.3">
      <c r="A727" s="22"/>
      <c r="B727" s="156"/>
      <c r="E727" s="157"/>
      <c r="F727" s="157"/>
      <c r="I727" s="135"/>
      <c r="J727" s="216"/>
      <c r="L727" s="211"/>
      <c r="M727" s="193"/>
      <c r="N727" s="158"/>
      <c r="O727" s="145"/>
      <c r="P727" s="7"/>
      <c r="Q727" s="1"/>
      <c r="R727" s="1"/>
      <c r="S727" s="1"/>
      <c r="T727" s="210"/>
      <c r="U727" s="160"/>
      <c r="V727" s="160"/>
      <c r="X727" s="161"/>
      <c r="Y727" s="30"/>
      <c r="Z727" s="161"/>
    </row>
    <row r="728" spans="1:26" s="134" customFormat="1" ht="28.2" customHeight="1" x14ac:dyDescent="0.3">
      <c r="A728" s="22"/>
      <c r="B728" s="156"/>
      <c r="E728" s="157"/>
      <c r="F728" s="157"/>
      <c r="I728" s="135"/>
      <c r="J728" s="216"/>
      <c r="L728" s="211"/>
      <c r="M728" s="193"/>
      <c r="N728" s="158"/>
      <c r="O728" s="197"/>
      <c r="P728" s="135"/>
      <c r="T728" s="210"/>
      <c r="U728" s="160"/>
      <c r="V728" s="160"/>
      <c r="X728" s="161"/>
      <c r="Y728" s="30"/>
      <c r="Z728" s="161"/>
    </row>
    <row r="729" spans="1:26" s="134" customFormat="1" ht="25.95" customHeight="1" x14ac:dyDescent="0.3">
      <c r="A729" s="22"/>
      <c r="B729" s="156"/>
      <c r="E729" s="157"/>
      <c r="F729" s="157"/>
      <c r="I729" s="135"/>
      <c r="J729" s="216"/>
      <c r="L729" s="211"/>
      <c r="M729" s="193"/>
      <c r="N729" s="158"/>
      <c r="O729" s="145"/>
      <c r="P729" s="7"/>
      <c r="Q729" s="1"/>
      <c r="R729" s="1"/>
      <c r="S729" s="1"/>
      <c r="T729" s="210"/>
      <c r="U729" s="160"/>
      <c r="V729" s="160"/>
      <c r="X729" s="161"/>
      <c r="Y729" s="30"/>
      <c r="Z729" s="161"/>
    </row>
    <row r="730" spans="1:26" s="134" customFormat="1" ht="25.95" customHeight="1" x14ac:dyDescent="0.3">
      <c r="A730" s="22"/>
      <c r="B730" s="156"/>
      <c r="E730" s="157"/>
      <c r="F730" s="157"/>
      <c r="I730" s="135"/>
      <c r="J730" s="216"/>
      <c r="L730" s="211"/>
      <c r="M730" s="193"/>
      <c r="N730" s="158"/>
      <c r="O730" s="197"/>
      <c r="P730" s="135"/>
      <c r="T730" s="210"/>
      <c r="U730" s="160"/>
      <c r="V730" s="160"/>
      <c r="X730" s="161"/>
      <c r="Y730" s="30"/>
      <c r="Z730" s="161"/>
    </row>
    <row r="731" spans="1:26" s="134" customFormat="1" ht="24.6" customHeight="1" x14ac:dyDescent="0.3">
      <c r="A731" s="22"/>
      <c r="B731" s="156"/>
      <c r="E731" s="157"/>
      <c r="F731" s="157"/>
      <c r="I731" s="135"/>
      <c r="J731" s="216"/>
      <c r="L731" s="211"/>
      <c r="M731" s="193"/>
      <c r="N731" s="158"/>
      <c r="O731" s="145"/>
      <c r="P731" s="7"/>
      <c r="Q731" s="1"/>
      <c r="R731" s="1"/>
      <c r="S731" s="1"/>
      <c r="T731" s="210"/>
      <c r="U731" s="160"/>
      <c r="V731" s="160"/>
      <c r="X731" s="161"/>
      <c r="Y731" s="30"/>
      <c r="Z731" s="161"/>
    </row>
    <row r="732" spans="1:26" s="134" customFormat="1" ht="27" customHeight="1" x14ac:dyDescent="0.3">
      <c r="A732" s="22"/>
      <c r="B732" s="156"/>
      <c r="E732" s="157"/>
      <c r="F732" s="157"/>
      <c r="I732" s="135"/>
      <c r="J732" s="216"/>
      <c r="L732" s="211"/>
      <c r="M732" s="193"/>
      <c r="N732" s="158"/>
      <c r="O732" s="197"/>
      <c r="P732" s="135"/>
      <c r="T732" s="210"/>
      <c r="U732" s="160"/>
      <c r="V732" s="160"/>
      <c r="X732" s="161"/>
      <c r="Y732" s="30"/>
      <c r="Z732" s="161"/>
    </row>
    <row r="733" spans="1:26" s="134" customFormat="1" ht="27.6" customHeight="1" x14ac:dyDescent="0.3">
      <c r="A733" s="22"/>
      <c r="B733" s="156"/>
      <c r="E733" s="157"/>
      <c r="F733" s="157"/>
      <c r="H733" s="157"/>
      <c r="I733" s="135"/>
      <c r="J733" s="216"/>
      <c r="L733" s="211"/>
      <c r="M733" s="193"/>
      <c r="N733" s="158"/>
      <c r="O733" s="145"/>
      <c r="P733" s="7"/>
      <c r="Q733" s="1"/>
      <c r="R733" s="1"/>
      <c r="S733" s="1"/>
      <c r="T733" s="210"/>
      <c r="U733" s="160"/>
      <c r="V733" s="160"/>
      <c r="X733" s="161"/>
      <c r="Y733" s="30"/>
      <c r="Z733" s="161"/>
    </row>
    <row r="734" spans="1:26" s="134" customFormat="1" ht="26.4" customHeight="1" x14ac:dyDescent="0.25">
      <c r="A734" s="22"/>
      <c r="B734" s="156"/>
      <c r="E734" s="157"/>
      <c r="F734" s="157"/>
      <c r="H734" s="157"/>
      <c r="I734" s="135"/>
      <c r="J734" s="199"/>
      <c r="L734" s="158"/>
      <c r="M734" s="193"/>
      <c r="N734" s="158"/>
      <c r="O734" s="197"/>
      <c r="P734" s="135"/>
      <c r="T734" s="210"/>
      <c r="U734" s="160"/>
      <c r="V734" s="160"/>
      <c r="X734" s="161"/>
      <c r="Y734" s="30"/>
      <c r="Z734" s="161"/>
    </row>
    <row r="735" spans="1:26" s="134" customFormat="1" ht="27.6" customHeight="1" x14ac:dyDescent="0.25">
      <c r="A735" s="22"/>
      <c r="B735" s="156"/>
      <c r="E735" s="157"/>
      <c r="F735" s="157"/>
      <c r="H735" s="157"/>
      <c r="I735" s="135"/>
      <c r="J735" s="199"/>
      <c r="L735" s="158"/>
      <c r="M735" s="193"/>
      <c r="N735" s="158"/>
      <c r="O735" s="145"/>
      <c r="P735" s="7"/>
      <c r="Q735" s="1"/>
      <c r="R735" s="1"/>
      <c r="S735" s="1"/>
      <c r="T735" s="210"/>
      <c r="U735" s="160"/>
      <c r="V735" s="160"/>
      <c r="X735" s="161"/>
      <c r="Y735" s="30"/>
      <c r="Z735" s="161"/>
    </row>
    <row r="736" spans="1:26" s="134" customFormat="1" ht="25.2" customHeight="1" x14ac:dyDescent="0.25">
      <c r="A736" s="22"/>
      <c r="B736" s="156"/>
      <c r="E736" s="157"/>
      <c r="F736" s="157"/>
      <c r="H736" s="157"/>
      <c r="I736" s="135"/>
      <c r="J736" s="199"/>
      <c r="L736" s="158"/>
      <c r="M736" s="193"/>
      <c r="N736" s="158"/>
      <c r="O736" s="197"/>
      <c r="P736" s="135"/>
      <c r="T736" s="210"/>
      <c r="U736" s="160"/>
      <c r="V736" s="160"/>
      <c r="X736" s="161"/>
      <c r="Y736" s="30"/>
      <c r="Z736" s="161"/>
    </row>
    <row r="737" spans="1:26" s="134" customFormat="1" ht="28.95" customHeight="1" x14ac:dyDescent="0.25">
      <c r="A737" s="22"/>
      <c r="B737" s="156"/>
      <c r="E737" s="157"/>
      <c r="F737" s="157"/>
      <c r="H737" s="157"/>
      <c r="I737" s="135"/>
      <c r="J737" s="199"/>
      <c r="L737" s="158"/>
      <c r="M737" s="193"/>
      <c r="N737" s="158"/>
      <c r="O737" s="145"/>
      <c r="P737" s="7"/>
      <c r="Q737" s="1"/>
      <c r="R737" s="1"/>
      <c r="S737" s="1"/>
      <c r="T737" s="210"/>
      <c r="U737" s="160"/>
      <c r="V737" s="160"/>
      <c r="X737" s="161"/>
      <c r="Y737" s="30"/>
      <c r="Z737" s="161"/>
    </row>
    <row r="738" spans="1:26" s="134" customFormat="1" ht="25.95" customHeight="1" x14ac:dyDescent="0.25">
      <c r="A738" s="22"/>
      <c r="B738" s="156"/>
      <c r="E738" s="157"/>
      <c r="F738" s="157"/>
      <c r="H738" s="157"/>
      <c r="I738" s="135"/>
      <c r="J738" s="199"/>
      <c r="L738" s="158"/>
      <c r="M738" s="193"/>
      <c r="N738" s="158"/>
      <c r="O738" s="197"/>
      <c r="P738" s="135"/>
      <c r="T738" s="210"/>
      <c r="U738" s="160"/>
      <c r="V738" s="160"/>
      <c r="X738" s="161"/>
      <c r="Y738" s="30"/>
      <c r="Z738" s="161"/>
    </row>
    <row r="739" spans="1:26" s="134" customFormat="1" ht="24.6" customHeight="1" x14ac:dyDescent="0.25">
      <c r="A739" s="22"/>
      <c r="B739" s="156"/>
      <c r="E739" s="157"/>
      <c r="F739" s="157"/>
      <c r="H739" s="157"/>
      <c r="I739" s="135"/>
      <c r="J739" s="199"/>
      <c r="L739" s="158"/>
      <c r="M739" s="193"/>
      <c r="N739" s="158"/>
      <c r="O739" s="145"/>
      <c r="P739" s="7"/>
      <c r="Q739" s="1"/>
      <c r="R739" s="1"/>
      <c r="S739" s="1"/>
      <c r="T739" s="210"/>
      <c r="U739" s="160"/>
      <c r="V739" s="160"/>
      <c r="X739" s="161"/>
      <c r="Y739" s="30"/>
      <c r="Z739" s="161"/>
    </row>
    <row r="740" spans="1:26" s="134" customFormat="1" ht="28.95" customHeight="1" x14ac:dyDescent="0.25">
      <c r="A740" s="22"/>
      <c r="B740" s="156"/>
      <c r="E740" s="157"/>
      <c r="F740" s="157"/>
      <c r="H740" s="157"/>
      <c r="I740" s="135"/>
      <c r="J740" s="199"/>
      <c r="L740" s="158"/>
      <c r="M740" s="193"/>
      <c r="N740" s="158"/>
      <c r="O740" s="197"/>
      <c r="P740" s="135"/>
      <c r="T740" s="210"/>
      <c r="U740" s="160"/>
      <c r="V740" s="160"/>
      <c r="X740" s="161"/>
      <c r="Y740" s="30"/>
      <c r="Z740" s="161"/>
    </row>
    <row r="741" spans="1:26" s="134" customFormat="1" ht="28.2" customHeight="1" x14ac:dyDescent="0.25">
      <c r="A741" s="22"/>
      <c r="B741" s="156"/>
      <c r="E741" s="157"/>
      <c r="F741" s="157"/>
      <c r="H741" s="157"/>
      <c r="I741" s="135"/>
      <c r="J741" s="199"/>
      <c r="L741" s="158"/>
      <c r="M741" s="193"/>
      <c r="N741" s="158"/>
      <c r="O741" s="145"/>
      <c r="P741" s="7"/>
      <c r="Q741" s="1"/>
      <c r="R741" s="1"/>
      <c r="S741" s="1"/>
      <c r="T741" s="210"/>
      <c r="U741" s="160"/>
      <c r="V741" s="160"/>
      <c r="X741" s="161"/>
      <c r="Y741" s="30"/>
      <c r="Z741" s="161"/>
    </row>
    <row r="742" spans="1:26" s="134" customFormat="1" ht="28.2" customHeight="1" x14ac:dyDescent="0.25">
      <c r="A742" s="22"/>
      <c r="B742" s="156"/>
      <c r="E742" s="157"/>
      <c r="F742" s="157"/>
      <c r="H742" s="157"/>
      <c r="I742" s="135"/>
      <c r="J742" s="199"/>
      <c r="L742" s="158"/>
      <c r="M742" s="193"/>
      <c r="N742" s="158"/>
      <c r="O742" s="197"/>
      <c r="P742" s="135"/>
      <c r="T742" s="210"/>
      <c r="U742" s="160"/>
      <c r="V742" s="160"/>
      <c r="X742" s="161"/>
      <c r="Y742" s="30"/>
      <c r="Z742" s="161"/>
    </row>
    <row r="743" spans="1:26" s="134" customFormat="1" ht="28.95" customHeight="1" x14ac:dyDescent="0.25">
      <c r="A743" s="22"/>
      <c r="B743" s="156"/>
      <c r="E743" s="157"/>
      <c r="F743" s="157"/>
      <c r="H743" s="157"/>
      <c r="I743" s="135"/>
      <c r="J743" s="199"/>
      <c r="L743" s="158"/>
      <c r="M743" s="193"/>
      <c r="N743" s="158"/>
      <c r="O743" s="145"/>
      <c r="P743" s="7"/>
      <c r="Q743" s="1"/>
      <c r="R743" s="1"/>
      <c r="S743" s="1"/>
      <c r="T743" s="210"/>
      <c r="U743" s="160"/>
      <c r="V743" s="160"/>
      <c r="X743" s="161"/>
      <c r="Y743" s="30"/>
      <c r="Z743" s="161"/>
    </row>
    <row r="744" spans="1:26" s="134" customFormat="1" ht="31.2" customHeight="1" x14ac:dyDescent="0.25">
      <c r="A744" s="22"/>
      <c r="B744" s="156"/>
      <c r="E744" s="157"/>
      <c r="F744" s="157"/>
      <c r="H744" s="157"/>
      <c r="I744" s="135"/>
      <c r="J744" s="199"/>
      <c r="L744" s="158"/>
      <c r="M744" s="193"/>
      <c r="N744" s="158"/>
      <c r="O744" s="197"/>
      <c r="P744" s="135"/>
      <c r="T744" s="210"/>
      <c r="U744" s="160"/>
      <c r="V744" s="160"/>
      <c r="X744" s="161"/>
      <c r="Y744" s="30"/>
      <c r="Z744" s="161"/>
    </row>
    <row r="745" spans="1:26" s="134" customFormat="1" ht="32.4" customHeight="1" x14ac:dyDescent="0.3">
      <c r="A745" s="22"/>
      <c r="B745" s="156"/>
      <c r="E745" s="157"/>
      <c r="F745" s="157"/>
      <c r="I745" s="218"/>
      <c r="J745" s="217"/>
      <c r="L745" s="214"/>
      <c r="M745" s="193"/>
      <c r="N745" s="158"/>
      <c r="O745" s="145"/>
      <c r="P745" s="7"/>
      <c r="Q745" s="1"/>
      <c r="R745" s="1"/>
      <c r="S745" s="1"/>
      <c r="T745" s="210"/>
      <c r="U745" s="160"/>
      <c r="V745" s="160"/>
      <c r="X745" s="161"/>
      <c r="Y745" s="30"/>
      <c r="Z745" s="161"/>
    </row>
    <row r="746" spans="1:26" s="134" customFormat="1" ht="27" customHeight="1" x14ac:dyDescent="0.3">
      <c r="A746" s="22"/>
      <c r="B746" s="156"/>
      <c r="E746" s="157"/>
      <c r="F746" s="157"/>
      <c r="I746" s="218"/>
      <c r="J746" s="217"/>
      <c r="L746" s="214"/>
      <c r="M746" s="193"/>
      <c r="N746" s="158"/>
      <c r="O746" s="197"/>
      <c r="P746" s="135"/>
      <c r="T746" s="210"/>
      <c r="U746" s="160"/>
      <c r="V746" s="160"/>
      <c r="X746" s="161"/>
      <c r="Y746" s="30"/>
      <c r="Z746" s="161"/>
    </row>
    <row r="747" spans="1:26" s="134" customFormat="1" ht="27.6" customHeight="1" x14ac:dyDescent="0.3">
      <c r="A747" s="22"/>
      <c r="B747" s="156"/>
      <c r="E747" s="157"/>
      <c r="F747" s="157"/>
      <c r="I747" s="218"/>
      <c r="J747" s="217"/>
      <c r="L747" s="214"/>
      <c r="M747" s="193"/>
      <c r="N747" s="158"/>
      <c r="O747" s="145"/>
      <c r="P747" s="7"/>
      <c r="Q747" s="1"/>
      <c r="R747" s="1"/>
      <c r="S747" s="1"/>
      <c r="T747" s="210"/>
      <c r="U747" s="160"/>
      <c r="V747" s="160"/>
      <c r="X747" s="161"/>
      <c r="Y747" s="30"/>
      <c r="Z747" s="161"/>
    </row>
    <row r="748" spans="1:26" s="134" customFormat="1" ht="29.4" customHeight="1" x14ac:dyDescent="0.3">
      <c r="A748" s="22"/>
      <c r="B748" s="156"/>
      <c r="E748" s="157"/>
      <c r="F748" s="157"/>
      <c r="I748" s="218"/>
      <c r="J748" s="217"/>
      <c r="L748" s="214"/>
      <c r="M748" s="193"/>
      <c r="N748" s="158"/>
      <c r="O748" s="197"/>
      <c r="P748" s="135"/>
      <c r="T748" s="210"/>
      <c r="U748" s="160"/>
      <c r="V748" s="160"/>
      <c r="X748" s="161"/>
      <c r="Y748" s="30"/>
      <c r="Z748" s="161"/>
    </row>
    <row r="749" spans="1:26" s="134" customFormat="1" ht="30.6" customHeight="1" x14ac:dyDescent="0.3">
      <c r="A749" s="22"/>
      <c r="B749" s="156"/>
      <c r="E749" s="157"/>
      <c r="F749" s="157"/>
      <c r="I749" s="218"/>
      <c r="J749" s="217"/>
      <c r="L749" s="214"/>
      <c r="M749" s="193"/>
      <c r="N749" s="158"/>
      <c r="O749" s="145"/>
      <c r="P749" s="7"/>
      <c r="Q749" s="1"/>
      <c r="R749" s="1"/>
      <c r="S749" s="1"/>
      <c r="T749" s="210"/>
      <c r="U749" s="160"/>
      <c r="V749" s="160"/>
      <c r="X749" s="161"/>
      <c r="Y749" s="30"/>
      <c r="Z749" s="161"/>
    </row>
    <row r="750" spans="1:26" s="134" customFormat="1" ht="28.95" customHeight="1" x14ac:dyDescent="0.3">
      <c r="A750" s="22"/>
      <c r="B750" s="156"/>
      <c r="E750" s="157"/>
      <c r="F750" s="157"/>
      <c r="I750" s="218"/>
      <c r="J750" s="217"/>
      <c r="L750" s="214"/>
      <c r="M750" s="193"/>
      <c r="N750" s="158"/>
      <c r="O750" s="197"/>
      <c r="P750" s="135"/>
      <c r="T750" s="210"/>
      <c r="U750" s="160"/>
      <c r="V750" s="160"/>
      <c r="X750" s="161"/>
      <c r="Y750" s="30"/>
      <c r="Z750" s="161"/>
    </row>
    <row r="751" spans="1:26" s="134" customFormat="1" ht="25.2" customHeight="1" x14ac:dyDescent="0.3">
      <c r="A751" s="22"/>
      <c r="B751" s="156"/>
      <c r="E751" s="157"/>
      <c r="F751" s="157"/>
      <c r="I751" s="218"/>
      <c r="J751" s="217"/>
      <c r="L751" s="214"/>
      <c r="M751" s="193"/>
      <c r="N751" s="158"/>
      <c r="O751" s="145"/>
      <c r="P751" s="7"/>
      <c r="Q751" s="1"/>
      <c r="R751" s="1"/>
      <c r="S751" s="1"/>
      <c r="T751" s="210"/>
      <c r="U751" s="160"/>
      <c r="V751" s="160"/>
      <c r="X751" s="161"/>
      <c r="Y751" s="30"/>
      <c r="Z751" s="161"/>
    </row>
    <row r="752" spans="1:26" s="134" customFormat="1" ht="24.6" customHeight="1" x14ac:dyDescent="0.3">
      <c r="A752" s="22"/>
      <c r="B752" s="156"/>
      <c r="E752" s="157"/>
      <c r="F752" s="157"/>
      <c r="I752" s="218"/>
      <c r="J752" s="217"/>
      <c r="L752" s="214"/>
      <c r="M752" s="193"/>
      <c r="N752" s="158"/>
      <c r="O752" s="197"/>
      <c r="P752" s="135"/>
      <c r="T752" s="210"/>
      <c r="U752" s="160"/>
      <c r="V752" s="160"/>
      <c r="X752" s="161"/>
      <c r="Y752" s="30"/>
      <c r="Z752" s="161"/>
    </row>
    <row r="753" spans="1:26" s="134" customFormat="1" ht="25.95" customHeight="1" x14ac:dyDescent="0.3">
      <c r="A753" s="22"/>
      <c r="B753" s="156"/>
      <c r="E753" s="157"/>
      <c r="F753" s="157"/>
      <c r="I753" s="218"/>
      <c r="J753" s="217"/>
      <c r="L753" s="214"/>
      <c r="M753" s="193"/>
      <c r="N753" s="158"/>
      <c r="O753" s="145"/>
      <c r="P753" s="7"/>
      <c r="Q753" s="1"/>
      <c r="R753" s="1"/>
      <c r="S753" s="1"/>
      <c r="T753" s="210"/>
      <c r="U753" s="160"/>
      <c r="V753" s="160"/>
      <c r="X753" s="161"/>
      <c r="Y753" s="30"/>
      <c r="Z753" s="161"/>
    </row>
    <row r="754" spans="1:26" s="134" customFormat="1" ht="25.2" customHeight="1" x14ac:dyDescent="0.3">
      <c r="A754" s="22"/>
      <c r="B754" s="156"/>
      <c r="E754" s="157"/>
      <c r="F754" s="157"/>
      <c r="I754" s="218"/>
      <c r="J754" s="217"/>
      <c r="L754" s="214"/>
      <c r="M754" s="193"/>
      <c r="N754" s="158"/>
      <c r="O754" s="197"/>
      <c r="P754" s="135"/>
      <c r="T754" s="210"/>
      <c r="U754" s="160"/>
      <c r="V754" s="160"/>
      <c r="X754" s="161"/>
      <c r="Y754" s="30"/>
      <c r="Z754" s="161"/>
    </row>
    <row r="755" spans="1:26" s="134" customFormat="1" ht="24" customHeight="1" x14ac:dyDescent="0.3">
      <c r="A755" s="22"/>
      <c r="B755" s="156"/>
      <c r="E755" s="157"/>
      <c r="F755" s="157"/>
      <c r="I755" s="218"/>
      <c r="J755" s="217"/>
      <c r="L755" s="214"/>
      <c r="M755" s="193"/>
      <c r="N755" s="158"/>
      <c r="O755" s="145"/>
      <c r="P755" s="7"/>
      <c r="Q755" s="1"/>
      <c r="R755" s="1"/>
      <c r="S755" s="1"/>
      <c r="T755" s="210"/>
      <c r="U755" s="160"/>
      <c r="V755" s="160"/>
      <c r="X755" s="161"/>
      <c r="Y755" s="30"/>
      <c r="Z755" s="161"/>
    </row>
    <row r="756" spans="1:26" s="134" customFormat="1" ht="24.6" customHeight="1" x14ac:dyDescent="0.3">
      <c r="A756" s="22"/>
      <c r="B756" s="156"/>
      <c r="E756" s="157"/>
      <c r="F756" s="157"/>
      <c r="I756" s="218"/>
      <c r="J756" s="217"/>
      <c r="L756" s="214"/>
      <c r="M756" s="193"/>
      <c r="N756" s="158"/>
      <c r="O756" s="197"/>
      <c r="P756" s="135"/>
      <c r="T756" s="210"/>
      <c r="U756" s="160"/>
      <c r="V756" s="160"/>
      <c r="X756" s="161"/>
      <c r="Y756" s="30"/>
      <c r="Z756" s="161"/>
    </row>
    <row r="757" spans="1:26" s="134" customFormat="1" ht="23.4" customHeight="1" x14ac:dyDescent="0.3">
      <c r="A757" s="22"/>
      <c r="B757" s="156"/>
      <c r="E757" s="157"/>
      <c r="F757" s="157"/>
      <c r="I757" s="218"/>
      <c r="J757" s="217"/>
      <c r="L757" s="214"/>
      <c r="M757" s="193"/>
      <c r="N757" s="158"/>
      <c r="O757" s="145"/>
      <c r="P757" s="7"/>
      <c r="Q757" s="1"/>
      <c r="R757" s="1"/>
      <c r="S757" s="1"/>
      <c r="T757" s="210"/>
      <c r="U757" s="160"/>
      <c r="V757" s="160"/>
      <c r="X757" s="161"/>
      <c r="Y757" s="30"/>
      <c r="Z757" s="161"/>
    </row>
    <row r="758" spans="1:26" s="134" customFormat="1" ht="25.2" customHeight="1" x14ac:dyDescent="0.3">
      <c r="A758" s="22"/>
      <c r="B758" s="156"/>
      <c r="E758" s="157"/>
      <c r="F758" s="157"/>
      <c r="I758" s="218"/>
      <c r="J758" s="217"/>
      <c r="L758" s="214"/>
      <c r="M758" s="193"/>
      <c r="N758" s="158"/>
      <c r="O758" s="197"/>
      <c r="P758" s="135"/>
      <c r="T758" s="210"/>
      <c r="U758" s="160"/>
      <c r="V758" s="160"/>
      <c r="X758" s="161"/>
      <c r="Y758" s="30"/>
      <c r="Z758" s="161"/>
    </row>
    <row r="759" spans="1:26" s="134" customFormat="1" ht="24.6" customHeight="1" x14ac:dyDescent="0.3">
      <c r="A759" s="22"/>
      <c r="B759" s="156"/>
      <c r="E759" s="157"/>
      <c r="F759" s="157"/>
      <c r="I759" s="218"/>
      <c r="J759" s="217"/>
      <c r="L759" s="214"/>
      <c r="M759" s="193"/>
      <c r="N759" s="158"/>
      <c r="O759" s="145"/>
      <c r="P759" s="7"/>
      <c r="Q759" s="1"/>
      <c r="R759" s="1"/>
      <c r="S759" s="1"/>
      <c r="T759" s="210"/>
      <c r="U759" s="160"/>
      <c r="V759" s="160"/>
      <c r="X759" s="161"/>
      <c r="Y759" s="30"/>
      <c r="Z759" s="161"/>
    </row>
    <row r="760" spans="1:26" s="134" customFormat="1" ht="27" customHeight="1" x14ac:dyDescent="0.3">
      <c r="A760" s="22"/>
      <c r="B760" s="156"/>
      <c r="E760" s="157"/>
      <c r="F760" s="157"/>
      <c r="I760" s="218"/>
      <c r="J760" s="217"/>
      <c r="L760" s="214"/>
      <c r="M760" s="193"/>
      <c r="N760" s="158"/>
      <c r="O760" s="197"/>
      <c r="P760" s="135"/>
      <c r="T760" s="210"/>
      <c r="U760" s="160"/>
      <c r="V760" s="160"/>
      <c r="X760" s="161"/>
      <c r="Y760" s="30"/>
      <c r="Z760" s="161"/>
    </row>
    <row r="761" spans="1:26" s="134" customFormat="1" ht="27.6" customHeight="1" x14ac:dyDescent="0.25">
      <c r="A761" s="22"/>
      <c r="B761" s="156"/>
      <c r="E761" s="157"/>
      <c r="F761" s="157"/>
      <c r="I761" s="218"/>
      <c r="J761" s="217"/>
      <c r="L761" s="215"/>
      <c r="M761" s="193"/>
      <c r="N761" s="158"/>
      <c r="O761" s="145"/>
      <c r="P761" s="7"/>
      <c r="Q761" s="1"/>
      <c r="R761" s="1"/>
      <c r="S761" s="1"/>
      <c r="T761" s="210"/>
      <c r="U761" s="160"/>
      <c r="V761" s="160"/>
      <c r="X761" s="161"/>
      <c r="Y761" s="30"/>
      <c r="Z761" s="161"/>
    </row>
    <row r="762" spans="1:26" s="134" customFormat="1" ht="26.4" customHeight="1" x14ac:dyDescent="0.3">
      <c r="A762" s="22"/>
      <c r="B762" s="156"/>
      <c r="E762" s="157"/>
      <c r="F762" s="157"/>
      <c r="I762" s="218"/>
      <c r="J762" s="217"/>
      <c r="L762" s="214"/>
      <c r="M762" s="193"/>
      <c r="N762" s="158"/>
      <c r="O762" s="197"/>
      <c r="P762" s="135"/>
      <c r="T762" s="210"/>
      <c r="U762" s="160"/>
      <c r="V762" s="160"/>
      <c r="X762" s="161"/>
      <c r="Y762" s="30"/>
      <c r="Z762" s="161"/>
    </row>
    <row r="763" spans="1:26" s="134" customFormat="1" ht="27.6" customHeight="1" x14ac:dyDescent="0.3">
      <c r="A763" s="22"/>
      <c r="B763" s="156"/>
      <c r="E763" s="157"/>
      <c r="F763" s="157"/>
      <c r="I763" s="218"/>
      <c r="J763" s="217"/>
      <c r="L763" s="214"/>
      <c r="M763" s="193"/>
      <c r="N763" s="158"/>
      <c r="O763" s="145"/>
      <c r="P763" s="7"/>
      <c r="Q763" s="1"/>
      <c r="R763" s="1"/>
      <c r="S763" s="1"/>
      <c r="T763" s="210"/>
      <c r="U763" s="160"/>
      <c r="V763" s="160"/>
      <c r="X763" s="161"/>
      <c r="Y763" s="30"/>
      <c r="Z763" s="161"/>
    </row>
    <row r="764" spans="1:26" s="134" customFormat="1" ht="27.6" customHeight="1" x14ac:dyDescent="0.3">
      <c r="A764" s="22"/>
      <c r="B764" s="156"/>
      <c r="E764" s="157"/>
      <c r="F764" s="157"/>
      <c r="I764" s="218"/>
      <c r="J764" s="217"/>
      <c r="L764" s="214"/>
      <c r="M764" s="193"/>
      <c r="N764" s="158"/>
      <c r="O764" s="197"/>
      <c r="P764" s="135"/>
      <c r="T764" s="210"/>
      <c r="U764" s="160"/>
      <c r="V764" s="160"/>
      <c r="X764" s="161"/>
      <c r="Y764" s="30"/>
      <c r="Z764" s="161"/>
    </row>
    <row r="765" spans="1:26" s="134" customFormat="1" ht="27" customHeight="1" x14ac:dyDescent="0.3">
      <c r="A765" s="22"/>
      <c r="B765" s="156"/>
      <c r="E765" s="157"/>
      <c r="F765" s="157"/>
      <c r="I765" s="218"/>
      <c r="J765" s="217"/>
      <c r="L765" s="214"/>
      <c r="M765" s="193"/>
      <c r="N765" s="158"/>
      <c r="O765" s="145"/>
      <c r="P765" s="7"/>
      <c r="Q765" s="1"/>
      <c r="R765" s="1"/>
      <c r="S765" s="1"/>
      <c r="T765" s="210"/>
      <c r="U765" s="160"/>
      <c r="V765" s="160"/>
      <c r="X765" s="161"/>
      <c r="Y765" s="30"/>
      <c r="Z765" s="161"/>
    </row>
    <row r="766" spans="1:26" s="134" customFormat="1" ht="26.4" customHeight="1" x14ac:dyDescent="0.3">
      <c r="A766" s="22"/>
      <c r="B766" s="156"/>
      <c r="E766" s="157"/>
      <c r="F766" s="157"/>
      <c r="I766" s="218"/>
      <c r="J766" s="217"/>
      <c r="L766" s="214"/>
      <c r="M766" s="193"/>
      <c r="N766" s="158"/>
      <c r="O766" s="197"/>
      <c r="P766" s="135"/>
      <c r="T766" s="210"/>
      <c r="U766" s="160"/>
      <c r="V766" s="160"/>
      <c r="X766" s="161"/>
      <c r="Y766" s="30"/>
      <c r="Z766" s="161"/>
    </row>
    <row r="767" spans="1:26" s="134" customFormat="1" ht="28.2" customHeight="1" x14ac:dyDescent="0.3">
      <c r="A767" s="22"/>
      <c r="B767" s="156"/>
      <c r="E767" s="157"/>
      <c r="F767" s="157"/>
      <c r="I767" s="218"/>
      <c r="J767" s="217"/>
      <c r="L767" s="214"/>
      <c r="M767" s="193"/>
      <c r="N767" s="158"/>
      <c r="O767" s="145"/>
      <c r="P767" s="7"/>
      <c r="Q767" s="1"/>
      <c r="R767" s="1"/>
      <c r="S767" s="1"/>
      <c r="U767" s="160"/>
      <c r="V767" s="160"/>
      <c r="X767" s="161"/>
      <c r="Y767" s="30"/>
      <c r="Z767" s="161"/>
    </row>
    <row r="768" spans="1:26" s="134" customFormat="1" ht="15.6" customHeight="1" x14ac:dyDescent="0.3">
      <c r="A768" s="22"/>
      <c r="B768" s="156"/>
      <c r="E768" s="157"/>
      <c r="F768" s="157"/>
      <c r="I768" s="212"/>
      <c r="J768" s="217"/>
      <c r="K768" s="199"/>
      <c r="L768" s="214"/>
      <c r="M768" s="193"/>
      <c r="N768" s="158"/>
      <c r="O768" s="197"/>
      <c r="U768" s="160"/>
      <c r="V768" s="160"/>
      <c r="X768" s="160"/>
      <c r="Y768" s="157"/>
      <c r="Z768" s="161"/>
    </row>
    <row r="769" spans="1:26" s="134" customFormat="1" ht="15.6" customHeight="1" x14ac:dyDescent="0.3">
      <c r="A769" s="22"/>
      <c r="B769" s="156"/>
      <c r="E769" s="157"/>
      <c r="F769" s="157"/>
      <c r="I769" s="212"/>
      <c r="J769" s="217"/>
      <c r="K769" s="199"/>
      <c r="L769" s="214"/>
      <c r="M769" s="193"/>
      <c r="N769" s="158"/>
      <c r="O769" s="145"/>
      <c r="U769" s="160"/>
      <c r="V769" s="160"/>
      <c r="X769" s="160"/>
      <c r="Y769" s="157"/>
      <c r="Z769" s="161"/>
    </row>
    <row r="770" spans="1:26" s="134" customFormat="1" ht="15.6" customHeight="1" x14ac:dyDescent="0.3">
      <c r="A770" s="22"/>
      <c r="B770" s="156"/>
      <c r="E770" s="157"/>
      <c r="F770" s="157"/>
      <c r="I770" s="212"/>
      <c r="J770" s="217"/>
      <c r="L770" s="214"/>
      <c r="M770" s="193"/>
      <c r="N770" s="158"/>
      <c r="O770" s="197"/>
      <c r="T770" s="160"/>
      <c r="U770" s="160"/>
      <c r="V770" s="160"/>
      <c r="X770" s="160"/>
      <c r="Y770" s="157"/>
      <c r="Z770" s="161"/>
    </row>
    <row r="771" spans="1:26" s="134" customFormat="1" ht="15.6" customHeight="1" x14ac:dyDescent="0.3">
      <c r="A771" s="22"/>
      <c r="B771" s="156"/>
      <c r="E771" s="157"/>
      <c r="F771" s="157"/>
      <c r="I771" s="212"/>
      <c r="J771" s="217"/>
      <c r="L771" s="214"/>
      <c r="M771" s="193"/>
      <c r="N771" s="158"/>
      <c r="O771" s="145"/>
      <c r="T771" s="160"/>
      <c r="U771" s="160"/>
      <c r="V771" s="160"/>
      <c r="X771" s="160"/>
      <c r="Y771" s="157"/>
      <c r="Z771" s="161"/>
    </row>
    <row r="772" spans="1:26" s="134" customFormat="1" ht="15.6" customHeight="1" x14ac:dyDescent="0.3">
      <c r="A772" s="22"/>
      <c r="B772" s="156"/>
      <c r="E772" s="157"/>
      <c r="F772" s="157"/>
      <c r="I772" s="212"/>
      <c r="J772" s="217"/>
      <c r="L772" s="214"/>
      <c r="M772" s="193"/>
      <c r="N772" s="158"/>
      <c r="O772" s="197"/>
      <c r="T772" s="160"/>
      <c r="U772" s="160"/>
      <c r="V772" s="160"/>
      <c r="X772" s="160"/>
      <c r="Y772" s="157"/>
      <c r="Z772" s="161"/>
    </row>
    <row r="773" spans="1:26" s="134" customFormat="1" ht="15.6" customHeight="1" x14ac:dyDescent="0.3">
      <c r="A773" s="22"/>
      <c r="B773" s="156"/>
      <c r="E773" s="157"/>
      <c r="F773" s="157"/>
      <c r="I773" s="212"/>
      <c r="J773" s="217"/>
      <c r="L773" s="214"/>
      <c r="M773" s="193"/>
      <c r="N773" s="158"/>
      <c r="O773" s="145"/>
      <c r="T773" s="160"/>
      <c r="U773" s="160"/>
      <c r="V773" s="160"/>
      <c r="X773" s="160"/>
      <c r="Y773" s="157"/>
      <c r="Z773" s="161"/>
    </row>
    <row r="774" spans="1:26" s="134" customFormat="1" ht="15.6" customHeight="1" x14ac:dyDescent="0.3">
      <c r="A774" s="22"/>
      <c r="B774" s="156"/>
      <c r="E774" s="157"/>
      <c r="F774" s="157"/>
      <c r="I774" s="212"/>
      <c r="J774" s="217"/>
      <c r="L774" s="214"/>
      <c r="M774" s="193"/>
      <c r="N774" s="158"/>
      <c r="O774" s="197"/>
      <c r="T774" s="160"/>
      <c r="U774" s="160"/>
      <c r="V774" s="160"/>
      <c r="X774" s="160"/>
      <c r="Y774" s="157"/>
      <c r="Z774" s="161"/>
    </row>
    <row r="775" spans="1:26" s="134" customFormat="1" ht="15.6" customHeight="1" x14ac:dyDescent="0.3">
      <c r="A775" s="22"/>
      <c r="B775" s="156"/>
      <c r="E775" s="157"/>
      <c r="F775" s="157"/>
      <c r="I775" s="212"/>
      <c r="J775" s="217"/>
      <c r="L775" s="214"/>
      <c r="M775" s="193"/>
      <c r="N775" s="158"/>
      <c r="O775" s="145"/>
      <c r="T775" s="160"/>
      <c r="U775" s="160"/>
      <c r="V775" s="160"/>
      <c r="X775" s="160"/>
      <c r="Y775" s="157"/>
      <c r="Z775" s="161"/>
    </row>
    <row r="776" spans="1:26" s="134" customFormat="1" ht="15.6" customHeight="1" x14ac:dyDescent="0.3">
      <c r="A776" s="22"/>
      <c r="B776" s="156"/>
      <c r="E776" s="157"/>
      <c r="F776" s="157"/>
      <c r="I776" s="212"/>
      <c r="J776" s="217"/>
      <c r="L776" s="214"/>
      <c r="M776" s="193"/>
      <c r="N776" s="158"/>
      <c r="O776" s="197"/>
      <c r="T776" s="160"/>
      <c r="U776" s="160"/>
      <c r="V776" s="160"/>
      <c r="X776" s="160"/>
      <c r="Y776" s="157"/>
      <c r="Z776" s="161"/>
    </row>
    <row r="777" spans="1:26" s="134" customFormat="1" ht="15.6" customHeight="1" x14ac:dyDescent="0.3">
      <c r="A777" s="22"/>
      <c r="B777" s="156"/>
      <c r="E777" s="157"/>
      <c r="F777" s="157"/>
      <c r="I777" s="212"/>
      <c r="J777" s="217"/>
      <c r="L777" s="214"/>
      <c r="M777" s="193"/>
      <c r="N777" s="158"/>
      <c r="O777" s="145"/>
      <c r="T777" s="160"/>
      <c r="U777" s="160"/>
      <c r="V777" s="160"/>
      <c r="X777" s="160"/>
      <c r="Y777" s="157"/>
      <c r="Z777" s="161"/>
    </row>
    <row r="778" spans="1:26" s="134" customFormat="1" ht="15.6" customHeight="1" x14ac:dyDescent="0.3">
      <c r="A778" s="22"/>
      <c r="B778" s="156"/>
      <c r="E778" s="157"/>
      <c r="F778" s="157"/>
      <c r="I778" s="212"/>
      <c r="J778" s="217"/>
      <c r="L778" s="214"/>
      <c r="M778" s="193"/>
      <c r="N778" s="158"/>
      <c r="O778" s="197"/>
      <c r="T778" s="160"/>
      <c r="U778" s="160"/>
      <c r="V778" s="160"/>
      <c r="X778" s="160"/>
      <c r="Y778" s="157"/>
      <c r="Z778" s="161"/>
    </row>
    <row r="779" spans="1:26" s="134" customFormat="1" ht="15.6" customHeight="1" x14ac:dyDescent="0.3">
      <c r="A779" s="22"/>
      <c r="B779" s="156"/>
      <c r="E779" s="157"/>
      <c r="F779" s="157"/>
      <c r="I779" s="212"/>
      <c r="J779" s="217"/>
      <c r="L779" s="214"/>
      <c r="M779" s="193"/>
      <c r="N779" s="158"/>
      <c r="O779" s="145"/>
      <c r="Y779" s="157"/>
      <c r="Z779" s="161"/>
    </row>
    <row r="780" spans="1:26" s="134" customFormat="1" ht="15.6" customHeight="1" x14ac:dyDescent="0.3">
      <c r="A780" s="22"/>
      <c r="B780" s="156"/>
      <c r="E780" s="157"/>
      <c r="F780" s="157"/>
      <c r="I780" s="212"/>
      <c r="J780" s="217"/>
      <c r="L780" s="214"/>
      <c r="M780" s="193"/>
      <c r="N780" s="158"/>
      <c r="O780" s="197"/>
      <c r="Y780" s="157"/>
      <c r="Z780" s="161"/>
    </row>
    <row r="781" spans="1:26" s="134" customFormat="1" ht="15.6" customHeight="1" x14ac:dyDescent="0.3">
      <c r="A781" s="22"/>
      <c r="B781" s="156"/>
      <c r="E781" s="157"/>
      <c r="F781" s="157"/>
      <c r="I781" s="212"/>
      <c r="J781" s="217"/>
      <c r="L781" s="214"/>
      <c r="M781" s="193"/>
      <c r="N781" s="158"/>
      <c r="O781" s="145"/>
      <c r="Y781" s="157"/>
      <c r="Z781" s="161"/>
    </row>
    <row r="782" spans="1:26" s="134" customFormat="1" ht="15.6" customHeight="1" x14ac:dyDescent="0.3">
      <c r="A782" s="22"/>
      <c r="B782" s="156"/>
      <c r="E782" s="157"/>
      <c r="F782" s="157"/>
      <c r="I782" s="212"/>
      <c r="J782" s="217"/>
      <c r="L782" s="214"/>
      <c r="M782" s="193"/>
      <c r="N782" s="158"/>
      <c r="O782" s="197"/>
      <c r="Y782" s="157"/>
      <c r="Z782" s="161"/>
    </row>
    <row r="783" spans="1:26" s="134" customFormat="1" ht="15.6" customHeight="1" x14ac:dyDescent="0.3">
      <c r="A783" s="22"/>
      <c r="B783" s="156"/>
      <c r="E783" s="157"/>
      <c r="F783" s="157"/>
      <c r="I783" s="212"/>
      <c r="J783" s="217"/>
      <c r="L783" s="214"/>
      <c r="M783" s="193"/>
      <c r="N783" s="158"/>
      <c r="O783" s="145"/>
      <c r="Y783" s="157"/>
      <c r="Z783" s="161"/>
    </row>
    <row r="784" spans="1:26" s="134" customFormat="1" ht="14.4" x14ac:dyDescent="0.3">
      <c r="A784" s="22"/>
      <c r="B784" s="156"/>
      <c r="E784" s="157"/>
      <c r="F784" s="157"/>
      <c r="I784" s="218"/>
      <c r="J784" s="273"/>
      <c r="L784" s="214"/>
      <c r="M784" s="220"/>
      <c r="N784" s="158"/>
      <c r="O784" s="197"/>
      <c r="Y784" s="157"/>
      <c r="Z784" s="161"/>
    </row>
    <row r="785" spans="1:26" s="134" customFormat="1" ht="14.4" x14ac:dyDescent="0.3">
      <c r="A785" s="22"/>
      <c r="B785" s="156"/>
      <c r="E785" s="157"/>
      <c r="F785" s="157"/>
      <c r="I785" s="218"/>
      <c r="J785" s="273"/>
      <c r="L785" s="214"/>
      <c r="M785" s="220"/>
      <c r="N785" s="158"/>
      <c r="O785" s="145"/>
      <c r="Y785" s="157"/>
      <c r="Z785" s="161"/>
    </row>
    <row r="786" spans="1:26" s="134" customFormat="1" ht="14.4" x14ac:dyDescent="0.3">
      <c r="A786" s="22"/>
      <c r="B786" s="156"/>
      <c r="E786" s="157"/>
      <c r="F786" s="157"/>
      <c r="I786" s="218"/>
      <c r="J786" s="273"/>
      <c r="L786" s="214"/>
      <c r="M786" s="220"/>
      <c r="N786" s="158"/>
      <c r="O786" s="197"/>
      <c r="Y786" s="157"/>
      <c r="Z786" s="161"/>
    </row>
    <row r="787" spans="1:26" s="134" customFormat="1" ht="14.4" x14ac:dyDescent="0.3">
      <c r="A787" s="22"/>
      <c r="B787" s="199"/>
      <c r="E787" s="157"/>
      <c r="F787" s="157"/>
      <c r="I787" s="218"/>
      <c r="J787" s="273"/>
      <c r="L787" s="214"/>
      <c r="M787" s="220"/>
      <c r="N787" s="158"/>
      <c r="O787" s="197"/>
      <c r="V787" s="160"/>
      <c r="X787" s="160"/>
      <c r="Y787" s="157"/>
      <c r="Z787" s="161"/>
    </row>
    <row r="788" spans="1:26" s="134" customFormat="1" ht="14.4" x14ac:dyDescent="0.3">
      <c r="A788" s="22"/>
      <c r="B788" s="156"/>
      <c r="E788" s="157"/>
      <c r="F788" s="157"/>
      <c r="I788" s="212"/>
      <c r="J788" s="217"/>
      <c r="L788" s="214"/>
      <c r="M788" s="193"/>
      <c r="N788" s="158"/>
      <c r="O788" s="145"/>
      <c r="U788" s="160"/>
      <c r="V788" s="160"/>
      <c r="X788" s="160"/>
      <c r="Y788" s="157"/>
      <c r="Z788" s="161"/>
    </row>
    <row r="789" spans="1:26" s="134" customFormat="1" ht="22.95" customHeight="1" x14ac:dyDescent="0.3">
      <c r="A789" s="22"/>
      <c r="B789" s="156"/>
      <c r="E789" s="157"/>
      <c r="F789" s="157"/>
      <c r="I789" s="218"/>
      <c r="J789" s="273"/>
      <c r="L789" s="214"/>
      <c r="M789" s="220"/>
      <c r="N789" s="158"/>
      <c r="O789" s="197"/>
      <c r="U789" s="160"/>
      <c r="V789" s="160"/>
      <c r="X789" s="160"/>
      <c r="Y789" s="157"/>
      <c r="Z789" s="161"/>
    </row>
    <row r="790" spans="1:26" s="134" customFormat="1" ht="28.2" customHeight="1" x14ac:dyDescent="0.3">
      <c r="A790" s="22"/>
      <c r="B790" s="156"/>
      <c r="E790" s="157"/>
      <c r="F790" s="157"/>
      <c r="I790" s="218"/>
      <c r="J790" s="273"/>
      <c r="L790" s="214"/>
      <c r="M790" s="220"/>
      <c r="N790" s="158"/>
      <c r="O790" s="145"/>
      <c r="P790" s="135"/>
      <c r="U790" s="160"/>
      <c r="V790" s="160"/>
      <c r="X790" s="160"/>
      <c r="Y790" s="157"/>
      <c r="Z790" s="161"/>
    </row>
    <row r="791" spans="1:26" s="134" customFormat="1" ht="25.2" customHeight="1" x14ac:dyDescent="0.3">
      <c r="A791" s="22"/>
      <c r="B791" s="156"/>
      <c r="E791" s="157"/>
      <c r="F791" s="157"/>
      <c r="I791" s="218"/>
      <c r="J791" s="273"/>
      <c r="L791" s="214"/>
      <c r="M791" s="220"/>
      <c r="N791" s="158"/>
      <c r="O791" s="197"/>
      <c r="P791" s="135"/>
      <c r="U791" s="160"/>
      <c r="V791" s="160"/>
      <c r="X791" s="160"/>
      <c r="Y791" s="157"/>
      <c r="Z791" s="161"/>
    </row>
    <row r="792" spans="1:26" s="134" customFormat="1" ht="28.2" customHeight="1" x14ac:dyDescent="0.3">
      <c r="A792" s="22"/>
      <c r="B792" s="156"/>
      <c r="E792" s="157"/>
      <c r="F792" s="157"/>
      <c r="I792" s="218"/>
      <c r="J792" s="273"/>
      <c r="L792" s="214"/>
      <c r="M792" s="220"/>
      <c r="N792" s="158"/>
      <c r="O792" s="145"/>
      <c r="P792" s="135"/>
      <c r="U792" s="160"/>
      <c r="V792" s="160"/>
      <c r="X792" s="160"/>
      <c r="Y792" s="157"/>
      <c r="Z792" s="161"/>
    </row>
    <row r="793" spans="1:26" s="134" customFormat="1" ht="27.6" customHeight="1" x14ac:dyDescent="0.3">
      <c r="A793" s="22"/>
      <c r="B793" s="156"/>
      <c r="E793" s="157"/>
      <c r="F793" s="157"/>
      <c r="I793" s="218"/>
      <c r="J793" s="273"/>
      <c r="L793" s="214"/>
      <c r="M793" s="220"/>
      <c r="N793" s="158"/>
      <c r="O793" s="197"/>
      <c r="P793" s="135"/>
      <c r="U793" s="160"/>
      <c r="V793" s="160"/>
      <c r="X793" s="160"/>
      <c r="Y793" s="157"/>
      <c r="Z793" s="161"/>
    </row>
    <row r="794" spans="1:26" s="134" customFormat="1" ht="27" customHeight="1" x14ac:dyDescent="0.3">
      <c r="A794" s="22"/>
      <c r="B794" s="156"/>
      <c r="E794" s="157"/>
      <c r="F794" s="157"/>
      <c r="I794" s="218"/>
      <c r="J794" s="273"/>
      <c r="L794" s="214"/>
      <c r="M794" s="220"/>
      <c r="N794" s="158"/>
      <c r="O794" s="145"/>
      <c r="P794" s="135"/>
      <c r="U794" s="160"/>
      <c r="V794" s="160"/>
      <c r="X794" s="160"/>
      <c r="Y794" s="157"/>
      <c r="Z794" s="161"/>
    </row>
    <row r="795" spans="1:26" s="134" customFormat="1" ht="13.95" customHeight="1" x14ac:dyDescent="0.3">
      <c r="A795" s="22"/>
      <c r="B795" s="156"/>
      <c r="E795" s="157"/>
      <c r="F795" s="157"/>
      <c r="I795" s="218"/>
      <c r="J795" s="273"/>
      <c r="L795" s="214"/>
      <c r="M795" s="220"/>
      <c r="N795" s="158"/>
      <c r="O795" s="197"/>
      <c r="U795" s="160"/>
      <c r="V795" s="161"/>
      <c r="X795" s="161"/>
      <c r="Y795" s="157"/>
      <c r="Z795" s="161"/>
    </row>
    <row r="796" spans="1:26" s="134" customFormat="1" ht="13.95" customHeight="1" x14ac:dyDescent="0.3">
      <c r="A796" s="22"/>
      <c r="B796" s="156"/>
      <c r="E796" s="157"/>
      <c r="F796" s="157"/>
      <c r="I796" s="218"/>
      <c r="J796" s="273"/>
      <c r="L796" s="214"/>
      <c r="M796" s="220"/>
      <c r="N796" s="158"/>
      <c r="O796" s="197"/>
      <c r="U796" s="160"/>
      <c r="V796" s="161"/>
      <c r="X796" s="161"/>
      <c r="Y796" s="157"/>
      <c r="Z796" s="161"/>
    </row>
    <row r="797" spans="1:26" s="134" customFormat="1" ht="13.95" customHeight="1" x14ac:dyDescent="0.3">
      <c r="A797" s="22"/>
      <c r="B797" s="156"/>
      <c r="E797" s="157"/>
      <c r="F797" s="157"/>
      <c r="I797" s="218"/>
      <c r="J797" s="273"/>
      <c r="L797" s="214"/>
      <c r="M797" s="220"/>
      <c r="N797" s="158"/>
      <c r="O797" s="197"/>
      <c r="U797" s="160"/>
      <c r="V797" s="161"/>
      <c r="X797" s="161"/>
      <c r="Y797" s="157"/>
      <c r="Z797" s="161"/>
    </row>
    <row r="798" spans="1:26" s="134" customFormat="1" ht="46.95" customHeight="1" x14ac:dyDescent="0.3">
      <c r="A798" s="22"/>
      <c r="B798" s="199"/>
      <c r="E798" s="157"/>
      <c r="F798" s="157"/>
      <c r="I798" s="218"/>
      <c r="J798" s="273"/>
      <c r="L798" s="214"/>
      <c r="M798" s="220"/>
      <c r="N798" s="158"/>
      <c r="O798" s="145"/>
      <c r="P798" s="135"/>
      <c r="U798" s="161"/>
      <c r="V798" s="161"/>
      <c r="X798" s="161"/>
      <c r="Y798" s="157"/>
      <c r="Z798" s="161"/>
    </row>
    <row r="799" spans="1:26" s="29" customFormat="1" ht="29.4" customHeight="1" x14ac:dyDescent="0.3">
      <c r="A799" s="22"/>
      <c r="B799" s="133"/>
      <c r="E799" s="63"/>
      <c r="F799" s="63"/>
      <c r="I799" s="276"/>
      <c r="J799" s="277"/>
      <c r="L799" s="278"/>
      <c r="M799" s="279"/>
      <c r="N799" s="158"/>
      <c r="O799" s="25"/>
      <c r="P799" s="56"/>
      <c r="U799" s="60"/>
      <c r="V799" s="62"/>
      <c r="X799" s="62"/>
      <c r="Y799" s="63"/>
      <c r="Z799" s="62"/>
    </row>
    <row r="800" spans="1:26" s="29" customFormat="1" ht="32.4" customHeight="1" x14ac:dyDescent="0.3">
      <c r="A800" s="22"/>
      <c r="B800" s="133"/>
      <c r="E800" s="63"/>
      <c r="F800" s="63"/>
      <c r="I800" s="276"/>
      <c r="J800" s="277"/>
      <c r="L800" s="278"/>
      <c r="M800" s="279"/>
      <c r="N800" s="57"/>
      <c r="O800" s="59"/>
      <c r="P800" s="56"/>
      <c r="U800" s="60"/>
      <c r="V800" s="62"/>
      <c r="X800" s="62"/>
      <c r="Y800" s="63"/>
      <c r="Z800" s="62"/>
    </row>
    <row r="801" spans="1:26" s="29" customFormat="1" ht="23.4" customHeight="1" x14ac:dyDescent="0.3">
      <c r="A801" s="22"/>
      <c r="B801" s="133"/>
      <c r="E801" s="63"/>
      <c r="F801" s="63"/>
      <c r="I801" s="276"/>
      <c r="J801" s="277"/>
      <c r="L801" s="278"/>
      <c r="M801" s="279"/>
      <c r="N801" s="57"/>
      <c r="O801" s="25"/>
      <c r="P801" s="56"/>
      <c r="U801" s="60"/>
      <c r="V801" s="62"/>
      <c r="X801" s="62"/>
      <c r="Y801" s="63"/>
      <c r="Z801" s="62"/>
    </row>
    <row r="802" spans="1:26" s="29" customFormat="1" ht="22.2" customHeight="1" x14ac:dyDescent="0.3">
      <c r="A802" s="22"/>
      <c r="B802" s="133"/>
      <c r="E802" s="63"/>
      <c r="F802" s="63"/>
      <c r="I802" s="276"/>
      <c r="J802" s="283"/>
      <c r="L802" s="278"/>
      <c r="M802" s="24"/>
      <c r="N802" s="57"/>
      <c r="O802" s="59"/>
      <c r="P802" s="56"/>
      <c r="U802" s="60"/>
      <c r="V802" s="62"/>
      <c r="X802" s="62"/>
      <c r="Y802" s="63"/>
      <c r="Z802" s="62"/>
    </row>
    <row r="803" spans="1:26" s="29" customFormat="1" ht="21.6" customHeight="1" x14ac:dyDescent="0.3">
      <c r="A803" s="22"/>
      <c r="B803" s="133"/>
      <c r="E803" s="63"/>
      <c r="F803" s="63"/>
      <c r="I803" s="276"/>
      <c r="J803" s="283"/>
      <c r="L803" s="278"/>
      <c r="M803" s="24"/>
      <c r="N803" s="57"/>
      <c r="O803" s="25"/>
      <c r="P803" s="56"/>
      <c r="U803" s="60"/>
      <c r="V803" s="62"/>
      <c r="X803" s="62"/>
      <c r="Y803" s="63"/>
      <c r="Z803" s="62"/>
    </row>
    <row r="804" spans="1:26" s="29" customFormat="1" ht="24.6" customHeight="1" x14ac:dyDescent="0.3">
      <c r="A804" s="22"/>
      <c r="B804" s="133"/>
      <c r="E804" s="63"/>
      <c r="F804" s="63"/>
      <c r="I804" s="276"/>
      <c r="J804" s="283"/>
      <c r="L804" s="278"/>
      <c r="M804" s="24"/>
      <c r="N804" s="57"/>
      <c r="O804" s="59"/>
      <c r="P804" s="56"/>
      <c r="U804" s="60"/>
      <c r="V804" s="62"/>
      <c r="X804" s="62"/>
      <c r="Y804" s="63"/>
      <c r="Z804" s="62"/>
    </row>
    <row r="805" spans="1:26" s="29" customFormat="1" ht="13.95" customHeight="1" x14ac:dyDescent="0.3">
      <c r="A805" s="22"/>
      <c r="B805" s="133"/>
      <c r="E805" s="63"/>
      <c r="F805" s="63"/>
      <c r="I805" s="284"/>
      <c r="J805" s="283"/>
      <c r="L805" s="278"/>
      <c r="M805" s="24"/>
      <c r="N805" s="57"/>
      <c r="O805" s="25"/>
      <c r="P805" s="56"/>
      <c r="U805" s="60"/>
      <c r="V805" s="62"/>
      <c r="X805" s="62"/>
      <c r="Y805" s="63"/>
      <c r="Z805" s="62"/>
    </row>
    <row r="806" spans="1:26" s="29" customFormat="1" ht="21.6" customHeight="1" x14ac:dyDescent="0.3">
      <c r="A806" s="22"/>
      <c r="B806" s="133"/>
      <c r="E806" s="63"/>
      <c r="F806" s="63"/>
      <c r="I806" s="276"/>
      <c r="J806" s="283"/>
      <c r="L806" s="278"/>
      <c r="M806" s="24"/>
      <c r="N806" s="57"/>
      <c r="O806" s="59"/>
      <c r="P806" s="56"/>
      <c r="U806" s="60"/>
      <c r="V806" s="62"/>
      <c r="X806" s="62"/>
      <c r="Y806" s="63"/>
      <c r="Z806" s="62"/>
    </row>
    <row r="807" spans="1:26" s="29" customFormat="1" ht="24.6" customHeight="1" x14ac:dyDescent="0.3">
      <c r="A807" s="22"/>
      <c r="B807" s="133"/>
      <c r="E807" s="63"/>
      <c r="F807" s="63"/>
      <c r="I807" s="284"/>
      <c r="J807" s="283"/>
      <c r="L807" s="278"/>
      <c r="M807" s="24"/>
      <c r="N807" s="57"/>
      <c r="O807" s="25"/>
      <c r="P807" s="56"/>
      <c r="U807" s="60"/>
      <c r="V807" s="62"/>
      <c r="X807" s="62"/>
      <c r="Y807" s="63"/>
      <c r="Z807" s="62"/>
    </row>
    <row r="808" spans="1:26" s="29" customFormat="1" ht="23.4" customHeight="1" x14ac:dyDescent="0.3">
      <c r="A808" s="22"/>
      <c r="B808" s="133"/>
      <c r="E808" s="63"/>
      <c r="F808" s="63"/>
      <c r="I808" s="276"/>
      <c r="J808" s="283"/>
      <c r="L808" s="278"/>
      <c r="M808" s="24"/>
      <c r="N808" s="57"/>
      <c r="O808" s="59"/>
      <c r="P808" s="56"/>
      <c r="U808" s="60"/>
      <c r="V808" s="62"/>
      <c r="X808" s="62"/>
      <c r="Y808" s="63"/>
      <c r="Z808" s="62"/>
    </row>
    <row r="809" spans="1:26" s="29" customFormat="1" ht="13.95" customHeight="1" x14ac:dyDescent="0.3">
      <c r="A809" s="22"/>
      <c r="B809" s="133"/>
      <c r="E809" s="63"/>
      <c r="F809" s="63"/>
      <c r="I809" s="284"/>
      <c r="J809" s="283"/>
      <c r="L809" s="278"/>
      <c r="M809" s="58"/>
      <c r="N809" s="57"/>
      <c r="O809" s="25"/>
      <c r="P809" s="56"/>
      <c r="U809" s="60"/>
      <c r="V809" s="62"/>
      <c r="X809" s="62"/>
      <c r="Y809" s="63"/>
      <c r="Z809" s="62"/>
    </row>
    <row r="810" spans="1:26" s="29" customFormat="1" ht="13.95" customHeight="1" x14ac:dyDescent="0.3">
      <c r="A810" s="22"/>
      <c r="B810" s="133"/>
      <c r="E810" s="63"/>
      <c r="F810" s="63"/>
      <c r="I810" s="284"/>
      <c r="J810" s="283"/>
      <c r="L810" s="278"/>
      <c r="M810" s="58"/>
      <c r="N810" s="57"/>
      <c r="O810" s="59"/>
      <c r="P810" s="56"/>
      <c r="U810" s="60"/>
      <c r="V810" s="62"/>
      <c r="X810" s="62"/>
      <c r="Y810" s="63"/>
      <c r="Z810" s="62"/>
    </row>
    <row r="811" spans="1:26" s="29" customFormat="1" ht="13.95" customHeight="1" x14ac:dyDescent="0.3">
      <c r="A811" s="22"/>
      <c r="B811" s="133"/>
      <c r="E811" s="63"/>
      <c r="F811" s="63"/>
      <c r="I811" s="284"/>
      <c r="J811" s="283"/>
      <c r="L811" s="278"/>
      <c r="M811" s="58"/>
      <c r="N811" s="57"/>
      <c r="O811" s="59"/>
      <c r="P811" s="56"/>
      <c r="U811" s="60"/>
      <c r="V811" s="62"/>
      <c r="X811" s="62"/>
      <c r="Y811" s="63"/>
      <c r="Z811" s="62"/>
    </row>
    <row r="812" spans="1:26" s="29" customFormat="1" ht="19.2" customHeight="1" x14ac:dyDescent="0.3">
      <c r="A812" s="22"/>
      <c r="B812" s="133"/>
      <c r="E812" s="63"/>
      <c r="F812" s="63"/>
      <c r="I812" s="276"/>
      <c r="J812" s="283"/>
      <c r="L812" s="278"/>
      <c r="M812" s="58"/>
      <c r="N812" s="57"/>
      <c r="O812" s="59"/>
      <c r="P812" s="56"/>
      <c r="U812" s="60"/>
      <c r="V812" s="62"/>
      <c r="X812" s="62"/>
      <c r="Y812" s="63"/>
      <c r="Z812" s="62"/>
    </row>
    <row r="813" spans="1:26" s="29" customFormat="1" ht="18.600000000000001" customHeight="1" x14ac:dyDescent="0.3">
      <c r="A813" s="22"/>
      <c r="B813" s="133"/>
      <c r="E813" s="63"/>
      <c r="F813" s="63"/>
      <c r="I813" s="276"/>
      <c r="J813" s="283"/>
      <c r="L813" s="278"/>
      <c r="M813" s="58"/>
      <c r="N813" s="57"/>
      <c r="O813" s="59"/>
      <c r="P813" s="56"/>
      <c r="U813" s="60"/>
      <c r="V813" s="62"/>
      <c r="X813" s="62"/>
      <c r="Y813" s="63"/>
      <c r="Z813" s="62"/>
    </row>
    <row r="814" spans="1:26" s="29" customFormat="1" ht="18.600000000000001" customHeight="1" x14ac:dyDescent="0.3">
      <c r="A814" s="22"/>
      <c r="B814" s="133"/>
      <c r="E814" s="63"/>
      <c r="F814" s="63"/>
      <c r="I814" s="276"/>
      <c r="J814" s="283"/>
      <c r="L814" s="278"/>
      <c r="M814" s="58"/>
      <c r="N814" s="57"/>
      <c r="O814" s="59"/>
      <c r="P814" s="56"/>
      <c r="U814" s="60"/>
      <c r="V814" s="62"/>
      <c r="X814" s="62"/>
      <c r="Y814" s="63"/>
      <c r="Z814" s="62"/>
    </row>
    <row r="815" spans="1:26" s="29" customFormat="1" ht="19.2" customHeight="1" x14ac:dyDescent="0.3">
      <c r="A815" s="22"/>
      <c r="B815" s="133"/>
      <c r="E815" s="63"/>
      <c r="F815" s="63"/>
      <c r="I815" s="276"/>
      <c r="J815" s="283"/>
      <c r="L815" s="278"/>
      <c r="M815" s="58"/>
      <c r="N815" s="57"/>
      <c r="O815" s="59"/>
      <c r="P815" s="56"/>
      <c r="U815" s="60"/>
      <c r="V815" s="62"/>
      <c r="X815" s="62"/>
      <c r="Y815" s="63"/>
      <c r="Z815" s="62"/>
    </row>
    <row r="816" spans="1:26" s="29" customFormat="1" ht="17.399999999999999" customHeight="1" x14ac:dyDescent="0.3">
      <c r="A816" s="22"/>
      <c r="B816" s="133"/>
      <c r="E816" s="63"/>
      <c r="F816" s="63"/>
      <c r="I816" s="276"/>
      <c r="J816" s="283"/>
      <c r="L816" s="278"/>
      <c r="M816" s="58"/>
      <c r="N816" s="57"/>
      <c r="O816" s="59"/>
      <c r="P816" s="56"/>
      <c r="U816" s="60"/>
      <c r="V816" s="62"/>
      <c r="X816" s="62"/>
      <c r="Y816" s="63"/>
      <c r="Z816" s="62"/>
    </row>
    <row r="817" spans="1:26" s="29" customFormat="1" ht="18" customHeight="1" x14ac:dyDescent="0.3">
      <c r="A817" s="22"/>
      <c r="B817" s="133"/>
      <c r="E817" s="63"/>
      <c r="F817" s="63"/>
      <c r="I817" s="276"/>
      <c r="J817" s="283"/>
      <c r="L817" s="278"/>
      <c r="M817" s="58"/>
      <c r="N817" s="57"/>
      <c r="O817" s="59"/>
      <c r="P817" s="56"/>
      <c r="U817" s="60"/>
      <c r="V817" s="62"/>
      <c r="X817" s="62"/>
      <c r="Y817" s="63"/>
      <c r="Z817" s="62"/>
    </row>
    <row r="818" spans="1:26" s="29" customFormat="1" ht="16.95" customHeight="1" x14ac:dyDescent="0.3">
      <c r="A818" s="22"/>
      <c r="B818" s="133"/>
      <c r="E818" s="63"/>
      <c r="F818" s="63"/>
      <c r="I818" s="276"/>
      <c r="J818" s="283"/>
      <c r="L818" s="278"/>
      <c r="M818" s="58"/>
      <c r="N818" s="57"/>
      <c r="O818" s="59"/>
      <c r="P818" s="56"/>
      <c r="U818" s="60"/>
      <c r="V818" s="62"/>
      <c r="X818" s="62"/>
      <c r="Y818" s="63"/>
      <c r="Z818" s="62"/>
    </row>
    <row r="819" spans="1:26" s="29" customFormat="1" ht="30" customHeight="1" x14ac:dyDescent="0.3">
      <c r="A819" s="22"/>
      <c r="B819" s="133"/>
      <c r="E819" s="63"/>
      <c r="F819" s="63"/>
      <c r="I819" s="276"/>
      <c r="J819" s="277"/>
      <c r="L819" s="278"/>
      <c r="M819" s="58"/>
      <c r="N819" s="57"/>
      <c r="O819" s="59"/>
      <c r="U819" s="60"/>
      <c r="V819" s="62"/>
      <c r="X819" s="62"/>
      <c r="Y819" s="63"/>
      <c r="Z819" s="62"/>
    </row>
    <row r="820" spans="1:26" s="29" customFormat="1" ht="28.95" customHeight="1" x14ac:dyDescent="0.3">
      <c r="A820" s="22"/>
      <c r="B820" s="133"/>
      <c r="E820" s="63"/>
      <c r="F820" s="63"/>
      <c r="I820" s="284"/>
      <c r="J820" s="277"/>
      <c r="L820" s="278"/>
      <c r="M820" s="58"/>
      <c r="N820" s="57"/>
      <c r="O820" s="59"/>
      <c r="U820" s="60"/>
      <c r="V820" s="62"/>
      <c r="X820" s="62"/>
      <c r="Y820" s="63"/>
      <c r="Z820" s="62"/>
    </row>
    <row r="821" spans="1:26" s="29" customFormat="1" ht="28.95" customHeight="1" x14ac:dyDescent="0.3">
      <c r="A821" s="22"/>
      <c r="B821" s="133"/>
      <c r="E821" s="63"/>
      <c r="F821" s="63"/>
      <c r="I821" s="284"/>
      <c r="J821" s="277"/>
      <c r="L821" s="278"/>
      <c r="M821" s="58"/>
      <c r="N821" s="57"/>
      <c r="O821" s="59"/>
      <c r="U821" s="60"/>
      <c r="V821" s="62"/>
      <c r="X821" s="62"/>
      <c r="Y821" s="63"/>
      <c r="Z821" s="62"/>
    </row>
    <row r="822" spans="1:26" s="29" customFormat="1" ht="29.4" customHeight="1" x14ac:dyDescent="0.3">
      <c r="A822" s="22"/>
      <c r="B822" s="133"/>
      <c r="E822" s="63"/>
      <c r="F822" s="63"/>
      <c r="I822" s="284"/>
      <c r="J822" s="277"/>
      <c r="L822" s="278"/>
      <c r="M822" s="58"/>
      <c r="N822" s="57"/>
      <c r="O822" s="59"/>
      <c r="U822" s="60"/>
      <c r="V822" s="62"/>
      <c r="X822" s="62"/>
      <c r="Y822" s="63"/>
      <c r="Z822" s="62"/>
    </row>
    <row r="823" spans="1:26" s="29" customFormat="1" ht="27" customHeight="1" x14ac:dyDescent="0.3">
      <c r="A823" s="22"/>
      <c r="B823" s="133"/>
      <c r="E823" s="63"/>
      <c r="F823" s="63"/>
      <c r="I823" s="284"/>
      <c r="J823" s="277"/>
      <c r="L823" s="278"/>
      <c r="M823" s="58"/>
      <c r="N823" s="57"/>
      <c r="O823" s="59"/>
      <c r="U823" s="60"/>
      <c r="V823" s="62"/>
      <c r="X823" s="62"/>
      <c r="Y823" s="63"/>
      <c r="Z823" s="62"/>
    </row>
    <row r="824" spans="1:26" s="29" customFormat="1" ht="31.95" customHeight="1" x14ac:dyDescent="0.3">
      <c r="A824" s="22"/>
      <c r="B824" s="133"/>
      <c r="E824" s="63"/>
      <c r="F824" s="63"/>
      <c r="I824" s="284"/>
      <c r="J824" s="277"/>
      <c r="L824" s="278"/>
      <c r="M824" s="58"/>
      <c r="N824" s="57"/>
      <c r="O824" s="59"/>
      <c r="U824" s="60"/>
      <c r="V824" s="62"/>
      <c r="X824" s="62"/>
      <c r="Y824" s="63"/>
      <c r="Z824" s="62"/>
    </row>
    <row r="825" spans="1:26" s="29" customFormat="1" ht="30.6" customHeight="1" x14ac:dyDescent="0.3">
      <c r="A825" s="22"/>
      <c r="B825" s="133"/>
      <c r="E825" s="63"/>
      <c r="F825" s="63"/>
      <c r="I825" s="284"/>
      <c r="J825" s="277"/>
      <c r="L825" s="278"/>
      <c r="M825" s="58"/>
      <c r="N825" s="57"/>
      <c r="O825" s="59"/>
      <c r="U825" s="60"/>
      <c r="V825" s="62"/>
      <c r="X825" s="62"/>
      <c r="Y825" s="63"/>
      <c r="Z825" s="62"/>
    </row>
    <row r="826" spans="1:26" s="29" customFormat="1" ht="31.2" customHeight="1" x14ac:dyDescent="0.3">
      <c r="A826" s="22"/>
      <c r="B826" s="133"/>
      <c r="E826" s="63"/>
      <c r="F826" s="63"/>
      <c r="I826" s="284"/>
      <c r="J826" s="277"/>
      <c r="L826" s="278"/>
      <c r="M826" s="58"/>
      <c r="N826" s="57"/>
      <c r="O826" s="59"/>
      <c r="U826" s="60"/>
      <c r="V826" s="62"/>
      <c r="X826" s="62"/>
      <c r="Y826" s="63"/>
      <c r="Z826" s="62"/>
    </row>
    <row r="827" spans="1:26" s="29" customFormat="1" ht="25.2" customHeight="1" x14ac:dyDescent="0.3">
      <c r="A827" s="22"/>
      <c r="B827" s="133"/>
      <c r="E827" s="63"/>
      <c r="F827" s="63"/>
      <c r="I827" s="284"/>
      <c r="J827" s="277"/>
      <c r="L827" s="278"/>
      <c r="M827" s="58"/>
      <c r="N827" s="57"/>
      <c r="O827" s="59"/>
      <c r="U827" s="60"/>
      <c r="V827" s="62"/>
      <c r="X827" s="62"/>
      <c r="Y827" s="63"/>
      <c r="Z827" s="62"/>
    </row>
    <row r="828" spans="1:26" s="29" customFormat="1" ht="26.4" customHeight="1" x14ac:dyDescent="0.3">
      <c r="A828" s="63"/>
      <c r="B828" s="133"/>
      <c r="E828" s="63"/>
      <c r="F828" s="63"/>
      <c r="I828" s="284"/>
      <c r="J828" s="277"/>
      <c r="L828" s="278"/>
      <c r="M828" s="58"/>
      <c r="N828" s="57"/>
      <c r="O828" s="59"/>
      <c r="U828" s="60"/>
      <c r="V828" s="62"/>
      <c r="X828" s="62"/>
      <c r="Y828" s="63"/>
      <c r="Z828" s="62"/>
    </row>
    <row r="829" spans="1:26" s="29" customFormat="1" ht="27" customHeight="1" x14ac:dyDescent="0.3">
      <c r="A829" s="63"/>
      <c r="B829" s="133"/>
      <c r="E829" s="63"/>
      <c r="F829" s="63"/>
      <c r="I829" s="284"/>
      <c r="J829" s="277"/>
      <c r="L829" s="278"/>
      <c r="M829" s="58"/>
      <c r="N829" s="57"/>
      <c r="O829" s="59"/>
      <c r="U829" s="60"/>
      <c r="V829" s="62"/>
      <c r="X829" s="62"/>
      <c r="Y829" s="63"/>
      <c r="Z829" s="62"/>
    </row>
    <row r="830" spans="1:26" s="29" customFormat="1" ht="25.95" customHeight="1" x14ac:dyDescent="0.3">
      <c r="A830" s="63"/>
      <c r="B830" s="133"/>
      <c r="E830" s="63"/>
      <c r="F830" s="63"/>
      <c r="I830" s="284"/>
      <c r="J830" s="277"/>
      <c r="L830" s="278"/>
      <c r="M830" s="58"/>
      <c r="N830" s="57"/>
      <c r="O830" s="59"/>
      <c r="U830" s="60"/>
      <c r="V830" s="62"/>
      <c r="X830" s="62"/>
      <c r="Y830" s="63"/>
      <c r="Z830" s="62"/>
    </row>
    <row r="831" spans="1:26" s="29" customFormat="1" ht="27.6" customHeight="1" x14ac:dyDescent="0.3">
      <c r="A831" s="63"/>
      <c r="B831" s="133"/>
      <c r="E831" s="63"/>
      <c r="F831" s="63"/>
      <c r="I831" s="284"/>
      <c r="J831" s="277"/>
      <c r="L831" s="278"/>
      <c r="M831" s="58"/>
      <c r="N831" s="57"/>
      <c r="O831" s="59"/>
      <c r="U831" s="60"/>
      <c r="V831" s="62"/>
      <c r="X831" s="62"/>
      <c r="Y831" s="63"/>
      <c r="Z831" s="62"/>
    </row>
    <row r="832" spans="1:26" s="29" customFormat="1" ht="28.2" customHeight="1" x14ac:dyDescent="0.3">
      <c r="A832" s="63"/>
      <c r="B832" s="133"/>
      <c r="E832" s="63"/>
      <c r="F832" s="63"/>
      <c r="I832" s="284"/>
      <c r="J832" s="277"/>
      <c r="L832" s="278"/>
      <c r="M832" s="58"/>
      <c r="N832" s="57"/>
      <c r="O832" s="59"/>
      <c r="U832" s="60"/>
      <c r="V832" s="62"/>
      <c r="X832" s="62"/>
      <c r="Y832" s="63"/>
      <c r="Z832" s="62"/>
    </row>
    <row r="833" spans="1:26" s="29" customFormat="1" ht="14.4" x14ac:dyDescent="0.3">
      <c r="A833" s="63"/>
      <c r="B833" s="133"/>
      <c r="E833" s="63"/>
      <c r="F833" s="63"/>
      <c r="I833" s="284"/>
      <c r="J833" s="277"/>
      <c r="L833" s="278"/>
      <c r="M833" s="58"/>
      <c r="N833" s="57"/>
      <c r="O833" s="59"/>
      <c r="U833" s="60"/>
      <c r="V833" s="62"/>
      <c r="X833" s="62"/>
      <c r="Y833" s="63"/>
      <c r="Z833" s="62"/>
    </row>
    <row r="834" spans="1:26" s="29" customFormat="1" ht="41.4" customHeight="1" x14ac:dyDescent="0.3">
      <c r="A834" s="63"/>
      <c r="B834" s="133"/>
      <c r="E834" s="63"/>
      <c r="F834" s="63"/>
      <c r="I834" s="284"/>
      <c r="J834" s="277"/>
      <c r="L834" s="278"/>
      <c r="M834" s="58"/>
      <c r="N834" s="57"/>
      <c r="O834" s="59"/>
      <c r="U834" s="60"/>
      <c r="V834" s="62"/>
      <c r="X834" s="62"/>
      <c r="Y834" s="63"/>
      <c r="Z834" s="62"/>
    </row>
    <row r="835" spans="1:26" s="29" customFormat="1" ht="30.6" customHeight="1" x14ac:dyDescent="0.3">
      <c r="A835" s="63"/>
      <c r="B835" s="133"/>
      <c r="E835" s="63"/>
      <c r="F835" s="63"/>
      <c r="I835" s="284"/>
      <c r="J835" s="277"/>
      <c r="L835" s="278"/>
      <c r="M835" s="58"/>
      <c r="N835" s="57"/>
      <c r="O835" s="59"/>
      <c r="U835" s="60"/>
      <c r="V835" s="62"/>
      <c r="X835" s="62"/>
      <c r="Y835" s="63"/>
      <c r="Z835" s="62"/>
    </row>
    <row r="836" spans="1:26" s="29" customFormat="1" ht="25.95" customHeight="1" x14ac:dyDescent="0.3">
      <c r="A836" s="63"/>
      <c r="B836" s="133"/>
      <c r="E836" s="63"/>
      <c r="F836" s="63"/>
      <c r="I836" s="284"/>
      <c r="J836" s="277"/>
      <c r="L836" s="278"/>
      <c r="M836" s="58"/>
      <c r="N836" s="57"/>
      <c r="O836" s="59"/>
      <c r="U836" s="60"/>
      <c r="V836" s="62"/>
      <c r="X836" s="62"/>
      <c r="Y836" s="63"/>
      <c r="Z836" s="62"/>
    </row>
    <row r="837" spans="1:26" s="29" customFormat="1" ht="27" customHeight="1" x14ac:dyDescent="0.3">
      <c r="A837" s="63"/>
      <c r="B837" s="133"/>
      <c r="E837" s="63"/>
      <c r="F837" s="63"/>
      <c r="I837" s="284"/>
      <c r="J837" s="277"/>
      <c r="L837" s="278"/>
      <c r="M837" s="58"/>
      <c r="N837" s="57"/>
      <c r="O837" s="59"/>
      <c r="U837" s="60"/>
      <c r="V837" s="62"/>
      <c r="X837" s="62"/>
      <c r="Y837" s="63"/>
      <c r="Z837" s="62"/>
    </row>
    <row r="838" spans="1:26" s="29" customFormat="1" ht="29.4" customHeight="1" x14ac:dyDescent="0.3">
      <c r="A838" s="63"/>
      <c r="B838" s="133"/>
      <c r="E838" s="63"/>
      <c r="F838" s="63"/>
      <c r="I838" s="284"/>
      <c r="J838" s="277"/>
      <c r="L838" s="278"/>
      <c r="M838" s="58"/>
      <c r="N838" s="57"/>
      <c r="O838" s="59"/>
      <c r="U838" s="60"/>
      <c r="V838" s="62"/>
      <c r="X838" s="62"/>
      <c r="Y838" s="63"/>
      <c r="Z838" s="62"/>
    </row>
    <row r="839" spans="1:26" s="29" customFormat="1" ht="28.2" customHeight="1" x14ac:dyDescent="0.3">
      <c r="A839" s="63"/>
      <c r="B839" s="133"/>
      <c r="E839" s="63"/>
      <c r="F839" s="63"/>
      <c r="I839" s="284"/>
      <c r="J839" s="277"/>
      <c r="L839" s="278"/>
      <c r="M839" s="58"/>
      <c r="N839" s="57"/>
      <c r="O839" s="59"/>
      <c r="U839" s="60"/>
      <c r="V839" s="62"/>
      <c r="X839" s="62"/>
      <c r="Y839" s="63"/>
      <c r="Z839" s="62"/>
    </row>
    <row r="840" spans="1:26" s="29" customFormat="1" ht="30.6" customHeight="1" x14ac:dyDescent="0.3">
      <c r="A840" s="63"/>
      <c r="B840" s="133"/>
      <c r="E840" s="63"/>
      <c r="F840" s="63"/>
      <c r="I840" s="284"/>
      <c r="J840" s="277"/>
      <c r="L840" s="278"/>
      <c r="M840" s="58"/>
      <c r="N840" s="57"/>
      <c r="O840" s="59"/>
      <c r="U840" s="60"/>
      <c r="V840" s="62"/>
      <c r="X840" s="62"/>
      <c r="Y840" s="63"/>
      <c r="Z840" s="62"/>
    </row>
    <row r="841" spans="1:26" s="29" customFormat="1" ht="30" customHeight="1" x14ac:dyDescent="0.3">
      <c r="A841" s="63"/>
      <c r="B841" s="133"/>
      <c r="E841" s="63"/>
      <c r="F841" s="63"/>
      <c r="I841" s="284"/>
      <c r="J841" s="277"/>
      <c r="L841" s="278"/>
      <c r="M841" s="58"/>
      <c r="N841" s="57"/>
      <c r="O841" s="59"/>
      <c r="U841" s="60"/>
      <c r="V841" s="62"/>
      <c r="X841" s="62"/>
      <c r="Y841" s="63"/>
      <c r="Z841" s="62"/>
    </row>
    <row r="842" spans="1:26" s="29" customFormat="1" ht="28.2" customHeight="1" x14ac:dyDescent="0.3">
      <c r="A842" s="63"/>
      <c r="B842" s="133"/>
      <c r="E842" s="63"/>
      <c r="F842" s="63"/>
      <c r="I842" s="284"/>
      <c r="J842" s="277"/>
      <c r="L842" s="278"/>
      <c r="M842" s="58"/>
      <c r="N842" s="57"/>
      <c r="O842" s="59"/>
      <c r="U842" s="60"/>
      <c r="V842" s="62"/>
      <c r="X842" s="62"/>
      <c r="Y842" s="63"/>
      <c r="Z842" s="62"/>
    </row>
    <row r="843" spans="1:26" s="29" customFormat="1" ht="29.4" customHeight="1" x14ac:dyDescent="0.3">
      <c r="A843" s="63"/>
      <c r="B843" s="133"/>
      <c r="E843" s="63"/>
      <c r="F843" s="63"/>
      <c r="I843" s="284"/>
      <c r="J843" s="277"/>
      <c r="L843" s="278"/>
      <c r="M843" s="58"/>
      <c r="N843" s="57"/>
      <c r="O843" s="59"/>
      <c r="U843" s="60"/>
      <c r="V843" s="62"/>
      <c r="X843" s="62"/>
      <c r="Y843" s="63"/>
      <c r="Z843" s="62"/>
    </row>
    <row r="844" spans="1:26" s="29" customFormat="1" ht="13.95" customHeight="1" x14ac:dyDescent="0.3">
      <c r="A844" s="63"/>
      <c r="B844" s="133"/>
      <c r="E844" s="63"/>
      <c r="F844" s="63"/>
      <c r="I844" s="284"/>
      <c r="J844" s="283"/>
      <c r="L844" s="278"/>
      <c r="M844" s="58"/>
      <c r="N844" s="57"/>
      <c r="O844" s="59"/>
      <c r="U844" s="60"/>
      <c r="V844" s="62"/>
      <c r="X844" s="62"/>
      <c r="Y844" s="63"/>
      <c r="Z844" s="62"/>
    </row>
    <row r="845" spans="1:26" s="29" customFormat="1" ht="13.95" customHeight="1" x14ac:dyDescent="0.3">
      <c r="A845" s="63"/>
      <c r="B845" s="133"/>
      <c r="E845" s="63"/>
      <c r="F845" s="63"/>
      <c r="I845" s="284"/>
      <c r="J845" s="283"/>
      <c r="L845" s="278"/>
      <c r="M845" s="58"/>
      <c r="N845" s="57"/>
      <c r="O845" s="59"/>
      <c r="U845" s="60"/>
      <c r="V845" s="62"/>
      <c r="X845" s="62"/>
      <c r="Y845" s="63"/>
      <c r="Z845" s="62"/>
    </row>
    <row r="846" spans="1:26" s="134" customFormat="1" ht="13.95" customHeight="1" x14ac:dyDescent="0.3">
      <c r="A846" s="157"/>
      <c r="B846" s="199"/>
      <c r="E846" s="157"/>
      <c r="F846" s="157"/>
      <c r="I846" s="212"/>
      <c r="J846" s="213"/>
      <c r="L846" s="214"/>
      <c r="M846" s="159"/>
      <c r="N846" s="57"/>
      <c r="O846" s="145"/>
      <c r="U846" s="160"/>
      <c r="V846" s="161"/>
      <c r="X846" s="161"/>
      <c r="Y846" s="157"/>
      <c r="Z846" s="161"/>
    </row>
    <row r="847" spans="1:26" s="134" customFormat="1" ht="14.4" x14ac:dyDescent="0.3">
      <c r="A847" s="157"/>
      <c r="B847" s="199"/>
      <c r="E847" s="157"/>
      <c r="F847" s="157"/>
      <c r="I847" s="212"/>
      <c r="J847" s="213"/>
      <c r="L847" s="214"/>
      <c r="M847" s="159"/>
      <c r="N847" s="158"/>
      <c r="O847" s="145"/>
      <c r="U847" s="160"/>
      <c r="V847" s="161"/>
      <c r="X847" s="161"/>
      <c r="Y847" s="157"/>
      <c r="Z847" s="161"/>
    </row>
    <row r="848" spans="1:26" s="134" customFormat="1" ht="14.4" x14ac:dyDescent="0.3">
      <c r="A848" s="157"/>
      <c r="B848" s="199"/>
      <c r="E848" s="157"/>
      <c r="F848" s="157"/>
      <c r="I848" s="212"/>
      <c r="J848" s="213"/>
      <c r="L848" s="214"/>
      <c r="M848" s="159"/>
      <c r="N848" s="274"/>
      <c r="O848" s="145"/>
      <c r="U848" s="160"/>
      <c r="V848" s="161"/>
      <c r="X848" s="161"/>
      <c r="Y848" s="157"/>
      <c r="Z848" s="161"/>
    </row>
    <row r="849" spans="1:29" s="134" customFormat="1" ht="14.4" x14ac:dyDescent="0.3">
      <c r="A849" s="157"/>
      <c r="B849" s="199"/>
      <c r="E849" s="157"/>
      <c r="F849" s="157"/>
      <c r="I849" s="212"/>
      <c r="J849" s="213"/>
      <c r="L849" s="214"/>
      <c r="M849" s="159"/>
      <c r="N849" s="158"/>
      <c r="O849" s="145"/>
      <c r="U849" s="160"/>
      <c r="V849" s="161"/>
      <c r="X849" s="161"/>
      <c r="Y849" s="157"/>
      <c r="Z849" s="161"/>
    </row>
    <row r="850" spans="1:29" s="134" customFormat="1" ht="14.4" x14ac:dyDescent="0.3">
      <c r="A850" s="157"/>
      <c r="B850" s="199"/>
      <c r="E850" s="157"/>
      <c r="F850" s="319"/>
      <c r="I850" s="218"/>
      <c r="J850" s="219"/>
      <c r="L850" s="214"/>
      <c r="M850" s="159"/>
      <c r="N850" s="158"/>
      <c r="O850" s="145"/>
      <c r="P850" s="135"/>
      <c r="U850" s="160"/>
      <c r="V850" s="160"/>
      <c r="X850" s="161"/>
      <c r="Y850" s="157"/>
      <c r="Z850" s="161"/>
    </row>
    <row r="851" spans="1:29" s="134" customFormat="1" ht="14.4" x14ac:dyDescent="0.3">
      <c r="A851" s="157"/>
      <c r="B851" s="199"/>
      <c r="E851" s="157"/>
      <c r="F851" s="157"/>
      <c r="I851" s="135"/>
      <c r="J851" s="213"/>
      <c r="L851" s="214"/>
      <c r="M851" s="159"/>
      <c r="N851" s="158"/>
      <c r="O851" s="145"/>
      <c r="U851" s="160"/>
      <c r="V851" s="160"/>
      <c r="X851" s="161"/>
      <c r="Y851" s="157"/>
      <c r="Z851" s="161"/>
    </row>
    <row r="852" spans="1:29" s="134" customFormat="1" ht="15" customHeight="1" x14ac:dyDescent="0.3">
      <c r="A852" s="157"/>
      <c r="B852" s="199"/>
      <c r="E852" s="157"/>
      <c r="F852" s="157"/>
      <c r="I852" s="135"/>
      <c r="J852" s="213"/>
      <c r="L852" s="214"/>
      <c r="M852" s="159"/>
      <c r="N852" s="158"/>
      <c r="O852" s="145"/>
      <c r="U852" s="160"/>
      <c r="V852" s="160"/>
      <c r="X852" s="161"/>
      <c r="Y852" s="157"/>
      <c r="Z852" s="161"/>
    </row>
    <row r="853" spans="1:29" x14ac:dyDescent="0.25">
      <c r="A853" s="157"/>
      <c r="B853" s="199"/>
      <c r="C853" s="134"/>
      <c r="D853" s="134"/>
      <c r="G853" s="134"/>
      <c r="H853" s="23"/>
      <c r="J853" s="23"/>
      <c r="M853" s="159"/>
      <c r="N853" s="158"/>
      <c r="O853" s="145"/>
      <c r="P853" s="134"/>
      <c r="T853" s="134"/>
      <c r="U853" s="134"/>
      <c r="V853" s="134"/>
      <c r="W853" s="134"/>
      <c r="X853" s="161"/>
      <c r="Y853" s="157"/>
      <c r="Z853" s="161"/>
      <c r="AA853" s="134"/>
      <c r="AB853" s="134"/>
      <c r="AC853" s="134"/>
    </row>
    <row r="854" spans="1:29" x14ac:dyDescent="0.25">
      <c r="A854" s="157"/>
      <c r="B854" s="199"/>
      <c r="C854" s="134"/>
      <c r="D854" s="134"/>
      <c r="E854" s="157"/>
      <c r="F854" s="157"/>
      <c r="G854" s="134"/>
      <c r="H854" s="23"/>
      <c r="J854" s="23"/>
      <c r="M854" s="159"/>
      <c r="O854" s="145"/>
      <c r="P854" s="134"/>
      <c r="Q854" s="134"/>
      <c r="R854" s="134"/>
      <c r="S854" s="134"/>
      <c r="T854" s="134"/>
      <c r="U854" s="160"/>
      <c r="V854" s="160"/>
      <c r="W854" s="134"/>
      <c r="X854" s="161"/>
      <c r="Y854" s="157"/>
      <c r="Z854" s="161"/>
      <c r="AA854" s="134"/>
      <c r="AB854" s="134"/>
      <c r="AC854" s="134"/>
    </row>
    <row r="855" spans="1:29" x14ac:dyDescent="0.25">
      <c r="A855" s="157"/>
      <c r="B855" s="199"/>
      <c r="C855" s="134"/>
      <c r="D855" s="134"/>
      <c r="G855" s="134"/>
      <c r="H855" s="23"/>
      <c r="J855" s="23"/>
      <c r="K855" s="30"/>
      <c r="M855" s="159"/>
      <c r="O855" s="145"/>
      <c r="P855" s="134"/>
      <c r="T855" s="134"/>
      <c r="U855" s="134"/>
      <c r="V855" s="134"/>
      <c r="W855" s="134"/>
      <c r="X855" s="161"/>
      <c r="Y855" s="157"/>
      <c r="Z855" s="161"/>
      <c r="AA855" s="134"/>
      <c r="AB855" s="134"/>
      <c r="AC855" s="134"/>
    </row>
    <row r="856" spans="1:29" x14ac:dyDescent="0.25">
      <c r="A856" s="157"/>
      <c r="B856" s="199"/>
      <c r="C856" s="134"/>
      <c r="D856" s="134"/>
      <c r="E856" s="157"/>
      <c r="F856" s="157"/>
      <c r="G856" s="134"/>
      <c r="H856" s="23"/>
      <c r="J856" s="23"/>
      <c r="K856" s="30"/>
      <c r="M856" s="159"/>
      <c r="O856" s="145"/>
      <c r="P856" s="134"/>
      <c r="Q856" s="134"/>
      <c r="R856" s="134"/>
      <c r="S856" s="134"/>
      <c r="T856" s="134"/>
      <c r="U856" s="160"/>
      <c r="V856" s="160"/>
      <c r="W856" s="134"/>
      <c r="X856" s="161"/>
      <c r="Y856" s="157"/>
      <c r="Z856" s="161"/>
      <c r="AA856" s="134"/>
      <c r="AB856" s="134"/>
      <c r="AC856" s="134"/>
    </row>
    <row r="857" spans="1:29" x14ac:dyDescent="0.25">
      <c r="A857" s="157"/>
      <c r="B857" s="199"/>
      <c r="C857" s="134"/>
      <c r="D857" s="134"/>
      <c r="G857" s="134"/>
      <c r="H857" s="23"/>
      <c r="J857" s="23"/>
      <c r="K857" s="30"/>
      <c r="M857" s="159"/>
      <c r="O857" s="145"/>
      <c r="P857" s="134"/>
      <c r="T857" s="134"/>
      <c r="U857" s="134"/>
      <c r="V857" s="134"/>
      <c r="W857" s="134"/>
      <c r="X857" s="161"/>
      <c r="Y857" s="157"/>
      <c r="Z857" s="161"/>
      <c r="AA857" s="134"/>
      <c r="AB857" s="134"/>
      <c r="AC857" s="134"/>
    </row>
    <row r="858" spans="1:29" x14ac:dyDescent="0.25">
      <c r="A858" s="157"/>
      <c r="B858" s="199"/>
      <c r="C858" s="134"/>
      <c r="D858" s="134"/>
      <c r="E858" s="157"/>
      <c r="F858" s="157"/>
      <c r="G858" s="134"/>
      <c r="H858" s="23"/>
      <c r="J858" s="23"/>
      <c r="K858" s="30"/>
      <c r="M858" s="159"/>
      <c r="O858" s="145"/>
      <c r="P858" s="134"/>
      <c r="Q858" s="134"/>
      <c r="R858" s="134"/>
      <c r="S858" s="134"/>
      <c r="T858" s="134"/>
      <c r="U858" s="160"/>
      <c r="V858" s="160"/>
      <c r="W858" s="134"/>
      <c r="X858" s="161"/>
      <c r="Y858" s="157"/>
      <c r="Z858" s="161"/>
      <c r="AA858" s="134"/>
      <c r="AB858" s="134"/>
      <c r="AC858" s="134"/>
    </row>
    <row r="859" spans="1:29" s="134" customFormat="1" x14ac:dyDescent="0.25">
      <c r="A859" s="157"/>
      <c r="B859" s="199"/>
      <c r="E859" s="23"/>
      <c r="F859" s="23"/>
      <c r="I859" s="135"/>
      <c r="J859" s="157"/>
      <c r="K859" s="199"/>
      <c r="L859" s="158"/>
      <c r="M859" s="159"/>
      <c r="N859" s="2"/>
      <c r="O859" s="145"/>
      <c r="Q859" s="1"/>
      <c r="R859" s="1"/>
      <c r="S859" s="1"/>
      <c r="X859" s="161"/>
      <c r="Y859" s="157"/>
      <c r="Z859" s="161"/>
    </row>
    <row r="860" spans="1:29" s="134" customFormat="1" x14ac:dyDescent="0.25">
      <c r="A860" s="157"/>
      <c r="B860" s="199"/>
      <c r="E860" s="157"/>
      <c r="F860" s="157"/>
      <c r="I860" s="135"/>
      <c r="J860" s="157"/>
      <c r="K860" s="199"/>
      <c r="L860" s="158"/>
      <c r="M860" s="159"/>
      <c r="N860" s="158"/>
      <c r="O860" s="145"/>
      <c r="U860" s="160"/>
      <c r="V860" s="160"/>
      <c r="X860" s="161"/>
      <c r="Y860" s="157"/>
      <c r="Z860" s="161"/>
    </row>
    <row r="861" spans="1:29" s="134" customFormat="1" x14ac:dyDescent="0.25">
      <c r="A861" s="157"/>
      <c r="B861" s="199"/>
      <c r="E861" s="23"/>
      <c r="F861" s="23"/>
      <c r="I861" s="135"/>
      <c r="J861" s="157"/>
      <c r="K861" s="199"/>
      <c r="L861" s="158"/>
      <c r="M861" s="159"/>
      <c r="N861" s="158"/>
      <c r="O861" s="145"/>
      <c r="Q861" s="1"/>
      <c r="R861" s="1"/>
      <c r="S861" s="1"/>
      <c r="X861" s="161"/>
      <c r="Y861" s="157"/>
      <c r="Z861" s="161"/>
    </row>
    <row r="862" spans="1:29" s="134" customFormat="1" x14ac:dyDescent="0.25">
      <c r="A862" s="157"/>
      <c r="B862" s="199"/>
      <c r="E862" s="157"/>
      <c r="F862" s="157"/>
      <c r="I862" s="135"/>
      <c r="J862" s="157"/>
      <c r="K862" s="199"/>
      <c r="L862" s="158"/>
      <c r="M862" s="159"/>
      <c r="N862" s="158"/>
      <c r="O862" s="145"/>
      <c r="U862" s="160"/>
      <c r="V862" s="160"/>
      <c r="X862" s="161"/>
      <c r="Y862" s="157"/>
      <c r="Z862" s="161"/>
    </row>
    <row r="863" spans="1:29" s="134" customFormat="1" x14ac:dyDescent="0.25">
      <c r="A863" s="157"/>
      <c r="B863" s="199"/>
      <c r="E863" s="23"/>
      <c r="F863" s="23"/>
      <c r="I863" s="135"/>
      <c r="J863" s="157"/>
      <c r="K863" s="199"/>
      <c r="L863" s="158"/>
      <c r="M863" s="159"/>
      <c r="N863" s="158"/>
      <c r="O863" s="145"/>
      <c r="Q863" s="1"/>
      <c r="R863" s="1"/>
      <c r="S863" s="1"/>
      <c r="X863" s="161"/>
      <c r="Y863" s="157"/>
      <c r="Z863" s="161"/>
    </row>
    <row r="864" spans="1:29" s="134" customFormat="1" x14ac:dyDescent="0.25">
      <c r="A864" s="157"/>
      <c r="B864" s="199"/>
      <c r="E864" s="157"/>
      <c r="F864" s="157"/>
      <c r="I864" s="135"/>
      <c r="J864" s="157"/>
      <c r="K864" s="199"/>
      <c r="L864" s="158"/>
      <c r="M864" s="159"/>
      <c r="N864" s="158"/>
      <c r="O864" s="145"/>
      <c r="U864" s="160"/>
      <c r="V864" s="160"/>
      <c r="X864" s="161"/>
      <c r="Y864" s="157"/>
      <c r="Z864" s="161"/>
    </row>
    <row r="865" spans="1:26" s="134" customFormat="1" x14ac:dyDescent="0.25">
      <c r="A865" s="157"/>
      <c r="B865" s="199"/>
      <c r="E865" s="23"/>
      <c r="F865" s="23"/>
      <c r="I865" s="135"/>
      <c r="J865" s="157"/>
      <c r="K865" s="199"/>
      <c r="L865" s="158"/>
      <c r="M865" s="159"/>
      <c r="N865" s="158"/>
      <c r="O865" s="145"/>
      <c r="Q865" s="1"/>
      <c r="R865" s="1"/>
      <c r="S865" s="1"/>
      <c r="X865" s="161"/>
      <c r="Y865" s="157"/>
      <c r="Z865" s="161"/>
    </row>
    <row r="866" spans="1:26" s="134" customFormat="1" x14ac:dyDescent="0.25">
      <c r="A866" s="157"/>
      <c r="B866" s="199"/>
      <c r="E866" s="157"/>
      <c r="F866" s="157"/>
      <c r="I866" s="135"/>
      <c r="J866" s="157"/>
      <c r="K866" s="199"/>
      <c r="L866" s="158"/>
      <c r="M866" s="159"/>
      <c r="N866" s="158"/>
      <c r="O866" s="145"/>
      <c r="U866" s="160"/>
      <c r="V866" s="160"/>
      <c r="X866" s="161"/>
      <c r="Y866" s="157"/>
      <c r="Z866" s="161"/>
    </row>
    <row r="867" spans="1:26" s="134" customFormat="1" x14ac:dyDescent="0.25">
      <c r="A867" s="157"/>
      <c r="B867" s="199"/>
      <c r="E867" s="23"/>
      <c r="F867" s="23"/>
      <c r="I867" s="135"/>
      <c r="J867" s="157"/>
      <c r="K867" s="199"/>
      <c r="L867" s="158"/>
      <c r="M867" s="159"/>
      <c r="N867" s="158"/>
      <c r="O867" s="145"/>
      <c r="Q867" s="1"/>
      <c r="R867" s="1"/>
      <c r="S867" s="1"/>
      <c r="X867" s="161"/>
      <c r="Y867" s="157"/>
      <c r="Z867" s="161"/>
    </row>
    <row r="868" spans="1:26" s="134" customFormat="1" x14ac:dyDescent="0.25">
      <c r="A868" s="157"/>
      <c r="B868" s="199"/>
      <c r="E868" s="157"/>
      <c r="F868" s="157"/>
      <c r="I868" s="135"/>
      <c r="J868" s="157"/>
      <c r="K868" s="199"/>
      <c r="L868" s="158"/>
      <c r="M868" s="159"/>
      <c r="N868" s="158"/>
      <c r="O868" s="145"/>
      <c r="U868" s="160"/>
      <c r="V868" s="160"/>
      <c r="X868" s="161"/>
      <c r="Y868" s="157"/>
      <c r="Z868" s="161"/>
    </row>
    <row r="869" spans="1:26" s="134" customFormat="1" x14ac:dyDescent="0.25">
      <c r="A869" s="157"/>
      <c r="B869" s="199"/>
      <c r="E869" s="23"/>
      <c r="F869" s="23"/>
      <c r="I869" s="135"/>
      <c r="J869" s="157"/>
      <c r="K869" s="199"/>
      <c r="L869" s="158"/>
      <c r="M869" s="159"/>
      <c r="N869" s="158"/>
      <c r="O869" s="145"/>
      <c r="Q869" s="1"/>
      <c r="R869" s="1"/>
      <c r="S869" s="1"/>
      <c r="X869" s="161"/>
      <c r="Y869" s="157"/>
      <c r="Z869" s="161"/>
    </row>
    <row r="870" spans="1:26" s="134" customFormat="1" x14ac:dyDescent="0.25">
      <c r="A870" s="157"/>
      <c r="B870" s="199"/>
      <c r="E870" s="157"/>
      <c r="F870" s="157"/>
      <c r="I870" s="135"/>
      <c r="J870" s="157"/>
      <c r="K870" s="199"/>
      <c r="L870" s="158"/>
      <c r="M870" s="159"/>
      <c r="N870" s="158"/>
      <c r="O870" s="145"/>
      <c r="U870" s="160"/>
      <c r="V870" s="160"/>
      <c r="X870" s="161"/>
      <c r="Y870" s="157"/>
      <c r="Z870" s="161"/>
    </row>
    <row r="871" spans="1:26" s="134" customFormat="1" x14ac:dyDescent="0.25">
      <c r="A871" s="157"/>
      <c r="B871" s="199"/>
      <c r="E871" s="23"/>
      <c r="F871" s="23"/>
      <c r="I871" s="135"/>
      <c r="J871" s="157"/>
      <c r="K871" s="199"/>
      <c r="L871" s="158"/>
      <c r="M871" s="159"/>
      <c r="N871" s="158"/>
      <c r="O871" s="145"/>
      <c r="Q871" s="1"/>
      <c r="R871" s="1"/>
      <c r="S871" s="1"/>
      <c r="X871" s="161"/>
      <c r="Y871" s="157"/>
      <c r="Z871" s="161"/>
    </row>
    <row r="872" spans="1:26" s="134" customFormat="1" x14ac:dyDescent="0.25">
      <c r="A872" s="157"/>
      <c r="B872" s="199"/>
      <c r="E872" s="157"/>
      <c r="F872" s="157"/>
      <c r="I872" s="135"/>
      <c r="J872" s="157"/>
      <c r="K872" s="199"/>
      <c r="L872" s="158"/>
      <c r="M872" s="159"/>
      <c r="N872" s="158"/>
      <c r="O872" s="145"/>
      <c r="U872" s="160"/>
      <c r="V872" s="160"/>
      <c r="X872" s="161"/>
      <c r="Y872" s="157"/>
      <c r="Z872" s="161"/>
    </row>
    <row r="873" spans="1:26" s="134" customFormat="1" x14ac:dyDescent="0.25">
      <c r="A873" s="157"/>
      <c r="B873" s="199"/>
      <c r="E873" s="23"/>
      <c r="F873" s="157"/>
      <c r="I873" s="135"/>
      <c r="J873" s="157"/>
      <c r="K873" s="199"/>
      <c r="L873" s="158"/>
      <c r="M873" s="159"/>
      <c r="N873" s="158"/>
      <c r="O873" s="145"/>
      <c r="Q873" s="1"/>
      <c r="R873" s="1"/>
      <c r="S873" s="1"/>
      <c r="X873" s="161"/>
      <c r="Y873" s="157"/>
      <c r="Z873" s="161"/>
    </row>
    <row r="874" spans="1:26" s="134" customFormat="1" x14ac:dyDescent="0.25">
      <c r="A874" s="157"/>
      <c r="B874" s="199"/>
      <c r="E874" s="157"/>
      <c r="F874" s="23"/>
      <c r="I874" s="135"/>
      <c r="J874" s="157"/>
      <c r="K874" s="199"/>
      <c r="L874" s="158"/>
      <c r="M874" s="159"/>
      <c r="N874" s="158"/>
      <c r="O874" s="145"/>
      <c r="U874" s="160"/>
      <c r="V874" s="160"/>
      <c r="X874" s="161"/>
      <c r="Y874" s="157"/>
      <c r="Z874" s="161"/>
    </row>
    <row r="875" spans="1:26" s="134" customFormat="1" x14ac:dyDescent="0.25">
      <c r="A875" s="157"/>
      <c r="B875" s="199"/>
      <c r="E875" s="23"/>
      <c r="F875" s="157"/>
      <c r="I875" s="135"/>
      <c r="J875" s="157"/>
      <c r="K875" s="199"/>
      <c r="L875" s="158"/>
      <c r="M875" s="159"/>
      <c r="N875" s="158"/>
      <c r="O875" s="145"/>
      <c r="Q875" s="1"/>
      <c r="R875" s="1"/>
      <c r="S875" s="1"/>
      <c r="X875" s="161"/>
      <c r="Y875" s="157"/>
      <c r="Z875" s="161"/>
    </row>
    <row r="876" spans="1:26" s="134" customFormat="1" x14ac:dyDescent="0.25">
      <c r="A876" s="157"/>
      <c r="B876" s="199"/>
      <c r="E876" s="157"/>
      <c r="F876" s="23"/>
      <c r="I876" s="135"/>
      <c r="J876" s="157"/>
      <c r="K876" s="199"/>
      <c r="L876" s="158"/>
      <c r="M876" s="159"/>
      <c r="N876" s="158"/>
      <c r="O876" s="145"/>
      <c r="U876" s="160"/>
      <c r="V876" s="160"/>
      <c r="X876" s="161"/>
      <c r="Y876" s="157"/>
      <c r="Z876" s="161"/>
    </row>
    <row r="877" spans="1:26" s="134" customFormat="1" x14ac:dyDescent="0.25">
      <c r="A877" s="157"/>
      <c r="B877" s="199"/>
      <c r="E877" s="23"/>
      <c r="F877" s="157"/>
      <c r="I877" s="135"/>
      <c r="J877" s="157"/>
      <c r="K877" s="199"/>
      <c r="L877" s="158"/>
      <c r="M877" s="159"/>
      <c r="N877" s="158"/>
      <c r="O877" s="145"/>
      <c r="Q877" s="1"/>
      <c r="R877" s="1"/>
      <c r="S877" s="1"/>
      <c r="X877" s="161"/>
      <c r="Y877" s="157"/>
      <c r="Z877" s="161"/>
    </row>
    <row r="878" spans="1:26" s="134" customFormat="1" x14ac:dyDescent="0.25">
      <c r="A878" s="157"/>
      <c r="B878" s="199"/>
      <c r="E878" s="157"/>
      <c r="F878" s="23"/>
      <c r="I878" s="135"/>
      <c r="J878" s="157"/>
      <c r="K878" s="199"/>
      <c r="L878" s="158"/>
      <c r="M878" s="159"/>
      <c r="N878" s="158"/>
      <c r="O878" s="145"/>
      <c r="U878" s="160"/>
      <c r="V878" s="160"/>
      <c r="X878" s="161"/>
      <c r="Y878" s="157"/>
      <c r="Z878" s="161"/>
    </row>
    <row r="879" spans="1:26" s="134" customFormat="1" x14ac:dyDescent="0.25">
      <c r="A879" s="157"/>
      <c r="B879" s="199"/>
      <c r="E879" s="23"/>
      <c r="F879" s="157"/>
      <c r="I879" s="135"/>
      <c r="J879" s="157"/>
      <c r="K879" s="199"/>
      <c r="L879" s="158"/>
      <c r="M879" s="159"/>
      <c r="N879" s="158"/>
      <c r="O879" s="145"/>
      <c r="Q879" s="1"/>
      <c r="R879" s="1"/>
      <c r="S879" s="1"/>
      <c r="X879" s="161"/>
      <c r="Y879" s="157"/>
      <c r="Z879" s="161"/>
    </row>
    <row r="880" spans="1:26" s="134" customFormat="1" x14ac:dyDescent="0.25">
      <c r="A880" s="157"/>
      <c r="B880" s="199"/>
      <c r="E880" s="157"/>
      <c r="F880" s="23"/>
      <c r="I880" s="135"/>
      <c r="J880" s="157"/>
      <c r="K880" s="199"/>
      <c r="L880" s="158"/>
      <c r="M880" s="159"/>
      <c r="N880" s="158"/>
      <c r="O880" s="145"/>
      <c r="U880" s="160"/>
      <c r="V880" s="160"/>
      <c r="X880" s="161"/>
      <c r="Y880" s="157"/>
      <c r="Z880" s="161"/>
    </row>
    <row r="881" spans="1:29" s="134" customFormat="1" x14ac:dyDescent="0.25">
      <c r="A881" s="157"/>
      <c r="B881" s="199"/>
      <c r="E881" s="23"/>
      <c r="F881" s="157"/>
      <c r="I881" s="135"/>
      <c r="J881" s="157"/>
      <c r="K881" s="199"/>
      <c r="L881" s="158"/>
      <c r="M881" s="159"/>
      <c r="N881" s="158"/>
      <c r="O881" s="145"/>
      <c r="Q881" s="1"/>
      <c r="R881" s="1"/>
      <c r="S881" s="1"/>
      <c r="X881" s="161"/>
      <c r="Y881" s="157"/>
      <c r="Z881" s="161"/>
    </row>
    <row r="882" spans="1:29" s="134" customFormat="1" x14ac:dyDescent="0.25">
      <c r="A882" s="157"/>
      <c r="B882" s="199"/>
      <c r="E882" s="157"/>
      <c r="F882" s="23"/>
      <c r="I882" s="135"/>
      <c r="J882" s="157"/>
      <c r="K882" s="199"/>
      <c r="L882" s="158"/>
      <c r="M882" s="159"/>
      <c r="N882" s="158"/>
      <c r="O882" s="145"/>
      <c r="U882" s="160"/>
      <c r="V882" s="160"/>
      <c r="X882" s="161"/>
      <c r="Y882" s="157"/>
      <c r="Z882" s="161"/>
    </row>
    <row r="883" spans="1:29" s="134" customFormat="1" x14ac:dyDescent="0.25">
      <c r="A883" s="157"/>
      <c r="B883" s="199"/>
      <c r="E883" s="23"/>
      <c r="F883" s="157"/>
      <c r="I883" s="135"/>
      <c r="J883" s="157"/>
      <c r="K883" s="199"/>
      <c r="L883" s="158"/>
      <c r="M883" s="159"/>
      <c r="N883" s="158"/>
      <c r="O883" s="145"/>
      <c r="Q883" s="1"/>
      <c r="R883" s="1"/>
      <c r="S883" s="1"/>
      <c r="X883" s="161"/>
      <c r="Y883" s="157"/>
      <c r="Z883" s="161"/>
    </row>
    <row r="884" spans="1:29" s="134" customFormat="1" x14ac:dyDescent="0.25">
      <c r="A884" s="157"/>
      <c r="B884" s="199"/>
      <c r="E884" s="157"/>
      <c r="F884" s="23"/>
      <c r="I884" s="135"/>
      <c r="J884" s="157"/>
      <c r="K884" s="199"/>
      <c r="L884" s="158"/>
      <c r="M884" s="159"/>
      <c r="N884" s="158"/>
      <c r="O884" s="145"/>
      <c r="U884" s="160"/>
      <c r="V884" s="160"/>
      <c r="X884" s="161"/>
      <c r="Y884" s="157"/>
      <c r="Z884" s="161"/>
    </row>
    <row r="885" spans="1:29" s="134" customFormat="1" x14ac:dyDescent="0.25">
      <c r="A885" s="157"/>
      <c r="B885" s="199"/>
      <c r="E885" s="23"/>
      <c r="F885" s="157"/>
      <c r="I885" s="135"/>
      <c r="J885" s="157"/>
      <c r="K885" s="199"/>
      <c r="L885" s="158"/>
      <c r="M885" s="159"/>
      <c r="N885" s="158"/>
      <c r="O885" s="145"/>
      <c r="Q885" s="1"/>
      <c r="R885" s="1"/>
      <c r="S885" s="1"/>
      <c r="X885" s="161"/>
      <c r="Y885" s="157"/>
      <c r="Z885" s="161"/>
    </row>
    <row r="886" spans="1:29" s="134" customFormat="1" x14ac:dyDescent="0.25">
      <c r="A886" s="157"/>
      <c r="B886" s="199"/>
      <c r="E886" s="157"/>
      <c r="F886" s="23"/>
      <c r="I886" s="135"/>
      <c r="J886" s="157"/>
      <c r="K886" s="199"/>
      <c r="L886" s="158"/>
      <c r="M886" s="159"/>
      <c r="N886" s="158"/>
      <c r="O886" s="145"/>
      <c r="U886" s="160"/>
      <c r="V886" s="160"/>
      <c r="X886" s="161"/>
      <c r="Y886" s="157"/>
      <c r="Z886" s="161"/>
    </row>
    <row r="887" spans="1:29" s="134" customFormat="1" x14ac:dyDescent="0.25">
      <c r="A887" s="157"/>
      <c r="B887" s="199"/>
      <c r="E887" s="23"/>
      <c r="F887" s="157"/>
      <c r="I887" s="135"/>
      <c r="J887" s="157"/>
      <c r="K887" s="199"/>
      <c r="L887" s="158"/>
      <c r="M887" s="159"/>
      <c r="N887" s="158"/>
      <c r="O887" s="145"/>
      <c r="Q887" s="1"/>
      <c r="R887" s="1"/>
      <c r="S887" s="1"/>
      <c r="X887" s="161"/>
      <c r="Y887" s="157"/>
      <c r="Z887" s="161"/>
    </row>
    <row r="888" spans="1:29" s="134" customFormat="1" x14ac:dyDescent="0.25">
      <c r="A888" s="157"/>
      <c r="B888" s="199"/>
      <c r="E888" s="157"/>
      <c r="F888" s="23"/>
      <c r="I888" s="135"/>
      <c r="J888" s="157"/>
      <c r="K888" s="199"/>
      <c r="L888" s="158"/>
      <c r="M888" s="159"/>
      <c r="N888" s="158"/>
      <c r="O888" s="145"/>
      <c r="U888" s="160"/>
      <c r="V888" s="160"/>
      <c r="X888" s="161"/>
      <c r="Y888" s="157"/>
      <c r="Z888" s="161"/>
    </row>
    <row r="889" spans="1:29" s="134" customFormat="1" x14ac:dyDescent="0.25">
      <c r="A889" s="157"/>
      <c r="B889" s="199"/>
      <c r="E889" s="23"/>
      <c r="F889" s="157"/>
      <c r="I889" s="135"/>
      <c r="J889" s="157"/>
      <c r="K889" s="199"/>
      <c r="L889" s="158"/>
      <c r="M889" s="159"/>
      <c r="N889" s="158"/>
      <c r="O889" s="145"/>
      <c r="Q889" s="1"/>
      <c r="R889" s="1"/>
      <c r="S889" s="1"/>
      <c r="X889" s="161"/>
      <c r="Y889" s="157"/>
      <c r="Z889" s="161"/>
    </row>
    <row r="890" spans="1:29" s="134" customFormat="1" x14ac:dyDescent="0.25">
      <c r="A890" s="157"/>
      <c r="B890" s="199"/>
      <c r="E890" s="23"/>
      <c r="F890" s="23"/>
      <c r="I890" s="135"/>
      <c r="J890" s="157"/>
      <c r="K890" s="199"/>
      <c r="L890" s="158"/>
      <c r="M890" s="159"/>
      <c r="N890" s="158"/>
      <c r="O890" s="145"/>
      <c r="U890" s="160"/>
      <c r="V890" s="160"/>
      <c r="X890" s="161"/>
      <c r="Y890" s="157"/>
      <c r="Z890" s="161"/>
    </row>
    <row r="891" spans="1:29" s="134" customFormat="1" x14ac:dyDescent="0.25">
      <c r="A891" s="157"/>
      <c r="B891" s="199"/>
      <c r="E891" s="23"/>
      <c r="F891" s="157"/>
      <c r="I891" s="135"/>
      <c r="J891" s="157"/>
      <c r="K891" s="199"/>
      <c r="L891" s="158"/>
      <c r="M891" s="159"/>
      <c r="N891" s="158"/>
      <c r="O891" s="145"/>
      <c r="Q891" s="1"/>
      <c r="R891" s="1"/>
      <c r="S891" s="1"/>
      <c r="X891" s="161"/>
      <c r="Y891" s="157"/>
      <c r="Z891" s="161"/>
      <c r="AC891" s="1"/>
    </row>
    <row r="892" spans="1:29" s="134" customFormat="1" x14ac:dyDescent="0.25">
      <c r="A892" s="157"/>
      <c r="B892" s="199"/>
      <c r="E892" s="23"/>
      <c r="F892" s="157"/>
      <c r="I892" s="135"/>
      <c r="J892" s="157"/>
      <c r="K892" s="199"/>
      <c r="L892" s="158"/>
      <c r="M892" s="159"/>
      <c r="N892" s="158"/>
      <c r="O892" s="145"/>
      <c r="U892" s="160"/>
      <c r="V892" s="160"/>
      <c r="X892" s="161"/>
      <c r="Y892" s="157"/>
      <c r="Z892" s="161"/>
      <c r="AC892" s="1"/>
    </row>
    <row r="893" spans="1:29" x14ac:dyDescent="0.25">
      <c r="A893" s="157"/>
      <c r="B893" s="199"/>
      <c r="C893" s="134"/>
      <c r="D893" s="134"/>
      <c r="G893" s="134"/>
      <c r="J893" s="23"/>
      <c r="M893" s="159"/>
      <c r="N893" s="158"/>
      <c r="O893" s="145"/>
      <c r="P893" s="134"/>
      <c r="T893" s="134"/>
      <c r="U893" s="134"/>
      <c r="V893" s="134"/>
      <c r="W893" s="134"/>
      <c r="X893" s="161"/>
      <c r="Y893" s="157"/>
      <c r="Z893" s="161"/>
      <c r="AA893" s="134"/>
      <c r="AB893" s="134"/>
    </row>
    <row r="894" spans="1:29" x14ac:dyDescent="0.25">
      <c r="A894" s="157"/>
      <c r="B894" s="199"/>
      <c r="C894" s="134"/>
      <c r="D894" s="134"/>
      <c r="G894" s="134"/>
      <c r="J894" s="23"/>
      <c r="M894" s="159"/>
      <c r="O894" s="145"/>
      <c r="P894" s="134"/>
      <c r="Q894" s="134"/>
      <c r="R894" s="134"/>
      <c r="S894" s="134"/>
      <c r="T894" s="134"/>
      <c r="U894" s="160"/>
      <c r="V894" s="160"/>
      <c r="W894" s="134"/>
      <c r="X894" s="161"/>
      <c r="Y894" s="157"/>
      <c r="Z894" s="161"/>
      <c r="AA894" s="134"/>
      <c r="AB894" s="134"/>
    </row>
    <row r="895" spans="1:29" x14ac:dyDescent="0.25">
      <c r="A895" s="157"/>
      <c r="B895" s="199"/>
      <c r="C895" s="134"/>
      <c r="D895" s="134"/>
      <c r="G895" s="134"/>
      <c r="H895" s="23"/>
      <c r="J895" s="23"/>
      <c r="M895" s="159"/>
      <c r="O895" s="145"/>
      <c r="P895" s="134"/>
      <c r="T895" s="134"/>
      <c r="U895" s="134"/>
      <c r="V895" s="134"/>
      <c r="W895" s="134"/>
      <c r="X895" s="161"/>
      <c r="Y895" s="157"/>
      <c r="Z895" s="161"/>
      <c r="AA895" s="134"/>
      <c r="AB895" s="134"/>
    </row>
    <row r="896" spans="1:29" x14ac:dyDescent="0.25">
      <c r="A896" s="157"/>
      <c r="B896" s="199"/>
      <c r="C896" s="134"/>
      <c r="D896" s="134"/>
      <c r="G896" s="134"/>
      <c r="H896" s="23"/>
      <c r="J896" s="23"/>
      <c r="M896" s="159"/>
      <c r="O896" s="145"/>
      <c r="P896" s="134"/>
      <c r="Q896" s="134"/>
      <c r="R896" s="134"/>
      <c r="S896" s="134"/>
      <c r="T896" s="134"/>
      <c r="U896" s="160"/>
      <c r="V896" s="160"/>
      <c r="W896" s="134"/>
      <c r="X896" s="161"/>
      <c r="Y896" s="157"/>
      <c r="Z896" s="161"/>
      <c r="AA896" s="134"/>
      <c r="AB896" s="134"/>
    </row>
    <row r="897" spans="1:28" x14ac:dyDescent="0.25">
      <c r="A897" s="157"/>
      <c r="B897" s="199"/>
      <c r="C897" s="134"/>
      <c r="D897" s="134"/>
      <c r="G897" s="134"/>
      <c r="H897" s="23"/>
      <c r="J897" s="23"/>
      <c r="M897" s="159"/>
      <c r="O897" s="145"/>
      <c r="P897" s="134"/>
      <c r="T897" s="134"/>
      <c r="U897" s="134"/>
      <c r="V897" s="134"/>
      <c r="W897" s="134"/>
      <c r="X897" s="161"/>
      <c r="Y897" s="157"/>
      <c r="Z897" s="161"/>
      <c r="AA897" s="134"/>
      <c r="AB897" s="134"/>
    </row>
    <row r="898" spans="1:28" x14ac:dyDescent="0.25">
      <c r="A898" s="157"/>
      <c r="B898" s="199"/>
      <c r="C898" s="134"/>
      <c r="D898" s="134"/>
      <c r="G898" s="134"/>
      <c r="H898" s="23"/>
      <c r="J898" s="23"/>
      <c r="M898" s="159"/>
      <c r="O898" s="145"/>
      <c r="P898" s="134"/>
      <c r="Q898" s="134"/>
      <c r="R898" s="134"/>
      <c r="S898" s="134"/>
      <c r="T898" s="134"/>
      <c r="U898" s="160"/>
      <c r="V898" s="160"/>
      <c r="W898" s="134"/>
      <c r="X898" s="161"/>
      <c r="Y898" s="157"/>
      <c r="Z898" s="161"/>
      <c r="AA898" s="134"/>
      <c r="AB898" s="134"/>
    </row>
    <row r="899" spans="1:28" x14ac:dyDescent="0.25">
      <c r="A899" s="157"/>
      <c r="B899" s="199"/>
      <c r="C899" s="134"/>
      <c r="D899" s="134"/>
      <c r="G899" s="134"/>
      <c r="H899" s="23"/>
      <c r="J899" s="23"/>
      <c r="M899" s="159"/>
      <c r="O899" s="145"/>
      <c r="P899" s="134"/>
      <c r="T899" s="134"/>
      <c r="U899" s="134"/>
      <c r="V899" s="134"/>
      <c r="W899" s="134"/>
      <c r="X899" s="161"/>
      <c r="Y899" s="157"/>
      <c r="Z899" s="161"/>
      <c r="AA899" s="134"/>
      <c r="AB899" s="134"/>
    </row>
    <row r="900" spans="1:28" x14ac:dyDescent="0.25">
      <c r="A900" s="157"/>
      <c r="B900" s="199"/>
      <c r="C900" s="134"/>
      <c r="D900" s="134"/>
      <c r="G900" s="134"/>
      <c r="H900" s="23"/>
      <c r="J900" s="23"/>
      <c r="M900" s="159"/>
      <c r="O900" s="145"/>
      <c r="P900" s="134"/>
      <c r="Q900" s="134"/>
      <c r="R900" s="134"/>
      <c r="S900" s="134"/>
      <c r="T900" s="134"/>
      <c r="U900" s="160"/>
      <c r="V900" s="160"/>
      <c r="W900" s="134"/>
      <c r="X900" s="161"/>
      <c r="Y900" s="157"/>
      <c r="Z900" s="161"/>
      <c r="AA900" s="134"/>
      <c r="AB900" s="134"/>
    </row>
    <row r="901" spans="1:28" x14ac:dyDescent="0.25">
      <c r="A901" s="157"/>
      <c r="B901" s="199"/>
      <c r="C901" s="134"/>
      <c r="D901" s="134"/>
      <c r="G901" s="134"/>
      <c r="H901" s="23"/>
      <c r="J901" s="23"/>
      <c r="M901" s="159"/>
      <c r="O901" s="145"/>
      <c r="P901" s="134"/>
      <c r="T901" s="134"/>
      <c r="U901" s="134"/>
      <c r="V901" s="134"/>
      <c r="W901" s="134"/>
      <c r="X901" s="161"/>
      <c r="Y901" s="157"/>
      <c r="Z901" s="161"/>
      <c r="AA901" s="134"/>
      <c r="AB901" s="134"/>
    </row>
    <row r="902" spans="1:28" x14ac:dyDescent="0.25">
      <c r="A902" s="157"/>
      <c r="B902" s="199"/>
      <c r="C902" s="134"/>
      <c r="D902" s="134"/>
      <c r="G902" s="134"/>
      <c r="H902" s="23"/>
      <c r="J902" s="23"/>
      <c r="M902" s="159"/>
      <c r="O902" s="145"/>
      <c r="P902" s="134"/>
      <c r="Q902" s="134"/>
      <c r="R902" s="134"/>
      <c r="S902" s="134"/>
      <c r="T902" s="134"/>
      <c r="U902" s="160"/>
      <c r="V902" s="160"/>
      <c r="W902" s="134"/>
      <c r="X902" s="161"/>
      <c r="Y902" s="157"/>
      <c r="Z902" s="161"/>
      <c r="AA902" s="134"/>
      <c r="AB902" s="134"/>
    </row>
    <row r="903" spans="1:28" x14ac:dyDescent="0.25">
      <c r="A903" s="157"/>
      <c r="B903" s="199"/>
      <c r="C903" s="134"/>
      <c r="D903" s="134"/>
      <c r="G903" s="134"/>
      <c r="H903" s="23"/>
      <c r="J903" s="23"/>
      <c r="M903" s="159"/>
      <c r="O903" s="145"/>
      <c r="P903" s="134"/>
      <c r="T903" s="134"/>
      <c r="U903" s="134"/>
      <c r="V903" s="134"/>
      <c r="W903" s="134"/>
      <c r="X903" s="161"/>
      <c r="Y903" s="157"/>
      <c r="Z903" s="161"/>
      <c r="AA903" s="134"/>
      <c r="AB903" s="134"/>
    </row>
    <row r="904" spans="1:28" x14ac:dyDescent="0.25">
      <c r="A904" s="157"/>
      <c r="B904" s="199"/>
      <c r="C904" s="134"/>
      <c r="D904" s="134"/>
      <c r="G904" s="134"/>
      <c r="H904" s="23"/>
      <c r="J904" s="23"/>
      <c r="M904" s="159"/>
      <c r="O904" s="145"/>
      <c r="P904" s="134"/>
      <c r="Q904" s="134"/>
      <c r="R904" s="134"/>
      <c r="S904" s="134"/>
      <c r="T904" s="134"/>
      <c r="U904" s="160"/>
      <c r="V904" s="160"/>
      <c r="W904" s="134"/>
      <c r="X904" s="161"/>
      <c r="Y904" s="157"/>
      <c r="Z904" s="161"/>
      <c r="AA904" s="134"/>
      <c r="AB904" s="134"/>
    </row>
    <row r="905" spans="1:28" x14ac:dyDescent="0.25">
      <c r="A905" s="157"/>
      <c r="B905" s="199"/>
      <c r="C905" s="134"/>
      <c r="D905" s="134"/>
      <c r="G905" s="134"/>
      <c r="H905" s="23"/>
      <c r="J905" s="23"/>
      <c r="M905" s="159"/>
      <c r="O905" s="145"/>
      <c r="P905" s="134"/>
      <c r="T905" s="134"/>
      <c r="U905" s="134"/>
      <c r="V905" s="134"/>
      <c r="W905" s="134"/>
      <c r="X905" s="161"/>
      <c r="Y905" s="157"/>
      <c r="Z905" s="161"/>
      <c r="AA905" s="134"/>
      <c r="AB905" s="134"/>
    </row>
    <row r="906" spans="1:28" x14ac:dyDescent="0.25">
      <c r="A906" s="157"/>
      <c r="B906" s="199"/>
      <c r="C906" s="134"/>
      <c r="D906" s="134"/>
      <c r="G906" s="134"/>
      <c r="H906" s="23"/>
      <c r="J906" s="23"/>
      <c r="M906" s="159"/>
      <c r="O906" s="145"/>
      <c r="P906" s="134"/>
      <c r="Q906" s="134"/>
      <c r="R906" s="134"/>
      <c r="S906" s="134"/>
      <c r="T906" s="134"/>
      <c r="U906" s="160"/>
      <c r="V906" s="160"/>
      <c r="W906" s="134"/>
      <c r="X906" s="161"/>
      <c r="Y906" s="157"/>
      <c r="Z906" s="161"/>
      <c r="AA906" s="134"/>
      <c r="AB906" s="134"/>
    </row>
    <row r="907" spans="1:28" x14ac:dyDescent="0.25">
      <c r="A907" s="157"/>
      <c r="B907" s="199"/>
      <c r="C907" s="134"/>
      <c r="D907" s="134"/>
      <c r="G907" s="134"/>
      <c r="H907" s="23"/>
      <c r="J907" s="23"/>
      <c r="M907" s="159"/>
      <c r="O907" s="145"/>
      <c r="P907" s="134"/>
      <c r="T907" s="134"/>
      <c r="U907" s="134"/>
      <c r="V907" s="134"/>
      <c r="W907" s="134"/>
      <c r="X907" s="161"/>
      <c r="Y907" s="157"/>
      <c r="Z907" s="161"/>
      <c r="AA907" s="134"/>
      <c r="AB907" s="134"/>
    </row>
    <row r="908" spans="1:28" ht="13.95" customHeight="1" x14ac:dyDescent="0.25">
      <c r="A908" s="157"/>
      <c r="B908" s="199"/>
      <c r="C908" s="134"/>
      <c r="D908" s="134"/>
      <c r="G908" s="134"/>
      <c r="H908" s="23"/>
      <c r="J908" s="23"/>
      <c r="M908" s="159"/>
      <c r="O908" s="145"/>
      <c r="P908" s="134"/>
      <c r="Q908" s="134"/>
      <c r="R908" s="134"/>
      <c r="S908" s="134"/>
      <c r="T908" s="134"/>
      <c r="U908" s="160"/>
      <c r="V908" s="160"/>
      <c r="W908" s="134"/>
      <c r="X908" s="161"/>
      <c r="Y908" s="157"/>
      <c r="Z908" s="161"/>
      <c r="AA908" s="134"/>
      <c r="AB908" s="134"/>
    </row>
    <row r="909" spans="1:28" ht="15" customHeight="1" x14ac:dyDescent="0.25">
      <c r="A909" s="157"/>
      <c r="B909" s="199"/>
      <c r="C909" s="134"/>
      <c r="D909" s="134"/>
      <c r="G909" s="134"/>
      <c r="H909" s="23"/>
      <c r="J909" s="23"/>
      <c r="M909" s="159"/>
      <c r="O909" s="145"/>
      <c r="P909" s="134"/>
      <c r="T909" s="134"/>
      <c r="U909" s="134"/>
      <c r="V909" s="134"/>
      <c r="W909" s="134"/>
      <c r="X909" s="161"/>
      <c r="Y909" s="157"/>
      <c r="Z909" s="161"/>
      <c r="AA909" s="134"/>
      <c r="AB909" s="134"/>
    </row>
    <row r="910" spans="1:28" x14ac:dyDescent="0.25">
      <c r="A910" s="157"/>
      <c r="B910" s="199"/>
      <c r="C910" s="134"/>
      <c r="D910" s="134"/>
      <c r="G910" s="134"/>
      <c r="H910" s="23"/>
      <c r="J910" s="23"/>
      <c r="M910" s="159"/>
      <c r="O910" s="145"/>
      <c r="P910" s="134"/>
      <c r="Q910" s="134"/>
      <c r="R910" s="134"/>
      <c r="S910" s="134"/>
      <c r="T910" s="134"/>
      <c r="U910" s="160"/>
      <c r="V910" s="160"/>
      <c r="W910" s="134"/>
      <c r="X910" s="161"/>
      <c r="Y910" s="157"/>
      <c r="Z910" s="161"/>
      <c r="AA910" s="134"/>
      <c r="AB910" s="134"/>
    </row>
    <row r="911" spans="1:28" x14ac:dyDescent="0.25">
      <c r="A911" s="157"/>
      <c r="B911" s="199"/>
      <c r="C911" s="134"/>
      <c r="D911" s="134"/>
      <c r="G911" s="134"/>
      <c r="H911" s="23"/>
      <c r="J911" s="23"/>
      <c r="M911" s="159"/>
      <c r="O911" s="145"/>
      <c r="P911" s="134"/>
      <c r="T911" s="134"/>
      <c r="U911" s="134"/>
      <c r="V911" s="134"/>
      <c r="W911" s="134"/>
      <c r="X911" s="161"/>
      <c r="Y911" s="157"/>
      <c r="Z911" s="161"/>
      <c r="AA911" s="134"/>
      <c r="AB911" s="134"/>
    </row>
    <row r="912" spans="1:28" x14ac:dyDescent="0.25">
      <c r="A912" s="157"/>
      <c r="B912" s="199"/>
      <c r="C912" s="134"/>
      <c r="D912" s="134"/>
      <c r="G912" s="134"/>
      <c r="H912" s="23"/>
      <c r="J912" s="23"/>
      <c r="M912" s="159"/>
      <c r="O912" s="145"/>
      <c r="P912" s="134"/>
      <c r="Q912" s="134"/>
      <c r="R912" s="134"/>
      <c r="S912" s="134"/>
      <c r="T912" s="134"/>
      <c r="U912" s="160"/>
      <c r="V912" s="160"/>
      <c r="W912" s="134"/>
      <c r="X912" s="161"/>
      <c r="Y912" s="157"/>
      <c r="Z912" s="161"/>
      <c r="AA912" s="134"/>
      <c r="AB912" s="134"/>
    </row>
    <row r="913" spans="1:28" x14ac:dyDescent="0.25">
      <c r="A913" s="157"/>
      <c r="B913" s="199"/>
      <c r="C913" s="134"/>
      <c r="D913" s="134"/>
      <c r="G913" s="134"/>
      <c r="H913" s="23"/>
      <c r="J913" s="23"/>
      <c r="M913" s="159"/>
      <c r="O913" s="145"/>
      <c r="P913" s="134"/>
      <c r="T913" s="134"/>
      <c r="U913" s="134"/>
      <c r="V913" s="134"/>
      <c r="W913" s="134"/>
      <c r="X913" s="161"/>
      <c r="Y913" s="157"/>
      <c r="Z913" s="161"/>
      <c r="AA913" s="134"/>
      <c r="AB913" s="134"/>
    </row>
    <row r="914" spans="1:28" x14ac:dyDescent="0.25">
      <c r="A914" s="157"/>
      <c r="B914" s="199"/>
      <c r="C914" s="134"/>
      <c r="D914" s="134"/>
      <c r="G914" s="134"/>
      <c r="H914" s="23"/>
      <c r="J914" s="23"/>
      <c r="M914" s="159"/>
      <c r="O914" s="145"/>
      <c r="P914" s="134"/>
      <c r="Q914" s="134"/>
      <c r="R914" s="134"/>
      <c r="S914" s="134"/>
      <c r="T914" s="134"/>
      <c r="U914" s="160"/>
      <c r="V914" s="160"/>
      <c r="Y914" s="157"/>
    </row>
    <row r="915" spans="1:28" s="29" customFormat="1" ht="27.6" customHeight="1" x14ac:dyDescent="0.25">
      <c r="A915" s="63"/>
      <c r="B915" s="133"/>
      <c r="E915" s="63"/>
      <c r="F915" s="63"/>
      <c r="H915" s="63"/>
      <c r="I915" s="56"/>
      <c r="J915" s="63"/>
      <c r="L915" s="57"/>
      <c r="M915" s="58"/>
      <c r="N915" s="2"/>
      <c r="O915" s="59"/>
      <c r="P915" s="56"/>
      <c r="T915" s="61"/>
      <c r="U915" s="60"/>
      <c r="V915" s="62"/>
      <c r="X915" s="62"/>
      <c r="Y915" s="63"/>
      <c r="Z915" s="62"/>
    </row>
    <row r="916" spans="1:28" s="29" customFormat="1" ht="28.95" customHeight="1" x14ac:dyDescent="0.25">
      <c r="A916" s="63"/>
      <c r="B916" s="133"/>
      <c r="E916" s="63"/>
      <c r="F916" s="63"/>
      <c r="H916" s="63"/>
      <c r="I916" s="56"/>
      <c r="J916" s="63"/>
      <c r="L916" s="57"/>
      <c r="M916" s="58"/>
      <c r="N916" s="57"/>
      <c r="O916" s="59"/>
      <c r="P916" s="56"/>
      <c r="T916" s="61"/>
      <c r="U916" s="60"/>
      <c r="V916" s="62"/>
      <c r="X916" s="62"/>
      <c r="Y916" s="63"/>
      <c r="Z916" s="62"/>
    </row>
    <row r="917" spans="1:28" s="29" customFormat="1" x14ac:dyDescent="0.25">
      <c r="A917" s="63"/>
      <c r="B917" s="133"/>
      <c r="E917" s="63"/>
      <c r="F917" s="63"/>
      <c r="H917" s="63"/>
      <c r="I917" s="56"/>
      <c r="J917" s="63"/>
      <c r="L917" s="57"/>
      <c r="M917" s="58"/>
      <c r="N917" s="57"/>
      <c r="O917" s="59"/>
      <c r="P917" s="56"/>
      <c r="T917" s="61"/>
      <c r="U917" s="60"/>
      <c r="V917" s="62"/>
      <c r="X917" s="62"/>
      <c r="Y917" s="63"/>
      <c r="Z917" s="62"/>
    </row>
    <row r="918" spans="1:28" s="29" customFormat="1" x14ac:dyDescent="0.25">
      <c r="A918" s="63"/>
      <c r="B918" s="133"/>
      <c r="E918" s="63"/>
      <c r="F918" s="63"/>
      <c r="H918" s="63"/>
      <c r="I918" s="56"/>
      <c r="J918" s="63"/>
      <c r="L918" s="57"/>
      <c r="M918" s="58"/>
      <c r="N918" s="57"/>
      <c r="O918" s="59"/>
      <c r="P918" s="56"/>
      <c r="T918" s="61"/>
      <c r="U918" s="60"/>
      <c r="V918" s="62"/>
      <c r="X918" s="62"/>
      <c r="Y918" s="63"/>
      <c r="Z918" s="62"/>
    </row>
    <row r="919" spans="1:28" s="29" customFormat="1" x14ac:dyDescent="0.25">
      <c r="A919" s="63"/>
      <c r="B919" s="133"/>
      <c r="E919" s="63"/>
      <c r="F919" s="63"/>
      <c r="H919" s="63"/>
      <c r="I919" s="56"/>
      <c r="J919" s="63"/>
      <c r="L919" s="57"/>
      <c r="M919" s="58"/>
      <c r="N919" s="57"/>
      <c r="O919" s="59"/>
      <c r="P919" s="56"/>
      <c r="T919" s="61"/>
      <c r="U919" s="60"/>
      <c r="V919" s="62"/>
      <c r="X919" s="62"/>
      <c r="Y919" s="63"/>
      <c r="Z919" s="62"/>
    </row>
    <row r="920" spans="1:28" s="29" customFormat="1" x14ac:dyDescent="0.25">
      <c r="A920" s="63"/>
      <c r="B920" s="133"/>
      <c r="E920" s="63"/>
      <c r="F920" s="63"/>
      <c r="H920" s="63"/>
      <c r="I920" s="56"/>
      <c r="J920" s="63"/>
      <c r="L920" s="57"/>
      <c r="M920" s="58"/>
      <c r="N920" s="57"/>
      <c r="O920" s="59"/>
      <c r="P920" s="56"/>
      <c r="T920" s="61"/>
      <c r="U920" s="60"/>
      <c r="V920" s="62"/>
      <c r="X920" s="62"/>
      <c r="Y920" s="63"/>
      <c r="Z920" s="62"/>
    </row>
    <row r="921" spans="1:28" s="29" customFormat="1" x14ac:dyDescent="0.25">
      <c r="A921" s="63"/>
      <c r="B921" s="133"/>
      <c r="E921" s="63"/>
      <c r="F921" s="63"/>
      <c r="H921" s="63"/>
      <c r="I921" s="56"/>
      <c r="J921" s="63"/>
      <c r="L921" s="57"/>
      <c r="M921" s="58"/>
      <c r="N921" s="57"/>
      <c r="O921" s="59"/>
      <c r="P921" s="56"/>
      <c r="T921" s="61"/>
      <c r="U921" s="60"/>
      <c r="V921" s="62"/>
      <c r="X921" s="62"/>
      <c r="Y921" s="63"/>
      <c r="Z921" s="62"/>
    </row>
    <row r="922" spans="1:28" s="29" customFormat="1" x14ac:dyDescent="0.25">
      <c r="A922" s="63"/>
      <c r="B922" s="133"/>
      <c r="E922" s="63"/>
      <c r="F922" s="63"/>
      <c r="H922" s="63"/>
      <c r="I922" s="56"/>
      <c r="J922" s="63"/>
      <c r="L922" s="57"/>
      <c r="M922" s="58"/>
      <c r="N922" s="57"/>
      <c r="O922" s="59"/>
      <c r="P922" s="56"/>
      <c r="T922" s="61"/>
      <c r="U922" s="60"/>
      <c r="V922" s="62"/>
      <c r="X922" s="62"/>
      <c r="Y922" s="63"/>
      <c r="Z922" s="62"/>
    </row>
    <row r="923" spans="1:28" x14ac:dyDescent="0.25">
      <c r="A923" s="157"/>
      <c r="B923" s="199"/>
      <c r="H923" s="23"/>
      <c r="J923" s="23"/>
      <c r="M923" s="159"/>
      <c r="N923" s="57"/>
      <c r="O923" s="145"/>
      <c r="P923" s="7"/>
      <c r="T923" s="3"/>
      <c r="Y923" s="23"/>
    </row>
    <row r="924" spans="1:28" s="134" customFormat="1" x14ac:dyDescent="0.25">
      <c r="A924" s="157"/>
      <c r="B924" s="199"/>
      <c r="E924" s="157"/>
      <c r="F924" s="157"/>
      <c r="H924" s="157"/>
      <c r="I924" s="135"/>
      <c r="J924" s="157"/>
      <c r="L924" s="158"/>
      <c r="M924" s="159"/>
      <c r="N924" s="2"/>
      <c r="O924" s="145"/>
      <c r="P924" s="135"/>
      <c r="T924" s="210"/>
      <c r="U924" s="15"/>
      <c r="V924" s="161"/>
      <c r="X924" s="161"/>
      <c r="Y924" s="157"/>
      <c r="Z924" s="161"/>
    </row>
    <row r="925" spans="1:28" s="134" customFormat="1" x14ac:dyDescent="0.25">
      <c r="A925" s="157"/>
      <c r="B925" s="199"/>
      <c r="E925" s="23"/>
      <c r="F925" s="157"/>
      <c r="H925" s="157"/>
      <c r="I925" s="135"/>
      <c r="J925" s="157"/>
      <c r="L925" s="158"/>
      <c r="M925" s="159"/>
      <c r="N925" s="158"/>
      <c r="O925" s="145"/>
      <c r="P925" s="135"/>
      <c r="T925" s="210"/>
      <c r="U925" s="15"/>
      <c r="V925" s="161"/>
      <c r="X925" s="161"/>
      <c r="Y925" s="157"/>
      <c r="Z925" s="161"/>
    </row>
    <row r="926" spans="1:28" s="134" customFormat="1" x14ac:dyDescent="0.25">
      <c r="A926" s="157"/>
      <c r="B926" s="199"/>
      <c r="E926" s="157"/>
      <c r="F926" s="157"/>
      <c r="H926" s="157"/>
      <c r="I926" s="135"/>
      <c r="J926" s="157"/>
      <c r="L926" s="158"/>
      <c r="M926" s="159"/>
      <c r="N926" s="158"/>
      <c r="O926" s="145"/>
      <c r="P926" s="135"/>
      <c r="T926" s="210"/>
      <c r="U926" s="15"/>
      <c r="V926" s="161"/>
      <c r="X926" s="161"/>
      <c r="Y926" s="157"/>
      <c r="Z926" s="161"/>
    </row>
    <row r="927" spans="1:28" s="134" customFormat="1" x14ac:dyDescent="0.25">
      <c r="A927" s="157"/>
      <c r="B927" s="199"/>
      <c r="E927" s="23"/>
      <c r="F927" s="157"/>
      <c r="H927" s="157"/>
      <c r="I927" s="135"/>
      <c r="J927" s="157"/>
      <c r="L927" s="158"/>
      <c r="M927" s="159"/>
      <c r="N927" s="158"/>
      <c r="O927" s="145"/>
      <c r="P927" s="135"/>
      <c r="T927" s="210"/>
      <c r="U927" s="15"/>
      <c r="V927" s="161"/>
      <c r="X927" s="161"/>
      <c r="Y927" s="157"/>
      <c r="Z927" s="161"/>
    </row>
    <row r="928" spans="1:28" s="134" customFormat="1" x14ac:dyDescent="0.25">
      <c r="A928" s="157"/>
      <c r="B928" s="199"/>
      <c r="E928" s="157"/>
      <c r="F928" s="157"/>
      <c r="H928" s="157"/>
      <c r="I928" s="135"/>
      <c r="J928" s="157"/>
      <c r="L928" s="158"/>
      <c r="M928" s="159"/>
      <c r="N928" s="158"/>
      <c r="O928" s="145"/>
      <c r="P928" s="135"/>
      <c r="T928" s="210"/>
      <c r="U928" s="15"/>
      <c r="V928" s="161"/>
      <c r="X928" s="161"/>
      <c r="Y928" s="157"/>
      <c r="Z928" s="161"/>
    </row>
    <row r="929" spans="1:29" s="134" customFormat="1" x14ac:dyDescent="0.25">
      <c r="A929" s="157"/>
      <c r="B929" s="199"/>
      <c r="E929" s="23"/>
      <c r="F929" s="157"/>
      <c r="H929" s="157"/>
      <c r="I929" s="135"/>
      <c r="J929" s="157"/>
      <c r="L929" s="158"/>
      <c r="M929" s="159"/>
      <c r="N929" s="158"/>
      <c r="O929" s="145"/>
      <c r="P929" s="135"/>
      <c r="T929" s="210"/>
      <c r="U929" s="15"/>
      <c r="V929" s="161"/>
      <c r="X929" s="161"/>
      <c r="Y929" s="157"/>
      <c r="Z929" s="161"/>
    </row>
    <row r="930" spans="1:29" x14ac:dyDescent="0.25">
      <c r="A930" s="157"/>
      <c r="B930" s="199"/>
      <c r="H930" s="23"/>
      <c r="J930" s="23"/>
      <c r="M930" s="159"/>
      <c r="N930" s="158"/>
      <c r="O930" s="145"/>
      <c r="P930" s="7"/>
      <c r="T930" s="3"/>
      <c r="Y930" s="23"/>
    </row>
    <row r="931" spans="1:29" x14ac:dyDescent="0.25">
      <c r="A931" s="157"/>
      <c r="B931" s="199"/>
      <c r="H931" s="23"/>
      <c r="J931" s="23"/>
      <c r="M931" s="159"/>
      <c r="O931" s="145"/>
      <c r="P931" s="7"/>
      <c r="T931" s="3"/>
      <c r="Y931" s="23"/>
    </row>
    <row r="932" spans="1:29" x14ac:dyDescent="0.25">
      <c r="A932" s="157"/>
      <c r="B932" s="199"/>
      <c r="H932" s="23"/>
      <c r="J932" s="23"/>
      <c r="M932" s="159"/>
      <c r="O932" s="145"/>
      <c r="P932" s="7"/>
      <c r="T932" s="3"/>
      <c r="Y932" s="23"/>
    </row>
    <row r="933" spans="1:29" x14ac:dyDescent="0.25">
      <c r="A933" s="157"/>
      <c r="B933" s="199"/>
      <c r="H933" s="23"/>
      <c r="J933" s="23"/>
      <c r="M933" s="159"/>
      <c r="O933" s="145"/>
      <c r="P933" s="7"/>
      <c r="T933" s="3"/>
      <c r="Y933" s="23"/>
    </row>
    <row r="934" spans="1:29" x14ac:dyDescent="0.25">
      <c r="A934" s="157"/>
      <c r="B934" s="199"/>
      <c r="H934" s="23"/>
      <c r="I934" s="1"/>
      <c r="J934" s="23"/>
      <c r="M934" s="159"/>
      <c r="O934" s="145"/>
      <c r="P934" s="7"/>
      <c r="T934" s="3"/>
      <c r="U934" s="3"/>
      <c r="V934" s="3"/>
      <c r="X934" s="3"/>
      <c r="Y934" s="23"/>
    </row>
    <row r="935" spans="1:29" x14ac:dyDescent="0.25">
      <c r="A935" s="157"/>
      <c r="B935" s="199"/>
      <c r="H935" s="23"/>
      <c r="J935" s="23"/>
      <c r="M935" s="159"/>
      <c r="O935" s="145"/>
      <c r="P935" s="7"/>
      <c r="T935" s="3"/>
      <c r="U935" s="3"/>
      <c r="V935" s="3"/>
      <c r="X935" s="3"/>
      <c r="Y935" s="23"/>
    </row>
    <row r="936" spans="1:29" x14ac:dyDescent="0.25">
      <c r="A936" s="157"/>
      <c r="B936" s="199"/>
      <c r="H936" s="23"/>
      <c r="J936" s="23"/>
      <c r="M936" s="159"/>
      <c r="O936" s="145"/>
      <c r="P936" s="135"/>
      <c r="T936" s="3"/>
      <c r="V936" s="353"/>
      <c r="X936" s="147"/>
      <c r="Y936" s="23"/>
    </row>
    <row r="937" spans="1:29" x14ac:dyDescent="0.25">
      <c r="A937" s="157"/>
      <c r="B937" s="199"/>
      <c r="H937" s="23"/>
      <c r="J937" s="23"/>
      <c r="M937" s="159"/>
      <c r="O937" s="145"/>
      <c r="P937" s="135"/>
      <c r="T937" s="3"/>
      <c r="V937" s="353"/>
      <c r="X937" s="147"/>
      <c r="Y937" s="23"/>
    </row>
    <row r="938" spans="1:29" x14ac:dyDescent="0.25">
      <c r="A938" s="157"/>
      <c r="B938" s="199"/>
      <c r="H938" s="23"/>
      <c r="J938" s="23"/>
      <c r="M938" s="159"/>
      <c r="O938" s="145"/>
      <c r="P938" s="135"/>
      <c r="T938" s="3"/>
      <c r="V938" s="353"/>
      <c r="X938" s="147"/>
      <c r="Y938" s="23"/>
    </row>
    <row r="939" spans="1:29" x14ac:dyDescent="0.25">
      <c r="A939" s="157"/>
      <c r="B939" s="199"/>
      <c r="H939" s="23"/>
      <c r="J939" s="23"/>
      <c r="M939" s="159"/>
      <c r="O939" s="145"/>
      <c r="P939" s="135"/>
      <c r="T939" s="3"/>
      <c r="V939" s="353"/>
      <c r="X939" s="147"/>
      <c r="Y939" s="23"/>
    </row>
    <row r="940" spans="1:29" x14ac:dyDescent="0.25">
      <c r="A940" s="157"/>
      <c r="B940" s="199"/>
      <c r="H940" s="23"/>
      <c r="J940" s="23"/>
      <c r="M940" s="159"/>
      <c r="O940" s="145"/>
      <c r="P940" s="135"/>
      <c r="T940" s="3"/>
      <c r="V940" s="353"/>
      <c r="X940" s="147"/>
      <c r="Y940" s="23"/>
    </row>
    <row r="941" spans="1:29" x14ac:dyDescent="0.25">
      <c r="A941" s="157"/>
      <c r="B941" s="199"/>
      <c r="H941" s="23"/>
      <c r="J941" s="23"/>
      <c r="M941" s="159"/>
      <c r="O941" s="145"/>
      <c r="P941" s="135"/>
      <c r="T941" s="3"/>
      <c r="V941" s="353"/>
      <c r="X941" s="147"/>
      <c r="Y941" s="23"/>
    </row>
    <row r="942" spans="1:29" x14ac:dyDescent="0.25">
      <c r="A942" s="157"/>
      <c r="B942" s="199"/>
      <c r="H942" s="23"/>
      <c r="J942" s="23"/>
      <c r="M942" s="159"/>
      <c r="O942" s="145"/>
      <c r="P942" s="135"/>
      <c r="T942" s="3"/>
      <c r="V942" s="353"/>
      <c r="X942" s="147"/>
      <c r="Y942" s="23"/>
    </row>
    <row r="943" spans="1:29" s="134" customFormat="1" x14ac:dyDescent="0.25">
      <c r="A943" s="157"/>
      <c r="B943" s="199"/>
      <c r="C943" s="1"/>
      <c r="D943" s="1"/>
      <c r="E943" s="23"/>
      <c r="F943" s="23"/>
      <c r="G943" s="1"/>
      <c r="I943" s="135"/>
      <c r="J943" s="157"/>
      <c r="L943" s="158"/>
      <c r="M943" s="159"/>
      <c r="N943" s="2"/>
      <c r="O943" s="145"/>
      <c r="P943" s="135"/>
      <c r="Q943" s="1"/>
      <c r="R943" s="1"/>
      <c r="S943" s="1"/>
      <c r="T943" s="3"/>
      <c r="U943" s="15"/>
      <c r="V943" s="353"/>
      <c r="W943" s="1"/>
      <c r="X943" s="147"/>
      <c r="Y943" s="23"/>
      <c r="Z943" s="14"/>
      <c r="AA943" s="1"/>
      <c r="AB943" s="1"/>
      <c r="AC943" s="1"/>
    </row>
    <row r="944" spans="1:29" s="134" customFormat="1" x14ac:dyDescent="0.25">
      <c r="A944" s="157"/>
      <c r="B944" s="199"/>
      <c r="C944" s="1"/>
      <c r="D944" s="1"/>
      <c r="E944" s="23"/>
      <c r="F944" s="23"/>
      <c r="G944" s="1"/>
      <c r="I944" s="135"/>
      <c r="J944" s="157"/>
      <c r="K944" s="1"/>
      <c r="L944" s="158"/>
      <c r="M944" s="159"/>
      <c r="N944" s="158"/>
      <c r="O944" s="145"/>
      <c r="P944" s="135"/>
      <c r="Q944" s="1"/>
      <c r="R944" s="1"/>
      <c r="S944" s="1"/>
      <c r="T944" s="3"/>
      <c r="U944" s="15"/>
      <c r="V944" s="353"/>
      <c r="W944" s="1"/>
      <c r="X944" s="147"/>
      <c r="Y944" s="23"/>
      <c r="Z944" s="14"/>
      <c r="AA944" s="1"/>
      <c r="AB944" s="1"/>
      <c r="AC944" s="1"/>
    </row>
    <row r="945" spans="1:30" s="134" customFormat="1" x14ac:dyDescent="0.25">
      <c r="A945" s="157"/>
      <c r="B945" s="199"/>
      <c r="C945" s="1"/>
      <c r="D945" s="1"/>
      <c r="E945" s="23"/>
      <c r="F945" s="23"/>
      <c r="G945" s="1"/>
      <c r="I945" s="135"/>
      <c r="J945" s="157"/>
      <c r="L945" s="158"/>
      <c r="M945" s="159"/>
      <c r="N945" s="158"/>
      <c r="O945" s="145"/>
      <c r="P945" s="135"/>
      <c r="Q945" s="1"/>
      <c r="R945" s="1"/>
      <c r="S945" s="1"/>
      <c r="T945" s="3"/>
      <c r="U945" s="15"/>
      <c r="V945" s="353"/>
      <c r="W945" s="1"/>
      <c r="X945" s="147"/>
      <c r="Y945" s="23"/>
      <c r="Z945" s="14"/>
      <c r="AA945" s="1"/>
      <c r="AB945" s="1"/>
      <c r="AC945" s="1"/>
    </row>
    <row r="946" spans="1:30" s="134" customFormat="1" x14ac:dyDescent="0.25">
      <c r="A946" s="157"/>
      <c r="B946" s="199"/>
      <c r="C946" s="1"/>
      <c r="D946" s="1"/>
      <c r="E946" s="23"/>
      <c r="F946" s="23"/>
      <c r="G946" s="1"/>
      <c r="I946" s="135"/>
      <c r="J946" s="157"/>
      <c r="K946" s="1"/>
      <c r="L946" s="158"/>
      <c r="M946" s="159"/>
      <c r="N946" s="158"/>
      <c r="O946" s="145"/>
      <c r="P946" s="135"/>
      <c r="Q946" s="1"/>
      <c r="R946" s="1"/>
      <c r="S946" s="1"/>
      <c r="T946" s="3"/>
      <c r="U946" s="15"/>
      <c r="V946" s="353"/>
      <c r="W946" s="1"/>
      <c r="X946" s="147"/>
      <c r="Y946" s="23"/>
      <c r="Z946" s="14"/>
      <c r="AA946" s="1"/>
      <c r="AB946" s="1"/>
      <c r="AC946" s="1"/>
    </row>
    <row r="947" spans="1:30" s="134" customFormat="1" x14ac:dyDescent="0.25">
      <c r="A947" s="157"/>
      <c r="B947" s="199"/>
      <c r="C947" s="1"/>
      <c r="D947" s="1"/>
      <c r="E947" s="23"/>
      <c r="F947" s="23"/>
      <c r="G947" s="1"/>
      <c r="I947" s="135"/>
      <c r="J947" s="157"/>
      <c r="L947" s="158"/>
      <c r="M947" s="159"/>
      <c r="N947" s="158"/>
      <c r="O947" s="145"/>
      <c r="P947" s="135"/>
      <c r="Q947" s="1"/>
      <c r="R947" s="1"/>
      <c r="S947" s="1"/>
      <c r="T947" s="3"/>
      <c r="U947" s="15"/>
      <c r="V947" s="353"/>
      <c r="W947" s="1"/>
      <c r="X947" s="147"/>
      <c r="Y947" s="23"/>
      <c r="Z947" s="14"/>
      <c r="AA947" s="1"/>
      <c r="AB947" s="1"/>
      <c r="AC947" s="1"/>
    </row>
    <row r="948" spans="1:30" s="134" customFormat="1" x14ac:dyDescent="0.25">
      <c r="A948" s="157"/>
      <c r="B948" s="199"/>
      <c r="C948" s="1"/>
      <c r="D948" s="1"/>
      <c r="E948" s="23"/>
      <c r="F948" s="23"/>
      <c r="G948" s="1"/>
      <c r="I948" s="135"/>
      <c r="J948" s="157"/>
      <c r="K948" s="1"/>
      <c r="L948" s="158"/>
      <c r="M948" s="159"/>
      <c r="N948" s="158"/>
      <c r="O948" s="145"/>
      <c r="P948" s="135"/>
      <c r="Q948" s="1"/>
      <c r="R948" s="1"/>
      <c r="S948" s="1"/>
      <c r="T948" s="3"/>
      <c r="U948" s="15"/>
      <c r="V948" s="353"/>
      <c r="W948" s="1"/>
      <c r="X948" s="147"/>
      <c r="Y948" s="23"/>
      <c r="Z948" s="14"/>
      <c r="AA948" s="1"/>
      <c r="AB948" s="1"/>
      <c r="AC948" s="1"/>
    </row>
    <row r="949" spans="1:30" s="134" customFormat="1" x14ac:dyDescent="0.25">
      <c r="A949" s="157"/>
      <c r="B949" s="199"/>
      <c r="C949" s="1"/>
      <c r="D949" s="1"/>
      <c r="E949" s="23"/>
      <c r="F949" s="23"/>
      <c r="G949" s="1"/>
      <c r="I949" s="135"/>
      <c r="J949" s="157"/>
      <c r="L949" s="158"/>
      <c r="M949" s="159"/>
      <c r="N949" s="158"/>
      <c r="O949" s="145"/>
      <c r="P949" s="135"/>
      <c r="Q949" s="1"/>
      <c r="R949" s="1"/>
      <c r="S949" s="1"/>
      <c r="T949" s="3"/>
      <c r="U949" s="15"/>
      <c r="V949" s="353"/>
      <c r="W949" s="1"/>
      <c r="X949" s="147"/>
      <c r="Y949" s="23"/>
      <c r="Z949" s="14"/>
      <c r="AA949" s="1"/>
      <c r="AB949" s="1"/>
      <c r="AC949" s="1"/>
    </row>
    <row r="950" spans="1:30" s="134" customFormat="1" x14ac:dyDescent="0.25">
      <c r="A950" s="157"/>
      <c r="B950" s="199"/>
      <c r="C950" s="1"/>
      <c r="D950" s="1"/>
      <c r="E950" s="23"/>
      <c r="F950" s="23"/>
      <c r="G950" s="1"/>
      <c r="I950" s="135"/>
      <c r="J950" s="157"/>
      <c r="L950" s="158"/>
      <c r="M950" s="159"/>
      <c r="N950" s="158"/>
      <c r="O950" s="145"/>
      <c r="P950" s="135"/>
      <c r="Q950" s="1"/>
      <c r="R950" s="1"/>
      <c r="S950" s="1"/>
      <c r="T950" s="3"/>
      <c r="U950" s="15"/>
      <c r="V950" s="353"/>
      <c r="W950" s="1"/>
      <c r="X950" s="147"/>
      <c r="Y950" s="23"/>
      <c r="Z950" s="14"/>
      <c r="AA950" s="1"/>
      <c r="AB950" s="1"/>
      <c r="AC950" s="1"/>
    </row>
    <row r="951" spans="1:30" s="134" customFormat="1" x14ac:dyDescent="0.25">
      <c r="A951" s="157"/>
      <c r="B951" s="199"/>
      <c r="C951" s="1"/>
      <c r="D951" s="1"/>
      <c r="E951" s="23"/>
      <c r="F951" s="23"/>
      <c r="G951" s="1"/>
      <c r="I951" s="135"/>
      <c r="J951" s="157"/>
      <c r="L951" s="158"/>
      <c r="M951" s="159"/>
      <c r="N951" s="159"/>
      <c r="O951" s="145"/>
      <c r="P951" s="135"/>
      <c r="Q951" s="1"/>
      <c r="R951" s="1"/>
      <c r="S951" s="1"/>
      <c r="T951" s="3"/>
      <c r="U951" s="15"/>
      <c r="V951" s="353"/>
      <c r="W951" s="1"/>
      <c r="X951" s="147"/>
      <c r="Y951" s="23"/>
      <c r="Z951" s="14"/>
      <c r="AA951" s="1"/>
      <c r="AB951" s="1"/>
      <c r="AC951" s="1"/>
    </row>
    <row r="952" spans="1:30" s="134" customFormat="1" x14ac:dyDescent="0.25">
      <c r="A952" s="157"/>
      <c r="B952" s="199"/>
      <c r="C952" s="1"/>
      <c r="D952" s="1"/>
      <c r="E952" s="23"/>
      <c r="F952" s="23"/>
      <c r="G952" s="1"/>
      <c r="I952" s="135"/>
      <c r="J952" s="157"/>
      <c r="L952" s="158"/>
      <c r="M952" s="159"/>
      <c r="N952" s="158"/>
      <c r="O952" s="145"/>
      <c r="P952" s="135"/>
      <c r="Q952" s="1"/>
      <c r="R952" s="1"/>
      <c r="S952" s="1"/>
      <c r="T952" s="3"/>
      <c r="U952" s="15"/>
      <c r="V952" s="353"/>
      <c r="W952" s="1"/>
      <c r="X952" s="147"/>
      <c r="Y952" s="23"/>
      <c r="Z952" s="14"/>
      <c r="AA952" s="1"/>
      <c r="AB952" s="1"/>
      <c r="AC952" s="1"/>
    </row>
    <row r="953" spans="1:30" s="134" customFormat="1" x14ac:dyDescent="0.25">
      <c r="A953" s="157"/>
      <c r="B953" s="199"/>
      <c r="C953" s="1"/>
      <c r="D953" s="1"/>
      <c r="E953" s="23"/>
      <c r="F953" s="23"/>
      <c r="G953" s="1"/>
      <c r="I953" s="135"/>
      <c r="J953" s="157"/>
      <c r="L953" s="158"/>
      <c r="M953" s="159"/>
      <c r="N953" s="158"/>
      <c r="O953" s="145"/>
      <c r="P953" s="135"/>
      <c r="Q953" s="1"/>
      <c r="R953" s="1"/>
      <c r="S953" s="1"/>
      <c r="U953" s="15"/>
      <c r="V953" s="353"/>
      <c r="W953" s="1"/>
      <c r="X953" s="147"/>
      <c r="Y953" s="23"/>
      <c r="Z953" s="14"/>
      <c r="AA953" s="1"/>
      <c r="AB953" s="1"/>
      <c r="AC953" s="1"/>
    </row>
    <row r="954" spans="1:30" s="134" customFormat="1" x14ac:dyDescent="0.25">
      <c r="A954" s="157"/>
      <c r="B954" s="199"/>
      <c r="C954" s="1"/>
      <c r="D954" s="1"/>
      <c r="E954" s="23"/>
      <c r="F954" s="23"/>
      <c r="G954" s="1"/>
      <c r="I954" s="135"/>
      <c r="J954" s="157"/>
      <c r="L954" s="158"/>
      <c r="M954" s="159"/>
      <c r="N954" s="158"/>
      <c r="O954" s="145"/>
      <c r="P954" s="135"/>
      <c r="U954" s="15"/>
      <c r="V954" s="353"/>
      <c r="X954" s="147"/>
      <c r="Y954" s="23"/>
      <c r="Z954" s="161"/>
      <c r="AA954" s="1"/>
      <c r="AB954" s="1"/>
      <c r="AC954" s="1"/>
    </row>
    <row r="955" spans="1:30" s="134" customFormat="1" x14ac:dyDescent="0.25">
      <c r="A955" s="157"/>
      <c r="B955" s="199"/>
      <c r="E955" s="157"/>
      <c r="F955" s="157"/>
      <c r="I955" s="135"/>
      <c r="J955" s="157"/>
      <c r="L955" s="158"/>
      <c r="M955" s="159"/>
      <c r="N955" s="158"/>
      <c r="O955" s="145"/>
      <c r="P955" s="135"/>
      <c r="U955" s="160"/>
      <c r="V955" s="161"/>
      <c r="X955" s="161"/>
      <c r="Y955" s="157"/>
      <c r="Z955" s="161"/>
    </row>
    <row r="956" spans="1:30" s="134" customFormat="1" ht="28.95" customHeight="1" x14ac:dyDescent="0.25">
      <c r="A956" s="157"/>
      <c r="B956" s="199"/>
      <c r="E956" s="157"/>
      <c r="F956" s="157"/>
      <c r="I956" s="135"/>
      <c r="J956" s="157"/>
      <c r="L956" s="158"/>
      <c r="M956" s="159"/>
      <c r="N956" s="158"/>
      <c r="O956" s="145"/>
      <c r="P956" s="135"/>
      <c r="U956" s="160"/>
      <c r="V956" s="161"/>
      <c r="X956" s="161"/>
      <c r="Y956" s="157"/>
      <c r="Z956" s="161"/>
    </row>
    <row r="957" spans="1:30" s="29" customFormat="1" ht="27" customHeight="1" x14ac:dyDescent="0.25">
      <c r="A957" s="157"/>
      <c r="B957" s="199"/>
      <c r="C957" s="134"/>
      <c r="D957" s="134"/>
      <c r="E957" s="157"/>
      <c r="F957" s="63"/>
      <c r="G957" s="134"/>
      <c r="I957" s="135"/>
      <c r="J957" s="157"/>
      <c r="K957" s="134"/>
      <c r="L957" s="158"/>
      <c r="M957" s="159"/>
      <c r="N957" s="158"/>
      <c r="O957" s="145"/>
      <c r="P957" s="135"/>
      <c r="Q957" s="134"/>
      <c r="R957" s="134"/>
      <c r="S957" s="134"/>
      <c r="T957" s="134"/>
      <c r="U957" s="160"/>
      <c r="V957" s="161"/>
      <c r="W957" s="134"/>
      <c r="X957" s="161"/>
      <c r="Y957" s="157"/>
      <c r="Z957" s="161"/>
      <c r="AA957" s="134"/>
      <c r="AB957" s="134"/>
      <c r="AC957" s="134"/>
    </row>
    <row r="958" spans="1:30" s="29" customFormat="1" x14ac:dyDescent="0.25">
      <c r="A958" s="157"/>
      <c r="B958" s="199"/>
      <c r="C958" s="134"/>
      <c r="D958" s="134"/>
      <c r="E958" s="157"/>
      <c r="F958" s="63"/>
      <c r="G958" s="134"/>
      <c r="H958" s="134"/>
      <c r="I958" s="135"/>
      <c r="J958" s="157"/>
      <c r="K958" s="134"/>
      <c r="L958" s="158"/>
      <c r="M958" s="159"/>
      <c r="N958" s="158"/>
      <c r="O958" s="145"/>
      <c r="P958" s="135"/>
      <c r="Q958" s="134"/>
      <c r="R958" s="134"/>
      <c r="S958" s="134"/>
      <c r="T958" s="134"/>
      <c r="U958" s="160"/>
      <c r="V958" s="161"/>
      <c r="W958" s="134"/>
      <c r="X958" s="161"/>
      <c r="Y958" s="157"/>
      <c r="Z958" s="161"/>
      <c r="AA958" s="134"/>
      <c r="AB958" s="134"/>
      <c r="AC958" s="134"/>
      <c r="AD958" s="134"/>
    </row>
    <row r="959" spans="1:30" s="29" customFormat="1" x14ac:dyDescent="0.25">
      <c r="A959" s="63"/>
      <c r="B959" s="133"/>
      <c r="E959" s="63"/>
      <c r="F959" s="63"/>
      <c r="I959" s="56"/>
      <c r="J959" s="63"/>
      <c r="L959" s="57"/>
      <c r="M959" s="58"/>
      <c r="N959" s="158"/>
      <c r="O959" s="59"/>
      <c r="U959" s="60"/>
      <c r="V959" s="62"/>
      <c r="X959" s="62"/>
      <c r="Y959" s="63"/>
      <c r="Z959" s="62"/>
    </row>
    <row r="960" spans="1:30" s="29" customFormat="1" x14ac:dyDescent="0.25">
      <c r="A960" s="157"/>
      <c r="B960" s="199"/>
      <c r="C960" s="134"/>
      <c r="D960" s="134"/>
      <c r="E960" s="157"/>
      <c r="F960" s="333"/>
      <c r="G960" s="134"/>
      <c r="I960" s="135"/>
      <c r="J960" s="157"/>
      <c r="K960" s="134"/>
      <c r="L960" s="158"/>
      <c r="M960" s="159"/>
      <c r="N960" s="57"/>
      <c r="O960" s="145"/>
      <c r="P960" s="134"/>
      <c r="Q960" s="134"/>
      <c r="R960" s="134"/>
      <c r="S960" s="134"/>
      <c r="T960" s="134"/>
      <c r="U960" s="160"/>
      <c r="V960" s="161"/>
      <c r="W960" s="134"/>
      <c r="X960" s="161"/>
      <c r="Y960" s="157"/>
      <c r="Z960" s="161"/>
      <c r="AA960" s="134"/>
      <c r="AB960" s="134"/>
      <c r="AC960" s="134"/>
      <c r="AD960" s="134"/>
    </row>
    <row r="961" spans="1:29" s="29" customFormat="1" x14ac:dyDescent="0.25">
      <c r="A961" s="157"/>
      <c r="B961" s="199"/>
      <c r="C961" s="134"/>
      <c r="D961" s="134"/>
      <c r="E961" s="157"/>
      <c r="F961" s="63"/>
      <c r="G961" s="134"/>
      <c r="I961" s="135"/>
      <c r="J961" s="157"/>
      <c r="K961" s="134"/>
      <c r="L961" s="158"/>
      <c r="M961" s="159"/>
      <c r="N961" s="158"/>
      <c r="O961" s="145"/>
      <c r="P961" s="134"/>
      <c r="Q961" s="134"/>
      <c r="R961" s="134"/>
      <c r="S961" s="134"/>
      <c r="T961" s="134"/>
      <c r="U961" s="160"/>
      <c r="V961" s="161"/>
      <c r="W961" s="134"/>
      <c r="X961" s="161"/>
      <c r="Y961" s="157"/>
      <c r="Z961" s="161"/>
      <c r="AA961" s="134"/>
      <c r="AB961" s="134"/>
      <c r="AC961" s="134"/>
    </row>
    <row r="962" spans="1:29" s="29" customFormat="1" ht="15.6" customHeight="1" x14ac:dyDescent="0.25">
      <c r="A962" s="157"/>
      <c r="B962" s="199"/>
      <c r="C962" s="134"/>
      <c r="D962" s="134"/>
      <c r="E962" s="157"/>
      <c r="F962" s="63"/>
      <c r="G962" s="134"/>
      <c r="I962" s="135"/>
      <c r="J962" s="157"/>
      <c r="K962" s="134"/>
      <c r="L962" s="158"/>
      <c r="M962" s="159"/>
      <c r="N962" s="158"/>
      <c r="O962" s="145"/>
      <c r="P962" s="134"/>
      <c r="Q962" s="134"/>
      <c r="R962" s="134"/>
      <c r="S962" s="134"/>
      <c r="T962" s="134"/>
      <c r="U962" s="160"/>
      <c r="V962" s="161"/>
      <c r="W962" s="134"/>
      <c r="X962" s="161"/>
      <c r="Y962" s="157"/>
      <c r="Z962" s="161"/>
      <c r="AA962" s="134"/>
      <c r="AB962" s="134"/>
      <c r="AC962" s="134"/>
    </row>
    <row r="963" spans="1:29" x14ac:dyDescent="0.25">
      <c r="A963" s="157"/>
      <c r="B963" s="199"/>
      <c r="C963" s="134"/>
      <c r="D963" s="134"/>
      <c r="E963" s="157"/>
      <c r="G963" s="134"/>
      <c r="I963" s="135"/>
      <c r="J963" s="157"/>
      <c r="K963" s="134"/>
      <c r="L963" s="158"/>
      <c r="M963" s="159"/>
      <c r="N963" s="158"/>
      <c r="O963" s="145"/>
      <c r="P963" s="134"/>
      <c r="Q963" s="134"/>
      <c r="R963" s="134"/>
      <c r="S963" s="134"/>
      <c r="T963" s="134"/>
      <c r="U963" s="160"/>
      <c r="V963" s="161"/>
      <c r="W963" s="134"/>
      <c r="X963" s="161"/>
      <c r="Y963" s="157"/>
      <c r="Z963" s="161"/>
      <c r="AA963" s="134"/>
      <c r="AB963" s="134"/>
      <c r="AC963" s="134"/>
    </row>
    <row r="964" spans="1:29" x14ac:dyDescent="0.25">
      <c r="A964" s="157"/>
      <c r="B964" s="199"/>
      <c r="C964" s="134"/>
      <c r="D964" s="134"/>
      <c r="E964" s="157"/>
      <c r="G964" s="134"/>
      <c r="J964" s="23"/>
      <c r="N964" s="158"/>
      <c r="O964" s="145"/>
      <c r="P964" s="134"/>
      <c r="Q964" s="134"/>
      <c r="R964" s="134"/>
      <c r="S964" s="134"/>
      <c r="T964" s="134"/>
      <c r="U964" s="160"/>
      <c r="V964" s="161"/>
      <c r="X964" s="161"/>
      <c r="Y964" s="23"/>
      <c r="Z964" s="161"/>
      <c r="AA964" s="134"/>
      <c r="AB964" s="134"/>
      <c r="AC964" s="134"/>
    </row>
    <row r="965" spans="1:29" x14ac:dyDescent="0.25">
      <c r="A965" s="157"/>
      <c r="B965" s="199"/>
      <c r="C965" s="134"/>
      <c r="D965" s="134"/>
      <c r="J965" s="23"/>
      <c r="M965" s="159"/>
      <c r="O965" s="145"/>
      <c r="Q965" s="134"/>
      <c r="R965" s="134"/>
      <c r="S965" s="134"/>
      <c r="V965" s="15"/>
      <c r="Y965" s="157"/>
      <c r="AA965" s="134"/>
      <c r="AB965" s="134"/>
    </row>
    <row r="966" spans="1:29" x14ac:dyDescent="0.25">
      <c r="A966" s="157"/>
      <c r="B966" s="199"/>
      <c r="C966" s="134"/>
      <c r="D966" s="134"/>
      <c r="J966" s="23"/>
      <c r="O966" s="145"/>
      <c r="Q966" s="134"/>
      <c r="R966" s="134"/>
      <c r="S966" s="134"/>
      <c r="V966" s="15"/>
      <c r="Y966" s="23"/>
      <c r="AA966" s="134"/>
      <c r="AB966" s="134"/>
    </row>
    <row r="967" spans="1:29" x14ac:dyDescent="0.25">
      <c r="A967" s="157"/>
      <c r="B967" s="199"/>
      <c r="C967" s="134"/>
      <c r="D967" s="134"/>
      <c r="J967" s="23"/>
      <c r="M967" s="159"/>
      <c r="O967" s="145"/>
      <c r="Q967" s="134"/>
      <c r="R967" s="134"/>
      <c r="S967" s="134"/>
      <c r="V967" s="15"/>
      <c r="Y967" s="157"/>
      <c r="AA967" s="134"/>
      <c r="AB967" s="134"/>
    </row>
    <row r="968" spans="1:29" x14ac:dyDescent="0.25">
      <c r="A968" s="157"/>
      <c r="B968" s="199"/>
      <c r="C968" s="134"/>
      <c r="D968" s="134"/>
      <c r="J968" s="23"/>
      <c r="O968" s="145"/>
      <c r="Q968" s="134"/>
      <c r="R968" s="134"/>
      <c r="S968" s="134"/>
      <c r="V968" s="15"/>
      <c r="Y968" s="23"/>
      <c r="AA968" s="134"/>
      <c r="AB968" s="134"/>
    </row>
    <row r="969" spans="1:29" ht="16.95" customHeight="1" x14ac:dyDescent="0.25">
      <c r="A969" s="157"/>
      <c r="B969" s="199"/>
      <c r="C969" s="134"/>
      <c r="D969" s="134"/>
      <c r="J969" s="23"/>
      <c r="M969" s="159"/>
      <c r="O969" s="145"/>
      <c r="Q969" s="134"/>
      <c r="R969" s="134"/>
      <c r="S969" s="134"/>
      <c r="V969" s="15"/>
      <c r="Y969" s="157"/>
      <c r="AA969" s="134"/>
      <c r="AB969" s="134"/>
    </row>
    <row r="970" spans="1:29" x14ac:dyDescent="0.25">
      <c r="A970" s="157"/>
      <c r="B970" s="199"/>
      <c r="C970" s="134"/>
      <c r="D970" s="134"/>
      <c r="J970" s="23"/>
      <c r="O970" s="145"/>
      <c r="Q970" s="134"/>
      <c r="R970" s="134"/>
      <c r="S970" s="134"/>
      <c r="V970" s="15"/>
      <c r="Y970" s="23"/>
      <c r="AA970" s="134"/>
      <c r="AB970" s="134"/>
    </row>
    <row r="971" spans="1:29" x14ac:dyDescent="0.25">
      <c r="A971" s="157"/>
      <c r="B971" s="199"/>
      <c r="C971" s="134"/>
      <c r="D971" s="134"/>
      <c r="J971" s="23"/>
      <c r="M971" s="159"/>
      <c r="O971" s="145"/>
      <c r="Q971" s="134"/>
      <c r="R971" s="134"/>
      <c r="S971" s="134"/>
      <c r="V971" s="15"/>
      <c r="Y971" s="157"/>
      <c r="AA971" s="134"/>
      <c r="AB971" s="134"/>
    </row>
    <row r="972" spans="1:29" x14ac:dyDescent="0.25">
      <c r="A972" s="157"/>
      <c r="B972" s="199"/>
      <c r="C972" s="134"/>
      <c r="D972" s="134"/>
      <c r="J972" s="23"/>
      <c r="O972" s="145"/>
      <c r="Q972" s="134"/>
      <c r="R972" s="134"/>
      <c r="S972" s="134"/>
      <c r="V972" s="15"/>
      <c r="Y972" s="23"/>
      <c r="AA972" s="134"/>
      <c r="AB972" s="134"/>
    </row>
    <row r="973" spans="1:29" x14ac:dyDescent="0.25">
      <c r="A973" s="157"/>
      <c r="B973" s="199"/>
      <c r="C973" s="134"/>
      <c r="D973" s="134"/>
      <c r="J973" s="23"/>
      <c r="M973" s="159"/>
      <c r="O973" s="145"/>
      <c r="Q973" s="134"/>
      <c r="R973" s="134"/>
      <c r="S973" s="134"/>
      <c r="V973" s="15"/>
      <c r="Y973" s="157"/>
      <c r="AA973" s="134"/>
      <c r="AB973" s="134"/>
    </row>
    <row r="974" spans="1:29" x14ac:dyDescent="0.25">
      <c r="A974" s="157"/>
      <c r="B974" s="199"/>
      <c r="C974" s="134"/>
      <c r="D974" s="134"/>
      <c r="J974" s="23"/>
      <c r="O974" s="145"/>
      <c r="Q974" s="134"/>
      <c r="R974" s="134"/>
      <c r="S974" s="134"/>
      <c r="V974" s="15"/>
      <c r="Y974" s="23"/>
      <c r="AA974" s="134"/>
      <c r="AB974" s="134"/>
    </row>
    <row r="975" spans="1:29" x14ac:dyDescent="0.25">
      <c r="A975" s="157"/>
      <c r="B975" s="199"/>
      <c r="C975" s="134"/>
      <c r="D975" s="134"/>
      <c r="H975" s="23"/>
      <c r="J975" s="23"/>
      <c r="M975" s="159"/>
      <c r="O975" s="145"/>
      <c r="Q975" s="134"/>
      <c r="R975" s="134"/>
      <c r="S975" s="134"/>
      <c r="V975" s="15"/>
      <c r="Y975" s="157"/>
      <c r="AA975" s="134"/>
      <c r="AB975" s="134"/>
    </row>
    <row r="976" spans="1:29" x14ac:dyDescent="0.25">
      <c r="A976" s="157"/>
      <c r="B976" s="199"/>
      <c r="C976" s="134"/>
      <c r="D976" s="134"/>
      <c r="H976" s="23"/>
      <c r="J976" s="23"/>
      <c r="O976" s="145"/>
      <c r="Q976" s="134"/>
      <c r="R976" s="134"/>
      <c r="S976" s="134"/>
      <c r="V976" s="15"/>
      <c r="Y976" s="23"/>
      <c r="AA976" s="134"/>
      <c r="AB976" s="134"/>
    </row>
    <row r="977" spans="1:28" x14ac:dyDescent="0.25">
      <c r="A977" s="157"/>
      <c r="B977" s="199"/>
      <c r="C977" s="134"/>
      <c r="D977" s="134"/>
      <c r="H977" s="23"/>
      <c r="J977" s="23"/>
      <c r="M977" s="159"/>
      <c r="O977" s="145"/>
      <c r="Q977" s="134"/>
      <c r="R977" s="134"/>
      <c r="S977" s="134"/>
      <c r="V977" s="15"/>
      <c r="Y977" s="157"/>
      <c r="AA977" s="134"/>
      <c r="AB977" s="134"/>
    </row>
    <row r="978" spans="1:28" ht="16.95" customHeight="1" x14ac:dyDescent="0.25">
      <c r="A978" s="157"/>
      <c r="B978" s="199"/>
      <c r="C978" s="134"/>
      <c r="D978" s="134"/>
      <c r="J978" s="23"/>
      <c r="O978" s="145"/>
      <c r="Q978" s="134"/>
      <c r="R978" s="134"/>
      <c r="S978" s="134"/>
      <c r="V978" s="15"/>
      <c r="Y978" s="23"/>
      <c r="AA978" s="134"/>
      <c r="AB978" s="134"/>
    </row>
    <row r="979" spans="1:28" x14ac:dyDescent="0.25">
      <c r="A979" s="157"/>
      <c r="B979" s="199"/>
      <c r="C979" s="134"/>
      <c r="D979" s="134"/>
      <c r="J979" s="23"/>
      <c r="M979" s="159"/>
      <c r="O979" s="145"/>
      <c r="Q979" s="134"/>
      <c r="R979" s="134"/>
      <c r="S979" s="134"/>
      <c r="V979" s="15"/>
      <c r="Y979" s="157"/>
      <c r="AA979" s="134"/>
      <c r="AB979" s="134"/>
    </row>
    <row r="980" spans="1:28" x14ac:dyDescent="0.25">
      <c r="A980" s="157"/>
      <c r="B980" s="199"/>
      <c r="C980" s="134"/>
      <c r="D980" s="134"/>
      <c r="J980" s="23"/>
      <c r="O980" s="145"/>
      <c r="Q980" s="134"/>
      <c r="R980" s="134"/>
      <c r="S980" s="134"/>
      <c r="V980" s="15"/>
      <c r="Y980" s="23"/>
      <c r="AA980" s="134"/>
      <c r="AB980" s="134"/>
    </row>
    <row r="981" spans="1:28" x14ac:dyDescent="0.25">
      <c r="A981" s="157"/>
      <c r="B981" s="199"/>
      <c r="C981" s="134"/>
      <c r="D981" s="134"/>
      <c r="J981" s="23"/>
      <c r="M981" s="159"/>
      <c r="O981" s="145"/>
      <c r="Q981" s="134"/>
      <c r="R981" s="134"/>
      <c r="S981" s="134"/>
      <c r="V981" s="15"/>
      <c r="Y981" s="157"/>
      <c r="AA981" s="134"/>
      <c r="AB981" s="134"/>
    </row>
    <row r="982" spans="1:28" x14ac:dyDescent="0.25">
      <c r="A982" s="157"/>
      <c r="B982" s="199"/>
      <c r="C982" s="134"/>
      <c r="D982" s="134"/>
      <c r="J982" s="23"/>
      <c r="O982" s="145"/>
      <c r="Q982" s="134"/>
      <c r="R982" s="134"/>
      <c r="S982" s="134"/>
      <c r="V982" s="15"/>
      <c r="Y982" s="23"/>
      <c r="AA982" s="134"/>
      <c r="AB982" s="134"/>
    </row>
    <row r="983" spans="1:28" x14ac:dyDescent="0.25">
      <c r="A983" s="157"/>
      <c r="B983" s="199"/>
      <c r="C983" s="134"/>
      <c r="D983" s="134"/>
      <c r="J983" s="23"/>
      <c r="M983" s="159"/>
      <c r="O983" s="145"/>
      <c r="Q983" s="134"/>
      <c r="R983" s="134"/>
      <c r="S983" s="134"/>
      <c r="V983" s="15"/>
      <c r="Y983" s="157"/>
      <c r="AA983" s="134"/>
      <c r="AB983" s="134"/>
    </row>
    <row r="984" spans="1:28" x14ac:dyDescent="0.25">
      <c r="A984" s="157"/>
      <c r="B984" s="199"/>
      <c r="C984" s="134"/>
      <c r="D984" s="134"/>
      <c r="J984" s="23"/>
      <c r="O984" s="145"/>
      <c r="Q984" s="134"/>
      <c r="R984" s="134"/>
      <c r="S984" s="134"/>
      <c r="V984" s="15"/>
      <c r="Y984" s="23"/>
      <c r="AA984" s="134"/>
      <c r="AB984" s="134"/>
    </row>
    <row r="985" spans="1:28" x14ac:dyDescent="0.25">
      <c r="A985" s="157"/>
      <c r="B985" s="199"/>
      <c r="C985" s="134"/>
      <c r="D985" s="134"/>
      <c r="J985" s="23"/>
      <c r="M985" s="159"/>
      <c r="O985" s="145"/>
      <c r="Q985" s="134"/>
      <c r="R985" s="134"/>
      <c r="S985" s="134"/>
      <c r="V985" s="15"/>
      <c r="Y985" s="157"/>
      <c r="AA985" s="134"/>
      <c r="AB985" s="134"/>
    </row>
    <row r="986" spans="1:28" x14ac:dyDescent="0.25">
      <c r="A986" s="157"/>
      <c r="B986" s="199"/>
      <c r="C986" s="134"/>
      <c r="D986" s="134"/>
      <c r="J986" s="23"/>
      <c r="O986" s="145"/>
      <c r="Q986" s="134"/>
      <c r="R986" s="134"/>
      <c r="S986" s="134"/>
      <c r="V986" s="15"/>
      <c r="Y986" s="23"/>
      <c r="AA986" s="134"/>
      <c r="AB986" s="134"/>
    </row>
    <row r="987" spans="1:28" x14ac:dyDescent="0.25">
      <c r="A987" s="157"/>
      <c r="B987" s="199"/>
      <c r="C987" s="134"/>
      <c r="D987" s="134"/>
      <c r="J987" s="23"/>
      <c r="M987" s="159"/>
      <c r="O987" s="145"/>
      <c r="Q987" s="134"/>
      <c r="R987" s="134"/>
      <c r="S987" s="134"/>
      <c r="V987" s="15"/>
      <c r="Y987" s="157"/>
      <c r="AA987" s="134"/>
      <c r="AB987" s="134"/>
    </row>
    <row r="988" spans="1:28" x14ac:dyDescent="0.25">
      <c r="A988" s="157"/>
      <c r="B988" s="199"/>
      <c r="C988" s="134"/>
      <c r="D988" s="134"/>
      <c r="J988" s="23"/>
      <c r="O988" s="145"/>
      <c r="Q988" s="134"/>
      <c r="R988" s="134"/>
      <c r="S988" s="134"/>
      <c r="V988" s="15"/>
      <c r="Y988" s="23"/>
      <c r="AA988" s="134"/>
      <c r="AB988" s="134"/>
    </row>
    <row r="989" spans="1:28" x14ac:dyDescent="0.25">
      <c r="A989" s="157"/>
      <c r="B989" s="199"/>
      <c r="C989" s="134"/>
      <c r="D989" s="134"/>
      <c r="J989" s="23"/>
      <c r="M989" s="159"/>
      <c r="O989" s="145"/>
      <c r="Q989" s="134"/>
      <c r="R989" s="134"/>
      <c r="S989" s="134"/>
      <c r="V989" s="15"/>
      <c r="Y989" s="157"/>
      <c r="AA989" s="134"/>
      <c r="AB989" s="134"/>
    </row>
    <row r="990" spans="1:28" x14ac:dyDescent="0.25">
      <c r="A990" s="157"/>
      <c r="B990" s="199"/>
      <c r="C990" s="134"/>
      <c r="D990" s="134"/>
      <c r="J990" s="23"/>
      <c r="O990" s="145"/>
      <c r="Q990" s="134"/>
      <c r="R990" s="134"/>
      <c r="S990" s="134"/>
      <c r="V990" s="15"/>
      <c r="Y990" s="23"/>
      <c r="AA990" s="134"/>
      <c r="AB990" s="134"/>
    </row>
    <row r="991" spans="1:28" x14ac:dyDescent="0.25">
      <c r="A991" s="157"/>
      <c r="B991" s="199"/>
      <c r="C991" s="134"/>
      <c r="D991" s="134"/>
      <c r="J991" s="23"/>
      <c r="M991" s="159"/>
      <c r="O991" s="145"/>
      <c r="Q991" s="134"/>
      <c r="R991" s="134"/>
      <c r="S991" s="134"/>
      <c r="V991" s="15"/>
      <c r="Y991" s="157"/>
      <c r="AA991" s="134"/>
      <c r="AB991" s="134"/>
    </row>
    <row r="992" spans="1:28" x14ac:dyDescent="0.25">
      <c r="A992" s="157"/>
      <c r="B992" s="199"/>
      <c r="C992" s="134"/>
      <c r="D992" s="134"/>
      <c r="J992" s="23"/>
      <c r="O992" s="145"/>
      <c r="Q992" s="134"/>
      <c r="R992" s="134"/>
      <c r="S992" s="134"/>
      <c r="V992" s="15"/>
      <c r="Y992" s="23"/>
      <c r="AA992" s="134"/>
      <c r="AB992" s="134"/>
    </row>
    <row r="993" spans="1:28" x14ac:dyDescent="0.25">
      <c r="A993" s="157"/>
      <c r="B993" s="199"/>
      <c r="C993" s="134"/>
      <c r="D993" s="134"/>
      <c r="J993" s="23"/>
      <c r="M993" s="159"/>
      <c r="O993" s="145"/>
      <c r="Q993" s="134"/>
      <c r="R993" s="134"/>
      <c r="S993" s="134"/>
      <c r="V993" s="15"/>
      <c r="Y993" s="157"/>
      <c r="AA993" s="134"/>
      <c r="AB993" s="134"/>
    </row>
    <row r="994" spans="1:28" x14ac:dyDescent="0.25">
      <c r="A994" s="157"/>
      <c r="B994" s="199"/>
      <c r="C994" s="134"/>
      <c r="D994" s="134"/>
      <c r="J994" s="23"/>
      <c r="O994" s="145"/>
      <c r="Q994" s="134"/>
      <c r="R994" s="134"/>
      <c r="S994" s="134"/>
      <c r="V994" s="15"/>
      <c r="Y994" s="23"/>
      <c r="AA994" s="134"/>
      <c r="AB994" s="134"/>
    </row>
    <row r="995" spans="1:28" x14ac:dyDescent="0.25">
      <c r="A995" s="157"/>
      <c r="B995" s="199"/>
      <c r="C995" s="134"/>
      <c r="D995" s="134"/>
      <c r="J995" s="23"/>
      <c r="M995" s="159"/>
      <c r="O995" s="145"/>
      <c r="Q995" s="134"/>
      <c r="R995" s="134"/>
      <c r="S995" s="134"/>
      <c r="V995" s="15"/>
      <c r="Y995" s="157"/>
      <c r="AA995" s="134"/>
      <c r="AB995" s="134"/>
    </row>
    <row r="996" spans="1:28" x14ac:dyDescent="0.25">
      <c r="A996" s="157"/>
      <c r="B996" s="199"/>
      <c r="C996" s="134"/>
      <c r="D996" s="134"/>
      <c r="J996" s="23"/>
      <c r="O996" s="145"/>
      <c r="Q996" s="134"/>
      <c r="R996" s="134"/>
      <c r="S996" s="134"/>
      <c r="V996" s="15"/>
      <c r="Y996" s="23"/>
      <c r="AA996" s="134"/>
      <c r="AB996" s="134"/>
    </row>
    <row r="997" spans="1:28" x14ac:dyDescent="0.25">
      <c r="A997" s="157"/>
      <c r="B997" s="199"/>
      <c r="C997" s="134"/>
      <c r="D997" s="134"/>
      <c r="J997" s="23"/>
      <c r="M997" s="159"/>
      <c r="O997" s="145"/>
      <c r="Q997" s="134"/>
      <c r="R997" s="134"/>
      <c r="S997" s="134"/>
      <c r="V997" s="15"/>
      <c r="Y997" s="157"/>
      <c r="AA997" s="134"/>
      <c r="AB997" s="134"/>
    </row>
    <row r="998" spans="1:28" x14ac:dyDescent="0.25">
      <c r="A998" s="157"/>
      <c r="B998" s="199"/>
      <c r="C998" s="134"/>
      <c r="D998" s="134"/>
      <c r="J998" s="23"/>
      <c r="O998" s="145"/>
      <c r="Q998" s="134"/>
      <c r="R998" s="134"/>
      <c r="S998" s="134"/>
      <c r="V998" s="15"/>
      <c r="Y998" s="23"/>
      <c r="AA998" s="134"/>
      <c r="AB998" s="134"/>
    </row>
    <row r="999" spans="1:28" x14ac:dyDescent="0.25">
      <c r="A999" s="157"/>
      <c r="B999" s="199"/>
      <c r="C999" s="134"/>
      <c r="D999" s="134"/>
      <c r="J999" s="23"/>
      <c r="M999" s="159"/>
      <c r="O999" s="145"/>
      <c r="Q999" s="134"/>
      <c r="R999" s="134"/>
      <c r="S999" s="134"/>
      <c r="V999" s="15"/>
      <c r="Y999" s="157"/>
      <c r="AA999" s="134"/>
      <c r="AB999" s="134"/>
    </row>
    <row r="1000" spans="1:28" x14ac:dyDescent="0.25">
      <c r="A1000" s="157"/>
      <c r="B1000" s="199"/>
      <c r="C1000" s="134"/>
      <c r="D1000" s="134"/>
      <c r="J1000" s="23"/>
      <c r="O1000" s="145"/>
      <c r="Q1000" s="134"/>
      <c r="R1000" s="134"/>
      <c r="S1000" s="134"/>
      <c r="V1000" s="15"/>
      <c r="Y1000" s="23"/>
      <c r="AA1000" s="134"/>
      <c r="AB1000" s="134"/>
    </row>
    <row r="1001" spans="1:28" x14ac:dyDescent="0.25">
      <c r="A1001" s="157"/>
      <c r="B1001" s="199"/>
      <c r="C1001" s="134"/>
      <c r="D1001" s="134"/>
      <c r="J1001" s="23"/>
      <c r="M1001" s="159"/>
      <c r="O1001" s="145"/>
      <c r="Q1001" s="134"/>
      <c r="R1001" s="134"/>
      <c r="S1001" s="134"/>
      <c r="V1001" s="15"/>
      <c r="Y1001" s="157"/>
      <c r="AA1001" s="134"/>
      <c r="AB1001" s="134"/>
    </row>
    <row r="1002" spans="1:28" x14ac:dyDescent="0.25">
      <c r="A1002" s="157"/>
      <c r="B1002" s="199"/>
      <c r="C1002" s="134"/>
      <c r="D1002" s="134"/>
      <c r="J1002" s="23"/>
      <c r="O1002" s="145"/>
      <c r="Q1002" s="134"/>
      <c r="R1002" s="134"/>
      <c r="S1002" s="134"/>
      <c r="V1002" s="15"/>
      <c r="Y1002" s="23"/>
      <c r="AA1002" s="134"/>
      <c r="AB1002" s="134"/>
    </row>
    <row r="1003" spans="1:28" x14ac:dyDescent="0.25">
      <c r="A1003" s="157"/>
      <c r="B1003" s="199"/>
      <c r="C1003" s="134"/>
      <c r="D1003" s="134"/>
      <c r="J1003" s="23"/>
      <c r="M1003" s="159"/>
      <c r="O1003" s="145"/>
      <c r="Q1003" s="134"/>
      <c r="R1003" s="134"/>
      <c r="S1003" s="134"/>
      <c r="V1003" s="15"/>
      <c r="Y1003" s="157"/>
      <c r="AA1003" s="134"/>
      <c r="AB1003" s="134"/>
    </row>
    <row r="1004" spans="1:28" x14ac:dyDescent="0.25">
      <c r="A1004" s="157"/>
      <c r="B1004" s="199"/>
      <c r="C1004" s="134"/>
      <c r="D1004" s="134"/>
      <c r="J1004" s="23"/>
      <c r="O1004" s="145"/>
      <c r="Q1004" s="134"/>
      <c r="R1004" s="134"/>
      <c r="S1004" s="134"/>
      <c r="V1004" s="15"/>
      <c r="Y1004" s="23"/>
      <c r="AA1004" s="134"/>
      <c r="AB1004" s="134"/>
    </row>
    <row r="1005" spans="1:28" x14ac:dyDescent="0.25">
      <c r="A1005" s="157"/>
      <c r="B1005" s="199"/>
      <c r="C1005" s="134"/>
      <c r="D1005" s="134"/>
      <c r="J1005" s="23"/>
      <c r="M1005" s="159"/>
      <c r="O1005" s="145"/>
      <c r="Q1005" s="134"/>
      <c r="R1005" s="134"/>
      <c r="S1005" s="134"/>
      <c r="V1005" s="15"/>
      <c r="Y1005" s="157"/>
      <c r="AA1005" s="134"/>
      <c r="AB1005" s="134"/>
    </row>
    <row r="1006" spans="1:28" x14ac:dyDescent="0.25">
      <c r="A1006" s="157"/>
      <c r="B1006" s="199"/>
      <c r="C1006" s="134"/>
      <c r="D1006" s="134"/>
      <c r="J1006" s="23"/>
      <c r="O1006" s="145"/>
      <c r="Q1006" s="134"/>
      <c r="R1006" s="134"/>
      <c r="S1006" s="134"/>
      <c r="V1006" s="15"/>
      <c r="Y1006" s="23"/>
      <c r="AA1006" s="134"/>
      <c r="AB1006" s="134"/>
    </row>
    <row r="1007" spans="1:28" x14ac:dyDescent="0.25">
      <c r="A1007" s="157"/>
      <c r="B1007" s="199"/>
      <c r="C1007" s="134"/>
      <c r="D1007" s="134"/>
      <c r="J1007" s="23"/>
      <c r="M1007" s="159"/>
      <c r="O1007" s="145"/>
      <c r="Q1007" s="134"/>
      <c r="R1007" s="134"/>
      <c r="S1007" s="134"/>
      <c r="V1007" s="15"/>
      <c r="Y1007" s="157"/>
      <c r="AA1007" s="134"/>
      <c r="AB1007" s="134"/>
    </row>
    <row r="1008" spans="1:28" x14ac:dyDescent="0.25">
      <c r="A1008" s="157"/>
      <c r="B1008" s="199"/>
      <c r="C1008" s="134"/>
      <c r="D1008" s="134"/>
      <c r="J1008" s="23"/>
      <c r="O1008" s="145"/>
      <c r="Q1008" s="134"/>
      <c r="R1008" s="134"/>
      <c r="S1008" s="134"/>
      <c r="V1008" s="15"/>
      <c r="Y1008" s="23"/>
      <c r="AA1008" s="134"/>
      <c r="AB1008" s="134"/>
    </row>
    <row r="1009" spans="1:28" x14ac:dyDescent="0.25">
      <c r="A1009" s="157"/>
      <c r="B1009" s="199"/>
      <c r="C1009" s="134"/>
      <c r="D1009" s="134"/>
      <c r="H1009" s="23"/>
      <c r="J1009" s="23"/>
      <c r="M1009" s="159"/>
      <c r="O1009" s="145"/>
      <c r="Q1009" s="134"/>
      <c r="R1009" s="134"/>
      <c r="S1009" s="134"/>
      <c r="V1009" s="15"/>
      <c r="Y1009" s="157"/>
      <c r="AA1009" s="134"/>
      <c r="AB1009" s="134"/>
    </row>
    <row r="1010" spans="1:28" x14ac:dyDescent="0.25">
      <c r="A1010" s="157"/>
      <c r="B1010" s="199"/>
      <c r="C1010" s="134"/>
      <c r="D1010" s="134"/>
      <c r="H1010" s="23"/>
      <c r="J1010" s="23"/>
      <c r="O1010" s="145"/>
      <c r="Q1010" s="134"/>
      <c r="R1010" s="134"/>
      <c r="S1010" s="134"/>
      <c r="V1010" s="15"/>
      <c r="Y1010" s="23"/>
      <c r="AA1010" s="134"/>
      <c r="AB1010" s="134"/>
    </row>
    <row r="1011" spans="1:28" x14ac:dyDescent="0.25">
      <c r="A1011" s="157"/>
      <c r="B1011" s="199"/>
      <c r="C1011" s="134"/>
      <c r="D1011" s="134"/>
      <c r="H1011" s="23"/>
      <c r="J1011" s="23"/>
      <c r="M1011" s="159"/>
      <c r="O1011" s="145"/>
      <c r="Q1011" s="134"/>
      <c r="R1011" s="134"/>
      <c r="S1011" s="134"/>
      <c r="V1011" s="15"/>
      <c r="Y1011" s="157"/>
      <c r="AA1011" s="134"/>
      <c r="AB1011" s="134"/>
    </row>
    <row r="1012" spans="1:28" x14ac:dyDescent="0.25">
      <c r="A1012" s="157"/>
      <c r="B1012" s="199"/>
      <c r="C1012" s="134"/>
      <c r="D1012" s="134"/>
      <c r="H1012" s="23"/>
      <c r="J1012" s="23"/>
      <c r="O1012" s="145"/>
      <c r="Q1012" s="134"/>
      <c r="R1012" s="134"/>
      <c r="S1012" s="134"/>
      <c r="V1012" s="15"/>
      <c r="Y1012" s="23"/>
      <c r="AA1012" s="134"/>
      <c r="AB1012" s="134"/>
    </row>
    <row r="1013" spans="1:28" x14ac:dyDescent="0.25">
      <c r="A1013" s="157"/>
      <c r="B1013" s="199"/>
      <c r="C1013" s="134"/>
      <c r="D1013" s="134"/>
      <c r="H1013" s="23"/>
      <c r="J1013" s="23"/>
      <c r="M1013" s="159"/>
      <c r="O1013" s="145"/>
      <c r="Q1013" s="134"/>
      <c r="R1013" s="134"/>
      <c r="S1013" s="134"/>
      <c r="V1013" s="15"/>
      <c r="Y1013" s="157"/>
      <c r="AA1013" s="134"/>
      <c r="AB1013" s="134"/>
    </row>
    <row r="1014" spans="1:28" x14ac:dyDescent="0.25">
      <c r="A1014" s="157"/>
      <c r="B1014" s="199"/>
      <c r="C1014" s="134"/>
      <c r="D1014" s="134"/>
      <c r="H1014" s="23"/>
      <c r="J1014" s="23"/>
      <c r="O1014" s="145"/>
      <c r="Q1014" s="134"/>
      <c r="R1014" s="134"/>
      <c r="S1014" s="134"/>
      <c r="V1014" s="15"/>
      <c r="Y1014" s="23"/>
      <c r="AA1014" s="134"/>
      <c r="AB1014" s="134"/>
    </row>
    <row r="1015" spans="1:28" x14ac:dyDescent="0.25">
      <c r="A1015" s="157"/>
      <c r="B1015" s="199"/>
      <c r="C1015" s="134"/>
      <c r="D1015" s="134"/>
      <c r="H1015" s="23"/>
      <c r="J1015" s="23"/>
      <c r="M1015" s="159"/>
      <c r="O1015" s="145"/>
      <c r="Q1015" s="134"/>
      <c r="R1015" s="134"/>
      <c r="S1015" s="134"/>
      <c r="V1015" s="15"/>
      <c r="Y1015" s="157"/>
      <c r="AA1015" s="134"/>
      <c r="AB1015" s="134"/>
    </row>
    <row r="1016" spans="1:28" x14ac:dyDescent="0.25">
      <c r="A1016" s="157"/>
      <c r="B1016" s="199"/>
      <c r="C1016" s="134"/>
      <c r="D1016" s="134"/>
      <c r="H1016" s="23"/>
      <c r="J1016" s="23"/>
      <c r="O1016" s="145"/>
      <c r="Q1016" s="134"/>
      <c r="R1016" s="134"/>
      <c r="S1016" s="134"/>
      <c r="V1016" s="15"/>
      <c r="Y1016" s="23"/>
      <c r="AA1016" s="134"/>
      <c r="AB1016" s="134"/>
    </row>
    <row r="1017" spans="1:28" x14ac:dyDescent="0.25">
      <c r="A1017" s="157"/>
      <c r="B1017" s="199"/>
      <c r="C1017" s="134"/>
      <c r="D1017" s="134"/>
      <c r="H1017" s="23"/>
      <c r="J1017" s="23"/>
      <c r="M1017" s="159"/>
      <c r="O1017" s="145"/>
      <c r="Q1017" s="134"/>
      <c r="R1017" s="134"/>
      <c r="S1017" s="134"/>
      <c r="V1017" s="15"/>
      <c r="Y1017" s="157"/>
      <c r="AA1017" s="134"/>
      <c r="AB1017" s="134"/>
    </row>
    <row r="1018" spans="1:28" x14ac:dyDescent="0.25">
      <c r="A1018" s="157"/>
      <c r="B1018" s="199"/>
      <c r="C1018" s="134"/>
      <c r="D1018" s="134"/>
      <c r="H1018" s="23"/>
      <c r="J1018" s="23"/>
      <c r="O1018" s="145"/>
      <c r="Q1018" s="134"/>
      <c r="R1018" s="134"/>
      <c r="S1018" s="134"/>
      <c r="V1018" s="15"/>
      <c r="Y1018" s="23"/>
      <c r="AA1018" s="134"/>
      <c r="AB1018" s="134"/>
    </row>
    <row r="1019" spans="1:28" x14ac:dyDescent="0.25">
      <c r="A1019" s="157"/>
      <c r="B1019" s="199"/>
      <c r="C1019" s="134"/>
      <c r="D1019" s="134"/>
      <c r="H1019" s="23"/>
      <c r="J1019" s="23"/>
      <c r="M1019" s="159"/>
      <c r="O1019" s="145"/>
      <c r="Q1019" s="134"/>
      <c r="R1019" s="134"/>
      <c r="S1019" s="134"/>
      <c r="V1019" s="15"/>
      <c r="Y1019" s="157"/>
      <c r="AA1019" s="134"/>
      <c r="AB1019" s="134"/>
    </row>
    <row r="1020" spans="1:28" x14ac:dyDescent="0.25">
      <c r="A1020" s="157"/>
      <c r="B1020" s="199"/>
      <c r="C1020" s="134"/>
      <c r="D1020" s="134"/>
      <c r="H1020" s="23"/>
      <c r="J1020" s="23"/>
      <c r="O1020" s="145"/>
      <c r="Q1020" s="134"/>
      <c r="R1020" s="134"/>
      <c r="S1020" s="134"/>
      <c r="V1020" s="15"/>
      <c r="Y1020" s="23"/>
      <c r="AA1020" s="134"/>
      <c r="AB1020" s="134"/>
    </row>
    <row r="1021" spans="1:28" x14ac:dyDescent="0.25">
      <c r="A1021" s="157"/>
      <c r="B1021" s="199"/>
      <c r="C1021" s="134"/>
      <c r="D1021" s="134"/>
      <c r="H1021" s="23"/>
      <c r="J1021" s="23"/>
      <c r="M1021" s="159"/>
      <c r="O1021" s="145"/>
      <c r="Q1021" s="134"/>
      <c r="R1021" s="134"/>
      <c r="S1021" s="134"/>
      <c r="V1021" s="15"/>
      <c r="Y1021" s="157"/>
      <c r="AA1021" s="134"/>
      <c r="AB1021" s="134"/>
    </row>
    <row r="1022" spans="1:28" x14ac:dyDescent="0.25">
      <c r="A1022" s="157"/>
      <c r="B1022" s="199"/>
      <c r="C1022" s="134"/>
      <c r="D1022" s="134"/>
      <c r="H1022" s="23"/>
      <c r="J1022" s="23"/>
      <c r="O1022" s="145"/>
      <c r="Q1022" s="134"/>
      <c r="R1022" s="134"/>
      <c r="S1022" s="134"/>
      <c r="V1022" s="15"/>
      <c r="Y1022" s="23"/>
      <c r="AA1022" s="134"/>
      <c r="AB1022" s="134"/>
    </row>
    <row r="1023" spans="1:28" x14ac:dyDescent="0.25">
      <c r="A1023" s="157"/>
      <c r="B1023" s="199"/>
      <c r="C1023" s="134"/>
      <c r="D1023" s="134"/>
      <c r="H1023" s="23"/>
      <c r="J1023" s="23"/>
      <c r="M1023" s="159"/>
      <c r="O1023" s="145"/>
      <c r="Q1023" s="134"/>
      <c r="R1023" s="134"/>
      <c r="S1023" s="134"/>
      <c r="V1023" s="15"/>
      <c r="Y1023" s="157"/>
      <c r="AA1023" s="134"/>
      <c r="AB1023" s="134"/>
    </row>
    <row r="1024" spans="1:28" x14ac:dyDescent="0.25">
      <c r="A1024" s="157"/>
      <c r="B1024" s="199"/>
      <c r="C1024" s="134"/>
      <c r="D1024" s="134"/>
      <c r="H1024" s="23"/>
      <c r="J1024" s="23"/>
      <c r="O1024" s="145"/>
      <c r="Q1024" s="134"/>
      <c r="R1024" s="134"/>
      <c r="S1024" s="134"/>
      <c r="V1024" s="15"/>
      <c r="Y1024" s="23"/>
      <c r="AA1024" s="134"/>
      <c r="AB1024" s="134"/>
    </row>
    <row r="1025" spans="1:29" x14ac:dyDescent="0.25">
      <c r="A1025" s="157"/>
      <c r="B1025" s="199"/>
      <c r="C1025" s="134"/>
      <c r="D1025" s="134"/>
      <c r="H1025" s="23"/>
      <c r="J1025" s="23"/>
      <c r="M1025" s="159"/>
      <c r="O1025" s="145"/>
      <c r="Q1025" s="134"/>
      <c r="R1025" s="134"/>
      <c r="S1025" s="134"/>
      <c r="V1025" s="15"/>
      <c r="Y1025" s="157"/>
      <c r="AA1025" s="134"/>
      <c r="AB1025" s="134"/>
    </row>
    <row r="1026" spans="1:29" x14ac:dyDescent="0.25">
      <c r="A1026" s="157"/>
      <c r="B1026" s="199"/>
      <c r="C1026" s="134"/>
      <c r="D1026" s="134"/>
      <c r="H1026" s="23"/>
      <c r="J1026" s="23"/>
      <c r="O1026" s="145"/>
      <c r="Q1026" s="134"/>
      <c r="R1026" s="134"/>
      <c r="S1026" s="134"/>
      <c r="V1026" s="15"/>
      <c r="Y1026" s="23"/>
      <c r="AA1026" s="134"/>
      <c r="AB1026" s="134"/>
    </row>
    <row r="1027" spans="1:29" x14ac:dyDescent="0.25">
      <c r="A1027" s="157"/>
      <c r="B1027" s="199"/>
      <c r="C1027" s="134"/>
      <c r="D1027" s="134"/>
      <c r="H1027" s="23"/>
      <c r="J1027" s="23"/>
      <c r="M1027" s="159"/>
      <c r="O1027" s="145"/>
      <c r="Q1027" s="134"/>
      <c r="R1027" s="134"/>
      <c r="S1027" s="134"/>
      <c r="V1027" s="15"/>
      <c r="Y1027" s="157"/>
      <c r="AA1027" s="134"/>
      <c r="AB1027" s="134"/>
    </row>
    <row r="1028" spans="1:29" x14ac:dyDescent="0.25">
      <c r="A1028" s="157"/>
      <c r="B1028" s="199"/>
      <c r="C1028" s="134"/>
      <c r="D1028" s="134"/>
      <c r="H1028" s="23"/>
      <c r="J1028" s="23"/>
      <c r="O1028" s="145"/>
      <c r="Q1028" s="134"/>
      <c r="R1028" s="134"/>
      <c r="S1028" s="134"/>
      <c r="V1028" s="15"/>
      <c r="Y1028" s="23"/>
      <c r="AA1028" s="134"/>
      <c r="AB1028" s="134"/>
    </row>
    <row r="1029" spans="1:29" x14ac:dyDescent="0.25">
      <c r="A1029" s="157"/>
      <c r="B1029" s="199"/>
      <c r="C1029" s="134"/>
      <c r="D1029" s="134"/>
      <c r="H1029" s="23"/>
      <c r="J1029" s="23"/>
      <c r="M1029" s="159"/>
      <c r="O1029" s="145"/>
      <c r="Q1029" s="134"/>
      <c r="R1029" s="134"/>
      <c r="S1029" s="134"/>
      <c r="V1029" s="15"/>
      <c r="Y1029" s="157"/>
      <c r="AA1029" s="134"/>
      <c r="AB1029" s="134"/>
    </row>
    <row r="1030" spans="1:29" x14ac:dyDescent="0.25">
      <c r="A1030" s="157"/>
      <c r="B1030" s="199"/>
      <c r="C1030" s="134"/>
      <c r="D1030" s="134"/>
      <c r="H1030" s="23"/>
      <c r="J1030" s="23"/>
      <c r="O1030" s="145"/>
      <c r="Q1030" s="134"/>
      <c r="R1030" s="134"/>
      <c r="S1030" s="134"/>
      <c r="V1030" s="15"/>
      <c r="Y1030" s="23"/>
      <c r="AA1030" s="134"/>
      <c r="AB1030" s="134"/>
    </row>
    <row r="1031" spans="1:29" x14ac:dyDescent="0.25">
      <c r="A1031" s="157"/>
      <c r="B1031" s="199"/>
      <c r="C1031" s="134"/>
      <c r="D1031" s="134"/>
      <c r="H1031" s="23"/>
      <c r="J1031" s="23"/>
      <c r="M1031" s="159"/>
      <c r="O1031" s="145"/>
      <c r="Q1031" s="134"/>
      <c r="R1031" s="134"/>
      <c r="S1031" s="134"/>
      <c r="V1031" s="15"/>
      <c r="Y1031" s="157"/>
      <c r="AA1031" s="134"/>
      <c r="AB1031" s="134"/>
    </row>
    <row r="1032" spans="1:29" x14ac:dyDescent="0.25">
      <c r="A1032" s="157"/>
      <c r="B1032" s="199"/>
      <c r="C1032" s="134"/>
      <c r="D1032" s="134"/>
      <c r="H1032" s="23"/>
      <c r="J1032" s="23"/>
      <c r="O1032" s="145"/>
      <c r="Q1032" s="134"/>
      <c r="R1032" s="134"/>
      <c r="S1032" s="134"/>
      <c r="V1032" s="15"/>
      <c r="Y1032" s="23"/>
      <c r="AA1032" s="134"/>
      <c r="AB1032" s="134"/>
    </row>
    <row r="1033" spans="1:29" x14ac:dyDescent="0.25">
      <c r="A1033" s="157"/>
      <c r="B1033" s="199"/>
      <c r="C1033" s="134"/>
      <c r="D1033" s="134"/>
      <c r="H1033" s="23"/>
      <c r="J1033" s="23"/>
      <c r="M1033" s="159"/>
      <c r="O1033" s="145"/>
      <c r="Q1033" s="134"/>
      <c r="R1033" s="134"/>
      <c r="S1033" s="134"/>
      <c r="V1033" s="15"/>
      <c r="Y1033" s="157"/>
      <c r="AA1033" s="134"/>
      <c r="AB1033" s="134"/>
    </row>
    <row r="1034" spans="1:29" x14ac:dyDescent="0.25">
      <c r="A1034" s="157"/>
      <c r="B1034" s="199"/>
      <c r="C1034" s="134"/>
      <c r="D1034" s="134"/>
      <c r="H1034" s="23"/>
      <c r="J1034" s="23"/>
      <c r="O1034" s="145"/>
      <c r="Q1034" s="134"/>
      <c r="R1034" s="134"/>
      <c r="S1034" s="134"/>
      <c r="V1034" s="15"/>
      <c r="Y1034" s="23"/>
      <c r="AA1034" s="134"/>
      <c r="AB1034" s="134"/>
    </row>
    <row r="1035" spans="1:29" x14ac:dyDescent="0.25">
      <c r="A1035" s="157"/>
      <c r="B1035" s="199"/>
      <c r="C1035" s="134"/>
      <c r="D1035" s="134"/>
      <c r="H1035" s="23"/>
      <c r="J1035" s="23"/>
      <c r="M1035" s="159"/>
      <c r="O1035" s="145"/>
      <c r="Q1035" s="134"/>
      <c r="R1035" s="134"/>
      <c r="S1035" s="134"/>
      <c r="V1035" s="15"/>
      <c r="Y1035" s="157"/>
      <c r="AA1035" s="134"/>
      <c r="AB1035" s="134"/>
    </row>
    <row r="1036" spans="1:29" s="134" customFormat="1" x14ac:dyDescent="0.25">
      <c r="A1036" s="157"/>
      <c r="B1036" s="199"/>
      <c r="E1036" s="23"/>
      <c r="F1036" s="157"/>
      <c r="G1036" s="1"/>
      <c r="H1036" s="157"/>
      <c r="I1036" s="135"/>
      <c r="J1036" s="157"/>
      <c r="L1036" s="158"/>
      <c r="M1036" s="12"/>
      <c r="N1036" s="2"/>
      <c r="O1036" s="145"/>
      <c r="P1036" s="1"/>
      <c r="T1036" s="1"/>
      <c r="U1036" s="15"/>
      <c r="V1036" s="15"/>
      <c r="W1036" s="1"/>
      <c r="X1036" s="14"/>
      <c r="Y1036" s="23"/>
      <c r="Z1036" s="14"/>
      <c r="AC1036" s="1"/>
    </row>
    <row r="1037" spans="1:29" s="134" customFormat="1" x14ac:dyDescent="0.25">
      <c r="A1037" s="157"/>
      <c r="B1037" s="199"/>
      <c r="E1037" s="23"/>
      <c r="F1037" s="157"/>
      <c r="G1037" s="1"/>
      <c r="H1037" s="157"/>
      <c r="I1037" s="135"/>
      <c r="J1037" s="157"/>
      <c r="L1037" s="158"/>
      <c r="M1037" s="159"/>
      <c r="N1037" s="158"/>
      <c r="O1037" s="145"/>
      <c r="P1037" s="1"/>
      <c r="T1037" s="1"/>
      <c r="U1037" s="15"/>
      <c r="V1037" s="15"/>
      <c r="W1037" s="1"/>
      <c r="X1037" s="14"/>
      <c r="Y1037" s="157"/>
      <c r="Z1037" s="14"/>
      <c r="AC1037" s="1"/>
    </row>
    <row r="1038" spans="1:29" s="134" customFormat="1" x14ac:dyDescent="0.25">
      <c r="A1038" s="157"/>
      <c r="B1038" s="199"/>
      <c r="E1038" s="23"/>
      <c r="F1038" s="157"/>
      <c r="G1038" s="1"/>
      <c r="H1038" s="157"/>
      <c r="I1038" s="135"/>
      <c r="J1038" s="157"/>
      <c r="L1038" s="158"/>
      <c r="M1038" s="12"/>
      <c r="N1038" s="158"/>
      <c r="O1038" s="145"/>
      <c r="P1038" s="1"/>
      <c r="T1038" s="1"/>
      <c r="U1038" s="15"/>
      <c r="V1038" s="15"/>
      <c r="W1038" s="1"/>
      <c r="X1038" s="14"/>
      <c r="Y1038" s="23"/>
      <c r="Z1038" s="14"/>
      <c r="AC1038" s="1"/>
    </row>
    <row r="1039" spans="1:29" s="134" customFormat="1" x14ac:dyDescent="0.25">
      <c r="A1039" s="157"/>
      <c r="B1039" s="199"/>
      <c r="E1039" s="23"/>
      <c r="F1039" s="157"/>
      <c r="G1039" s="1"/>
      <c r="H1039" s="157"/>
      <c r="I1039" s="135"/>
      <c r="J1039" s="157"/>
      <c r="L1039" s="158"/>
      <c r="M1039" s="159"/>
      <c r="N1039" s="158"/>
      <c r="O1039" s="145"/>
      <c r="P1039" s="1"/>
      <c r="T1039" s="1"/>
      <c r="U1039" s="15"/>
      <c r="V1039" s="15"/>
      <c r="W1039" s="1"/>
      <c r="X1039" s="14"/>
      <c r="Y1039" s="157"/>
      <c r="Z1039" s="14"/>
      <c r="AC1039" s="1"/>
    </row>
    <row r="1040" spans="1:29" s="134" customFormat="1" x14ac:dyDescent="0.25">
      <c r="A1040" s="157"/>
      <c r="B1040" s="199"/>
      <c r="E1040" s="23"/>
      <c r="F1040" s="157"/>
      <c r="G1040" s="1"/>
      <c r="H1040" s="157"/>
      <c r="I1040" s="135"/>
      <c r="J1040" s="157"/>
      <c r="L1040" s="158"/>
      <c r="M1040" s="12"/>
      <c r="N1040" s="158"/>
      <c r="O1040" s="145"/>
      <c r="P1040" s="1"/>
      <c r="T1040" s="1"/>
      <c r="U1040" s="15"/>
      <c r="V1040" s="15"/>
      <c r="W1040" s="1"/>
      <c r="X1040" s="14"/>
      <c r="Y1040" s="23"/>
      <c r="Z1040" s="14"/>
      <c r="AC1040" s="1"/>
    </row>
    <row r="1041" spans="1:29" x14ac:dyDescent="0.25">
      <c r="A1041" s="157"/>
      <c r="B1041" s="199"/>
      <c r="C1041" s="134"/>
      <c r="D1041" s="134"/>
      <c r="H1041" s="23"/>
      <c r="J1041" s="23"/>
      <c r="M1041" s="159"/>
      <c r="N1041" s="158"/>
      <c r="O1041" s="145"/>
      <c r="Q1041" s="134"/>
      <c r="R1041" s="134"/>
      <c r="S1041" s="134"/>
      <c r="V1041" s="15"/>
      <c r="Y1041" s="157"/>
      <c r="AA1041" s="134"/>
      <c r="AB1041" s="134"/>
    </row>
    <row r="1042" spans="1:29" x14ac:dyDescent="0.25">
      <c r="A1042" s="157"/>
      <c r="B1042" s="199"/>
      <c r="C1042" s="134"/>
      <c r="D1042" s="134"/>
      <c r="H1042" s="23"/>
      <c r="J1042" s="23"/>
      <c r="O1042" s="145"/>
      <c r="Q1042" s="134"/>
      <c r="R1042" s="134"/>
      <c r="S1042" s="134"/>
      <c r="V1042" s="15"/>
      <c r="Y1042" s="23"/>
      <c r="AA1042" s="134"/>
      <c r="AB1042" s="134"/>
    </row>
    <row r="1043" spans="1:29" x14ac:dyDescent="0.25">
      <c r="A1043" s="157"/>
      <c r="B1043" s="199"/>
      <c r="C1043" s="134"/>
      <c r="D1043" s="134"/>
      <c r="H1043" s="23"/>
      <c r="J1043" s="23"/>
      <c r="M1043" s="159"/>
      <c r="O1043" s="145"/>
      <c r="Q1043" s="134"/>
      <c r="R1043" s="134"/>
      <c r="S1043" s="134"/>
      <c r="V1043" s="15"/>
      <c r="Y1043" s="157"/>
      <c r="AA1043" s="134"/>
      <c r="AB1043" s="134"/>
    </row>
    <row r="1044" spans="1:29" x14ac:dyDescent="0.25">
      <c r="A1044" s="157"/>
      <c r="B1044" s="199"/>
      <c r="C1044" s="134"/>
      <c r="D1044" s="134"/>
      <c r="H1044" s="23"/>
      <c r="J1044" s="23"/>
      <c r="O1044" s="145"/>
      <c r="Q1044" s="134"/>
      <c r="R1044" s="134"/>
      <c r="S1044" s="134"/>
      <c r="V1044" s="15"/>
      <c r="Y1044" s="23"/>
      <c r="AA1044" s="134"/>
      <c r="AB1044" s="134"/>
    </row>
    <row r="1045" spans="1:29" x14ac:dyDescent="0.25">
      <c r="A1045" s="157"/>
      <c r="B1045" s="199"/>
      <c r="C1045" s="134"/>
      <c r="D1045" s="134"/>
      <c r="H1045" s="23"/>
      <c r="J1045" s="23"/>
      <c r="M1045" s="159"/>
      <c r="O1045" s="145"/>
      <c r="Q1045" s="134"/>
      <c r="R1045" s="134"/>
      <c r="S1045" s="134"/>
      <c r="V1045" s="15"/>
      <c r="Y1045" s="157"/>
      <c r="AA1045" s="134"/>
      <c r="AB1045" s="134"/>
    </row>
    <row r="1046" spans="1:29" x14ac:dyDescent="0.25">
      <c r="A1046" s="157"/>
      <c r="B1046" s="199"/>
      <c r="C1046" s="134"/>
      <c r="D1046" s="134"/>
      <c r="H1046" s="23"/>
      <c r="J1046" s="23"/>
      <c r="O1046" s="145"/>
      <c r="Q1046" s="134"/>
      <c r="R1046" s="134"/>
      <c r="S1046" s="134"/>
      <c r="V1046" s="15"/>
      <c r="Y1046" s="23"/>
      <c r="AA1046" s="134"/>
      <c r="AB1046" s="134"/>
    </row>
    <row r="1047" spans="1:29" x14ac:dyDescent="0.25">
      <c r="A1047" s="157"/>
      <c r="B1047" s="199"/>
      <c r="C1047" s="134"/>
      <c r="D1047" s="134"/>
      <c r="H1047" s="23"/>
      <c r="J1047" s="23"/>
      <c r="M1047" s="159"/>
      <c r="O1047" s="145"/>
      <c r="Q1047" s="134"/>
      <c r="R1047" s="134"/>
      <c r="S1047" s="134"/>
      <c r="V1047" s="15"/>
      <c r="Y1047" s="157"/>
      <c r="AA1047" s="134"/>
      <c r="AB1047" s="134"/>
      <c r="AC1047" s="134"/>
    </row>
    <row r="1048" spans="1:29" s="134" customFormat="1" x14ac:dyDescent="0.25">
      <c r="A1048" s="157"/>
      <c r="E1048" s="157"/>
      <c r="F1048" s="157"/>
      <c r="I1048" s="135"/>
      <c r="J1048" s="157"/>
      <c r="L1048" s="158"/>
      <c r="M1048" s="159"/>
      <c r="N1048" s="2"/>
      <c r="O1048" s="145"/>
      <c r="P1048" s="1"/>
      <c r="T1048" s="1"/>
      <c r="U1048" s="15"/>
      <c r="V1048" s="15"/>
      <c r="X1048" s="161"/>
      <c r="Y1048" s="23"/>
      <c r="Z1048" s="14"/>
    </row>
    <row r="1049" spans="1:29" s="134" customFormat="1" x14ac:dyDescent="0.25">
      <c r="A1049" s="157"/>
      <c r="E1049" s="157"/>
      <c r="F1049" s="157"/>
      <c r="I1049" s="280"/>
      <c r="J1049" s="157"/>
      <c r="L1049" s="158"/>
      <c r="M1049" s="159"/>
      <c r="N1049" s="158"/>
      <c r="O1049" s="145"/>
      <c r="P1049" s="1"/>
      <c r="U1049" s="160"/>
      <c r="V1049" s="161"/>
      <c r="X1049" s="161"/>
      <c r="Y1049" s="23"/>
      <c r="Z1049" s="161"/>
    </row>
    <row r="1050" spans="1:29" s="134" customFormat="1" ht="16.2" customHeight="1" x14ac:dyDescent="0.25">
      <c r="A1050" s="157"/>
      <c r="B1050" s="199"/>
      <c r="E1050" s="157"/>
      <c r="F1050" s="157"/>
      <c r="I1050" s="135"/>
      <c r="J1050" s="157"/>
      <c r="L1050" s="158"/>
      <c r="M1050" s="159"/>
      <c r="N1050" s="158"/>
      <c r="O1050" s="145"/>
      <c r="P1050" s="7"/>
      <c r="U1050" s="160"/>
      <c r="V1050" s="161"/>
      <c r="X1050" s="161"/>
      <c r="Y1050" s="157"/>
      <c r="Z1050" s="161"/>
    </row>
    <row r="1051" spans="1:29" s="134" customFormat="1" x14ac:dyDescent="0.25">
      <c r="A1051" s="157"/>
      <c r="E1051" s="157"/>
      <c r="F1051" s="157"/>
      <c r="I1051" s="135"/>
      <c r="J1051" s="157"/>
      <c r="L1051" s="158"/>
      <c r="M1051" s="159"/>
      <c r="N1051" s="158"/>
      <c r="O1051" s="145"/>
      <c r="P1051" s="7"/>
      <c r="U1051" s="160"/>
      <c r="V1051" s="161"/>
      <c r="X1051" s="161"/>
      <c r="Y1051" s="157"/>
      <c r="Z1051" s="161"/>
    </row>
    <row r="1052" spans="1:29" s="134" customFormat="1" x14ac:dyDescent="0.25">
      <c r="A1052" s="157"/>
      <c r="B1052" s="199"/>
      <c r="E1052" s="157"/>
      <c r="F1052" s="157"/>
      <c r="I1052" s="135"/>
      <c r="J1052" s="157"/>
      <c r="L1052" s="158"/>
      <c r="M1052" s="159"/>
      <c r="N1052" s="158"/>
      <c r="O1052" s="145"/>
      <c r="P1052" s="7"/>
      <c r="U1052" s="160"/>
      <c r="V1052" s="161"/>
      <c r="X1052" s="161"/>
      <c r="Y1052" s="157"/>
      <c r="Z1052" s="161"/>
    </row>
    <row r="1053" spans="1:29" s="134" customFormat="1" x14ac:dyDescent="0.25">
      <c r="A1053" s="157"/>
      <c r="E1053" s="157"/>
      <c r="F1053" s="157"/>
      <c r="I1053" s="135"/>
      <c r="J1053" s="157"/>
      <c r="L1053" s="158"/>
      <c r="M1053" s="159"/>
      <c r="N1053" s="158"/>
      <c r="O1053" s="145"/>
      <c r="P1053" s="7"/>
      <c r="U1053" s="160"/>
      <c r="V1053" s="161"/>
      <c r="X1053" s="161"/>
      <c r="Y1053" s="157"/>
      <c r="Z1053" s="161"/>
    </row>
    <row r="1054" spans="1:29" ht="18" customHeight="1" x14ac:dyDescent="0.25">
      <c r="A1054" s="157"/>
      <c r="B1054" s="199"/>
      <c r="C1054" s="134"/>
      <c r="D1054" s="134"/>
      <c r="E1054" s="157"/>
      <c r="F1054" s="157"/>
      <c r="G1054" s="134"/>
      <c r="H1054" s="23"/>
      <c r="I1054" s="38"/>
      <c r="J1054" s="22"/>
      <c r="K1054" s="38"/>
      <c r="M1054" s="159"/>
      <c r="N1054" s="158"/>
      <c r="O1054" s="145"/>
      <c r="P1054" s="7"/>
      <c r="Q1054" s="134"/>
      <c r="R1054" s="134"/>
      <c r="S1054" s="134"/>
      <c r="T1054" s="134"/>
      <c r="U1054" s="160"/>
      <c r="V1054" s="161"/>
      <c r="W1054" s="134"/>
      <c r="X1054" s="161"/>
      <c r="Y1054" s="157"/>
      <c r="Z1054" s="161"/>
      <c r="AA1054" s="134"/>
      <c r="AB1054" s="134"/>
      <c r="AC1054" s="134"/>
    </row>
    <row r="1055" spans="1:29" ht="54" customHeight="1" x14ac:dyDescent="0.25">
      <c r="A1055" s="157"/>
      <c r="B1055" s="134"/>
      <c r="C1055" s="134"/>
      <c r="D1055" s="134"/>
      <c r="E1055" s="157"/>
      <c r="F1055" s="157"/>
      <c r="G1055" s="134"/>
      <c r="H1055" s="23"/>
      <c r="I1055" s="39"/>
      <c r="J1055" s="22"/>
      <c r="K1055" s="38"/>
      <c r="O1055" s="145"/>
      <c r="P1055" s="7"/>
      <c r="Q1055" s="134"/>
      <c r="R1055" s="134"/>
      <c r="S1055" s="134"/>
      <c r="T1055" s="134"/>
      <c r="U1055" s="160"/>
      <c r="V1055" s="161"/>
      <c r="W1055" s="134"/>
      <c r="X1055" s="161"/>
      <c r="Y1055" s="157"/>
      <c r="Z1055" s="161"/>
      <c r="AA1055" s="134"/>
      <c r="AB1055" s="134"/>
      <c r="AC1055" s="134"/>
    </row>
    <row r="1056" spans="1:29" ht="70.95" customHeight="1" x14ac:dyDescent="0.25">
      <c r="A1056" s="157"/>
      <c r="B1056" s="199"/>
      <c r="C1056" s="134"/>
      <c r="D1056" s="134"/>
      <c r="E1056" s="157"/>
      <c r="F1056" s="157"/>
      <c r="G1056" s="134"/>
      <c r="H1056" s="23"/>
      <c r="I1056" s="39"/>
      <c r="J1056" s="22"/>
      <c r="K1056" s="38"/>
      <c r="M1056" s="159"/>
      <c r="O1056" s="145"/>
      <c r="P1056" s="7"/>
      <c r="Q1056" s="134"/>
      <c r="R1056" s="134"/>
      <c r="S1056" s="134"/>
      <c r="T1056" s="134"/>
      <c r="U1056" s="160"/>
      <c r="V1056" s="161"/>
      <c r="W1056" s="134"/>
      <c r="X1056" s="161"/>
      <c r="Y1056" s="157"/>
      <c r="Z1056" s="161"/>
      <c r="AA1056" s="134"/>
      <c r="AB1056" s="134"/>
      <c r="AC1056" s="134"/>
    </row>
    <row r="1057" spans="1:29" ht="37.950000000000003" customHeight="1" x14ac:dyDescent="0.25">
      <c r="A1057" s="157">
        <v>2022</v>
      </c>
      <c r="B1057" s="134"/>
      <c r="C1057" s="134"/>
      <c r="D1057" s="134"/>
      <c r="E1057" s="157"/>
      <c r="F1057" s="157"/>
      <c r="G1057" s="134"/>
      <c r="H1057" s="23"/>
      <c r="I1057" s="39"/>
      <c r="J1057" s="22"/>
      <c r="K1057" s="38"/>
      <c r="O1057" s="145"/>
      <c r="P1057" s="7"/>
      <c r="Q1057" s="134"/>
      <c r="R1057" s="134"/>
      <c r="S1057" s="134"/>
      <c r="T1057" s="134"/>
      <c r="U1057" s="160"/>
      <c r="V1057" s="161"/>
      <c r="W1057" s="134"/>
      <c r="X1057" s="161"/>
      <c r="Y1057" s="157"/>
      <c r="Z1057" s="161"/>
      <c r="AA1057" s="134"/>
      <c r="AB1057" s="134"/>
      <c r="AC1057" s="134"/>
    </row>
    <row r="1058" spans="1:29" x14ac:dyDescent="0.25">
      <c r="A1058" s="157">
        <v>2022</v>
      </c>
      <c r="B1058" s="199"/>
      <c r="C1058" s="134"/>
      <c r="D1058" s="134"/>
      <c r="E1058" s="157"/>
      <c r="F1058" s="157"/>
      <c r="G1058" s="134"/>
      <c r="H1058" s="23"/>
      <c r="I1058" s="10"/>
      <c r="J1058" s="22"/>
      <c r="M1058" s="159"/>
      <c r="O1058" s="145"/>
      <c r="P1058" s="7"/>
      <c r="Q1058" s="134"/>
      <c r="R1058" s="134"/>
      <c r="S1058" s="134"/>
      <c r="T1058" s="134"/>
      <c r="U1058" s="160"/>
      <c r="V1058" s="161"/>
      <c r="W1058" s="134"/>
      <c r="X1058" s="161"/>
      <c r="Y1058" s="157"/>
      <c r="Z1058" s="161"/>
      <c r="AA1058" s="134"/>
      <c r="AB1058" s="134"/>
      <c r="AC1058" s="134"/>
    </row>
    <row r="1059" spans="1:29" ht="26.4" customHeight="1" x14ac:dyDescent="0.25">
      <c r="A1059" s="157">
        <v>2022</v>
      </c>
      <c r="B1059" s="134"/>
      <c r="C1059" s="134"/>
      <c r="D1059" s="134"/>
      <c r="E1059" s="157"/>
      <c r="F1059" s="157"/>
      <c r="G1059" s="134"/>
      <c r="H1059" s="23"/>
      <c r="I1059" s="39"/>
      <c r="J1059" s="22"/>
      <c r="K1059" s="38"/>
      <c r="O1059" s="145"/>
      <c r="P1059" s="7"/>
      <c r="Q1059" s="134"/>
      <c r="R1059" s="134"/>
      <c r="S1059" s="134"/>
      <c r="T1059" s="134"/>
      <c r="U1059" s="160"/>
      <c r="V1059" s="161"/>
      <c r="W1059" s="134"/>
      <c r="X1059" s="161"/>
      <c r="Y1059" s="157"/>
      <c r="Z1059" s="161"/>
      <c r="AA1059" s="134"/>
      <c r="AB1059" s="134"/>
      <c r="AC1059" s="134"/>
    </row>
    <row r="1060" spans="1:29" ht="28.2" customHeight="1" x14ac:dyDescent="0.25">
      <c r="A1060" s="157">
        <v>2022</v>
      </c>
      <c r="B1060" s="199"/>
      <c r="C1060" s="134"/>
      <c r="D1060" s="134"/>
      <c r="E1060" s="157"/>
      <c r="F1060" s="157"/>
      <c r="G1060" s="134"/>
      <c r="H1060" s="23"/>
      <c r="I1060" s="39"/>
      <c r="J1060" s="22"/>
      <c r="K1060" s="38"/>
      <c r="M1060" s="159"/>
      <c r="O1060" s="145"/>
      <c r="P1060" s="7"/>
      <c r="Q1060" s="134"/>
      <c r="R1060" s="134"/>
      <c r="S1060" s="134"/>
      <c r="T1060" s="134"/>
      <c r="U1060" s="160"/>
      <c r="V1060" s="161"/>
      <c r="W1060" s="134"/>
      <c r="X1060" s="161"/>
      <c r="Y1060" s="157"/>
      <c r="Z1060" s="161"/>
      <c r="AA1060" s="134"/>
      <c r="AB1060" s="134"/>
      <c r="AC1060" s="134"/>
    </row>
    <row r="1061" spans="1:29" ht="27" customHeight="1" x14ac:dyDescent="0.25">
      <c r="A1061" s="157">
        <v>2022</v>
      </c>
      <c r="B1061" s="134"/>
      <c r="C1061" s="134"/>
      <c r="D1061" s="134"/>
      <c r="E1061" s="157"/>
      <c r="F1061" s="157"/>
      <c r="G1061" s="134"/>
      <c r="H1061" s="23"/>
      <c r="I1061" s="39"/>
      <c r="J1061" s="22"/>
      <c r="K1061" s="38"/>
      <c r="L1061" s="67"/>
      <c r="O1061" s="145"/>
      <c r="P1061" s="7"/>
      <c r="Q1061" s="134"/>
      <c r="R1061" s="134"/>
      <c r="S1061" s="134"/>
      <c r="U1061" s="160"/>
      <c r="V1061" s="161"/>
      <c r="W1061" s="134"/>
      <c r="X1061" s="161"/>
      <c r="Y1061" s="157"/>
      <c r="Z1061" s="161"/>
      <c r="AA1061" s="134"/>
      <c r="AB1061" s="134"/>
      <c r="AC1061" s="134"/>
    </row>
    <row r="1062" spans="1:29" x14ac:dyDescent="0.25">
      <c r="A1062" s="157">
        <v>2022</v>
      </c>
      <c r="B1062" s="199"/>
      <c r="C1062" s="134"/>
      <c r="D1062" s="134"/>
      <c r="E1062" s="157"/>
      <c r="F1062" s="157"/>
      <c r="G1062" s="134"/>
      <c r="H1062" s="23"/>
      <c r="J1062" s="23"/>
      <c r="M1062" s="159"/>
      <c r="O1062" s="145"/>
      <c r="P1062" s="7"/>
      <c r="Q1062" s="134"/>
      <c r="R1062" s="134"/>
      <c r="S1062" s="134"/>
      <c r="U1062" s="160"/>
      <c r="V1062" s="161"/>
      <c r="W1062" s="134"/>
      <c r="X1062" s="161"/>
      <c r="Y1062" s="157"/>
      <c r="Z1062" s="161"/>
      <c r="AA1062" s="134"/>
      <c r="AB1062" s="134"/>
      <c r="AC1062" s="134"/>
    </row>
    <row r="1063" spans="1:29" x14ac:dyDescent="0.25">
      <c r="A1063" s="157">
        <v>2022</v>
      </c>
      <c r="B1063" s="134"/>
      <c r="C1063" s="134"/>
      <c r="D1063" s="134"/>
      <c r="E1063" s="157"/>
      <c r="F1063" s="157"/>
      <c r="G1063" s="134"/>
      <c r="H1063" s="23"/>
      <c r="J1063" s="23"/>
      <c r="O1063" s="145"/>
      <c r="P1063" s="7"/>
      <c r="Q1063" s="134"/>
      <c r="R1063" s="134"/>
      <c r="S1063" s="134"/>
      <c r="U1063" s="160"/>
      <c r="V1063" s="161"/>
      <c r="W1063" s="134"/>
      <c r="X1063" s="161"/>
      <c r="Y1063" s="157"/>
      <c r="Z1063" s="161"/>
      <c r="AA1063" s="134"/>
      <c r="AB1063" s="134"/>
      <c r="AC1063" s="134"/>
    </row>
    <row r="1064" spans="1:29" x14ac:dyDescent="0.25">
      <c r="A1064" s="157">
        <v>2022</v>
      </c>
      <c r="B1064" s="199"/>
      <c r="C1064" s="134"/>
      <c r="D1064" s="134"/>
      <c r="E1064" s="157"/>
      <c r="F1064" s="157"/>
      <c r="G1064" s="134"/>
      <c r="H1064" s="23"/>
      <c r="J1064" s="23"/>
      <c r="M1064" s="159"/>
      <c r="O1064" s="145"/>
      <c r="P1064" s="7"/>
      <c r="Q1064" s="134"/>
      <c r="R1064" s="134"/>
      <c r="S1064" s="134"/>
      <c r="U1064" s="160"/>
      <c r="V1064" s="161"/>
      <c r="W1064" s="134"/>
      <c r="X1064" s="161"/>
      <c r="Y1064" s="157"/>
      <c r="Z1064" s="161"/>
      <c r="AA1064" s="134"/>
      <c r="AB1064" s="134"/>
      <c r="AC1064" s="134"/>
    </row>
    <row r="1065" spans="1:29" x14ac:dyDescent="0.25">
      <c r="A1065" s="157">
        <v>2022</v>
      </c>
      <c r="B1065" s="134"/>
      <c r="C1065" s="134"/>
      <c r="D1065" s="134"/>
      <c r="E1065" s="157"/>
      <c r="F1065" s="157"/>
      <c r="G1065" s="134"/>
      <c r="H1065" s="23"/>
      <c r="J1065" s="23"/>
      <c r="O1065" s="145"/>
      <c r="P1065" s="7"/>
      <c r="Q1065" s="134"/>
      <c r="R1065" s="134"/>
      <c r="S1065" s="134"/>
      <c r="U1065" s="160"/>
      <c r="V1065" s="161"/>
      <c r="W1065" s="134"/>
      <c r="X1065" s="161"/>
      <c r="Y1065" s="157"/>
      <c r="Z1065" s="161"/>
      <c r="AA1065" s="134"/>
      <c r="AB1065" s="134"/>
      <c r="AC1065" s="134"/>
    </row>
    <row r="1066" spans="1:29" x14ac:dyDescent="0.25">
      <c r="A1066" s="157">
        <v>2022</v>
      </c>
      <c r="B1066" s="199"/>
      <c r="C1066" s="134"/>
      <c r="D1066" s="134"/>
      <c r="E1066" s="157"/>
      <c r="F1066" s="157"/>
      <c r="G1066" s="134"/>
      <c r="H1066" s="23"/>
      <c r="J1066" s="23"/>
      <c r="M1066" s="159"/>
      <c r="O1066" s="145"/>
      <c r="P1066" s="7"/>
      <c r="Q1066" s="134"/>
      <c r="R1066" s="134"/>
      <c r="S1066" s="134"/>
      <c r="U1066" s="160"/>
      <c r="V1066" s="161"/>
      <c r="W1066" s="134"/>
      <c r="X1066" s="161"/>
      <c r="Y1066" s="157"/>
      <c r="Z1066" s="161"/>
      <c r="AA1066" s="134"/>
      <c r="AB1066" s="134"/>
      <c r="AC1066" s="134"/>
    </row>
    <row r="1067" spans="1:29" x14ac:dyDescent="0.25">
      <c r="A1067" s="157">
        <v>2022</v>
      </c>
      <c r="B1067" s="134"/>
      <c r="C1067" s="134"/>
      <c r="D1067" s="134"/>
      <c r="E1067" s="157"/>
      <c r="F1067" s="157"/>
      <c r="G1067" s="134"/>
      <c r="H1067" s="23"/>
      <c r="J1067" s="23"/>
      <c r="O1067" s="145"/>
      <c r="P1067" s="7"/>
      <c r="Q1067" s="134"/>
      <c r="R1067" s="134"/>
      <c r="S1067" s="134"/>
      <c r="U1067" s="160"/>
      <c r="V1067" s="161"/>
      <c r="W1067" s="134"/>
      <c r="X1067" s="161"/>
      <c r="Y1067" s="157"/>
      <c r="Z1067" s="161"/>
      <c r="AA1067" s="134"/>
      <c r="AB1067" s="134"/>
      <c r="AC1067" s="134"/>
    </row>
    <row r="1068" spans="1:29" ht="69" customHeight="1" x14ac:dyDescent="0.3">
      <c r="A1068" s="157">
        <v>2022</v>
      </c>
      <c r="B1068" s="199"/>
      <c r="C1068" s="134"/>
      <c r="D1068" s="134"/>
      <c r="E1068" s="157"/>
      <c r="F1068" s="157"/>
      <c r="G1068" s="134"/>
      <c r="H1068" s="23"/>
      <c r="I1068" s="10"/>
      <c r="J1068" s="23"/>
      <c r="M1068" s="159"/>
      <c r="N1068" s="64"/>
      <c r="O1068" s="145"/>
      <c r="P1068" s="7"/>
      <c r="Q1068" s="134"/>
      <c r="R1068" s="134"/>
      <c r="S1068" s="134"/>
      <c r="U1068" s="160"/>
      <c r="V1068" s="161"/>
      <c r="W1068" s="134"/>
      <c r="X1068" s="161"/>
      <c r="Y1068" s="157"/>
      <c r="Z1068" s="161"/>
      <c r="AA1068" s="134"/>
      <c r="AB1068" s="134"/>
      <c r="AC1068" s="134"/>
    </row>
    <row r="1069" spans="1:29" ht="14.4" x14ac:dyDescent="0.3">
      <c r="A1069" s="157">
        <v>2022</v>
      </c>
      <c r="B1069" s="134"/>
      <c r="C1069" s="134"/>
      <c r="D1069" s="134"/>
      <c r="E1069" s="157"/>
      <c r="F1069" s="157"/>
      <c r="G1069" s="134"/>
      <c r="H1069" s="23"/>
      <c r="J1069" s="23"/>
      <c r="N1069" s="64"/>
      <c r="O1069" s="145"/>
      <c r="P1069" s="7"/>
      <c r="Q1069" s="134"/>
      <c r="R1069" s="134"/>
      <c r="S1069" s="134"/>
      <c r="U1069" s="160"/>
      <c r="V1069" s="161"/>
      <c r="Y1069" s="157"/>
    </row>
    <row r="1070" spans="1:29" ht="43.2" customHeight="1" x14ac:dyDescent="0.3">
      <c r="A1070" s="157">
        <v>2022</v>
      </c>
      <c r="B1070" s="199"/>
      <c r="C1070" s="134"/>
      <c r="D1070" s="134"/>
      <c r="E1070" s="157"/>
      <c r="H1070" s="23"/>
      <c r="I1070" s="154"/>
      <c r="J1070" s="23"/>
      <c r="M1070" s="159"/>
      <c r="N1070" s="64"/>
      <c r="O1070" s="145"/>
      <c r="V1070" s="147"/>
      <c r="Y1070" s="157"/>
    </row>
    <row r="1071" spans="1:29" ht="14.4" x14ac:dyDescent="0.3">
      <c r="A1071" s="157">
        <v>2022</v>
      </c>
      <c r="B1071" s="134"/>
      <c r="C1071" s="134"/>
      <c r="D1071" s="134"/>
      <c r="E1071" s="157"/>
      <c r="H1071" s="23"/>
      <c r="J1071" s="23"/>
      <c r="N1071" s="64"/>
      <c r="O1071" s="145"/>
      <c r="P1071" s="7"/>
      <c r="Y1071" s="157"/>
    </row>
    <row r="1072" spans="1:29" x14ac:dyDescent="0.25">
      <c r="A1072" s="157">
        <v>2022</v>
      </c>
      <c r="B1072" s="199"/>
      <c r="C1072" s="134"/>
      <c r="D1072" s="134"/>
      <c r="E1072" s="157"/>
      <c r="H1072" s="23"/>
      <c r="J1072" s="23"/>
      <c r="M1072" s="159"/>
      <c r="O1072" s="145"/>
      <c r="P1072" s="7"/>
      <c r="Y1072" s="157"/>
    </row>
    <row r="1073" spans="1:26" x14ac:dyDescent="0.25">
      <c r="A1073" s="157">
        <v>2022</v>
      </c>
      <c r="B1073" s="134"/>
      <c r="C1073" s="134"/>
      <c r="D1073" s="134"/>
      <c r="E1073" s="157"/>
      <c r="H1073" s="23"/>
      <c r="J1073" s="23"/>
      <c r="O1073" s="145"/>
      <c r="P1073" s="7"/>
      <c r="Y1073" s="157"/>
    </row>
    <row r="1074" spans="1:26" x14ac:dyDescent="0.25">
      <c r="A1074" s="157">
        <v>2022</v>
      </c>
      <c r="B1074" s="199"/>
      <c r="C1074" s="134"/>
      <c r="D1074" s="134"/>
      <c r="E1074" s="157"/>
      <c r="H1074" s="23"/>
      <c r="J1074" s="23"/>
      <c r="M1074" s="159"/>
      <c r="O1074" s="145"/>
      <c r="P1074" s="7"/>
      <c r="Y1074" s="157"/>
    </row>
    <row r="1075" spans="1:26" x14ac:dyDescent="0.25">
      <c r="A1075" s="157">
        <v>2022</v>
      </c>
      <c r="B1075" s="134"/>
      <c r="C1075" s="134"/>
      <c r="D1075" s="134"/>
      <c r="E1075" s="157"/>
      <c r="H1075" s="23"/>
      <c r="J1075" s="23"/>
      <c r="O1075" s="145"/>
      <c r="P1075" s="7"/>
      <c r="Y1075" s="157"/>
    </row>
    <row r="1076" spans="1:26" x14ac:dyDescent="0.25">
      <c r="A1076" s="157">
        <v>2022</v>
      </c>
      <c r="B1076" s="199"/>
      <c r="C1076" s="134"/>
      <c r="D1076" s="134"/>
      <c r="E1076" s="157"/>
      <c r="H1076" s="23"/>
      <c r="J1076" s="23"/>
      <c r="M1076" s="159"/>
      <c r="O1076" s="145"/>
      <c r="P1076" s="7"/>
      <c r="Y1076" s="157"/>
    </row>
    <row r="1077" spans="1:26" x14ac:dyDescent="0.25">
      <c r="A1077" s="157">
        <v>2022</v>
      </c>
      <c r="B1077" s="134"/>
      <c r="C1077" s="134"/>
      <c r="D1077" s="134"/>
      <c r="E1077" s="157"/>
      <c r="H1077" s="23"/>
      <c r="J1077" s="23"/>
      <c r="O1077" s="145"/>
      <c r="P1077" s="7"/>
      <c r="Y1077" s="157"/>
    </row>
    <row r="1078" spans="1:26" x14ac:dyDescent="0.25">
      <c r="A1078" s="157">
        <v>2022</v>
      </c>
      <c r="B1078" s="199"/>
      <c r="C1078" s="134"/>
      <c r="D1078" s="134"/>
      <c r="E1078" s="157"/>
      <c r="H1078" s="23"/>
      <c r="J1078" s="23"/>
      <c r="M1078" s="159"/>
      <c r="O1078" s="145"/>
      <c r="P1078" s="7"/>
      <c r="Y1078" s="157"/>
    </row>
    <row r="1079" spans="1:26" x14ac:dyDescent="0.25">
      <c r="A1079" s="157">
        <v>2022</v>
      </c>
      <c r="B1079" s="134"/>
      <c r="C1079" s="134"/>
      <c r="D1079" s="134"/>
      <c r="E1079" s="157"/>
      <c r="H1079" s="23"/>
      <c r="J1079" s="23"/>
      <c r="O1079" s="145"/>
      <c r="P1079" s="7"/>
      <c r="Y1079" s="157"/>
    </row>
    <row r="1080" spans="1:26" x14ac:dyDescent="0.25">
      <c r="A1080" s="157">
        <v>2022</v>
      </c>
      <c r="B1080" s="199"/>
      <c r="C1080" s="134"/>
      <c r="D1080" s="134"/>
      <c r="E1080" s="157"/>
      <c r="H1080" s="23"/>
      <c r="J1080" s="23"/>
      <c r="M1080" s="159"/>
      <c r="O1080" s="145"/>
      <c r="P1080" s="7"/>
      <c r="Y1080" s="157"/>
    </row>
    <row r="1081" spans="1:26" x14ac:dyDescent="0.25">
      <c r="A1081" s="157">
        <v>2022</v>
      </c>
      <c r="B1081" s="134"/>
      <c r="C1081" s="134"/>
      <c r="D1081" s="134"/>
      <c r="E1081" s="157"/>
      <c r="H1081" s="23"/>
      <c r="J1081" s="23"/>
      <c r="O1081" s="145"/>
      <c r="P1081" s="7"/>
      <c r="Y1081" s="157"/>
    </row>
    <row r="1082" spans="1:26" x14ac:dyDescent="0.25">
      <c r="A1082" s="157">
        <v>2022</v>
      </c>
      <c r="B1082" s="199"/>
      <c r="C1082" s="134"/>
      <c r="D1082" s="134"/>
      <c r="E1082" s="157"/>
      <c r="H1082" s="23"/>
      <c r="J1082" s="23"/>
      <c r="M1082" s="159"/>
      <c r="O1082" s="145"/>
      <c r="Y1082" s="157"/>
    </row>
    <row r="1083" spans="1:26" x14ac:dyDescent="0.25">
      <c r="A1083" s="157">
        <v>2022</v>
      </c>
      <c r="B1083" s="134"/>
      <c r="C1083" s="134"/>
      <c r="D1083" s="134"/>
      <c r="E1083" s="157"/>
      <c r="H1083" s="23"/>
      <c r="J1083" s="23"/>
      <c r="O1083" s="145"/>
      <c r="P1083" s="7"/>
      <c r="Y1083" s="157"/>
    </row>
    <row r="1084" spans="1:26" s="29" customFormat="1" x14ac:dyDescent="0.25">
      <c r="A1084" s="63">
        <v>2022</v>
      </c>
      <c r="B1084" s="133"/>
      <c r="E1084" s="63"/>
      <c r="F1084" s="63"/>
      <c r="H1084" s="63"/>
      <c r="I1084" s="56"/>
      <c r="J1084" s="63"/>
      <c r="L1084" s="57"/>
      <c r="M1084" s="58"/>
      <c r="N1084" s="2"/>
      <c r="O1084" s="59"/>
      <c r="U1084" s="60"/>
      <c r="V1084" s="62"/>
      <c r="X1084" s="62"/>
      <c r="Y1084" s="63"/>
      <c r="Z1084" s="62"/>
    </row>
    <row r="1085" spans="1:26" s="29" customFormat="1" x14ac:dyDescent="0.25">
      <c r="A1085" s="63">
        <v>2022</v>
      </c>
      <c r="E1085" s="63"/>
      <c r="F1085" s="63"/>
      <c r="H1085" s="63"/>
      <c r="I1085" s="56"/>
      <c r="J1085" s="63"/>
      <c r="L1085" s="57"/>
      <c r="M1085" s="58"/>
      <c r="N1085" s="57"/>
      <c r="O1085" s="59"/>
      <c r="U1085" s="60"/>
      <c r="V1085" s="62"/>
      <c r="X1085" s="62"/>
      <c r="Y1085" s="63"/>
      <c r="Z1085" s="62"/>
    </row>
    <row r="1086" spans="1:26" s="29" customFormat="1" ht="28.95" customHeight="1" x14ac:dyDescent="0.25">
      <c r="A1086" s="63">
        <v>2022</v>
      </c>
      <c r="B1086" s="133"/>
      <c r="E1086" s="63"/>
      <c r="F1086" s="63"/>
      <c r="H1086" s="63"/>
      <c r="I1086" s="56"/>
      <c r="J1086" s="63"/>
      <c r="L1086" s="57"/>
      <c r="M1086" s="58"/>
      <c r="N1086" s="57"/>
      <c r="O1086" s="59"/>
      <c r="U1086" s="60"/>
      <c r="V1086" s="62"/>
      <c r="X1086" s="62"/>
      <c r="Y1086" s="63"/>
      <c r="Z1086" s="62"/>
    </row>
    <row r="1087" spans="1:26" s="29" customFormat="1" x14ac:dyDescent="0.25">
      <c r="A1087" s="63">
        <v>2022</v>
      </c>
      <c r="E1087" s="63"/>
      <c r="F1087" s="63"/>
      <c r="H1087" s="63"/>
      <c r="I1087" s="56"/>
      <c r="J1087" s="63"/>
      <c r="L1087" s="57"/>
      <c r="M1087" s="58"/>
      <c r="N1087" s="57"/>
      <c r="O1087" s="59"/>
      <c r="U1087" s="60"/>
      <c r="V1087" s="62"/>
      <c r="X1087" s="62"/>
      <c r="Y1087" s="63"/>
      <c r="Z1087" s="62"/>
    </row>
    <row r="1088" spans="1:26" s="29" customFormat="1" x14ac:dyDescent="0.25">
      <c r="A1088" s="63">
        <v>2022</v>
      </c>
      <c r="B1088" s="133"/>
      <c r="E1088" s="63"/>
      <c r="F1088" s="63"/>
      <c r="H1088" s="63"/>
      <c r="I1088" s="56"/>
      <c r="J1088" s="63"/>
      <c r="L1088" s="57"/>
      <c r="M1088" s="58"/>
      <c r="N1088" s="57"/>
      <c r="O1088" s="59"/>
      <c r="U1088" s="60"/>
      <c r="V1088" s="62"/>
      <c r="X1088" s="62"/>
      <c r="Y1088" s="63"/>
      <c r="Z1088" s="62"/>
    </row>
    <row r="1089" spans="1:29" s="29" customFormat="1" x14ac:dyDescent="0.25">
      <c r="A1089" s="63">
        <v>2022</v>
      </c>
      <c r="E1089" s="63"/>
      <c r="F1089" s="63"/>
      <c r="H1089" s="63"/>
      <c r="I1089" s="56"/>
      <c r="J1089" s="63"/>
      <c r="L1089" s="57"/>
      <c r="M1089" s="58"/>
      <c r="N1089" s="57"/>
      <c r="O1089" s="59"/>
      <c r="U1089" s="60"/>
      <c r="V1089" s="62"/>
      <c r="X1089" s="62"/>
      <c r="Y1089" s="63"/>
      <c r="Z1089" s="62"/>
    </row>
    <row r="1090" spans="1:29" s="29" customFormat="1" x14ac:dyDescent="0.25">
      <c r="A1090" s="63">
        <v>2022</v>
      </c>
      <c r="B1090" s="133"/>
      <c r="E1090" s="63"/>
      <c r="F1090" s="63"/>
      <c r="H1090" s="63"/>
      <c r="I1090" s="56"/>
      <c r="J1090" s="63"/>
      <c r="L1090" s="57"/>
      <c r="M1090" s="58"/>
      <c r="N1090" s="57"/>
      <c r="O1090" s="59"/>
      <c r="U1090" s="60"/>
      <c r="V1090" s="62"/>
      <c r="X1090" s="62"/>
      <c r="Y1090" s="63"/>
      <c r="Z1090" s="62"/>
    </row>
    <row r="1091" spans="1:29" x14ac:dyDescent="0.25">
      <c r="A1091" s="157">
        <v>2022</v>
      </c>
      <c r="B1091" s="134"/>
      <c r="C1091" s="134"/>
      <c r="D1091" s="134"/>
      <c r="E1091" s="157"/>
      <c r="H1091" s="23"/>
      <c r="J1091" s="23"/>
      <c r="N1091" s="57"/>
      <c r="O1091" s="145"/>
      <c r="Y1091" s="23"/>
    </row>
    <row r="1092" spans="1:29" x14ac:dyDescent="0.25">
      <c r="A1092" s="157">
        <v>2022</v>
      </c>
      <c r="B1092" s="199"/>
      <c r="C1092" s="134"/>
      <c r="D1092" s="134"/>
      <c r="E1092" s="157"/>
      <c r="H1092" s="23"/>
      <c r="J1092" s="23"/>
      <c r="M1092" s="159"/>
      <c r="O1092" s="145"/>
      <c r="Y1092" s="23"/>
    </row>
    <row r="1093" spans="1:29" x14ac:dyDescent="0.25">
      <c r="A1093" s="157">
        <v>2022</v>
      </c>
      <c r="B1093" s="134"/>
      <c r="C1093" s="134"/>
      <c r="D1093" s="134"/>
      <c r="E1093" s="157"/>
      <c r="H1093" s="23"/>
      <c r="J1093" s="23"/>
      <c r="O1093" s="145"/>
      <c r="Y1093" s="23"/>
    </row>
    <row r="1094" spans="1:29" x14ac:dyDescent="0.25">
      <c r="A1094" s="157">
        <v>2022</v>
      </c>
      <c r="B1094" s="199"/>
      <c r="C1094" s="134"/>
      <c r="D1094" s="134"/>
      <c r="E1094" s="157"/>
      <c r="H1094" s="23"/>
      <c r="J1094" s="23"/>
      <c r="M1094" s="159"/>
      <c r="O1094" s="145"/>
      <c r="Y1094" s="23"/>
    </row>
    <row r="1095" spans="1:29" x14ac:dyDescent="0.25">
      <c r="A1095" s="157">
        <v>2022</v>
      </c>
      <c r="B1095" s="134"/>
      <c r="C1095" s="134"/>
      <c r="D1095" s="134"/>
      <c r="E1095" s="157"/>
      <c r="H1095" s="23"/>
      <c r="J1095" s="23"/>
      <c r="O1095" s="145"/>
      <c r="Y1095" s="23"/>
    </row>
    <row r="1096" spans="1:29" x14ac:dyDescent="0.25">
      <c r="A1096" s="157">
        <v>2022</v>
      </c>
      <c r="B1096" s="199"/>
      <c r="C1096" s="134"/>
      <c r="D1096" s="134"/>
      <c r="E1096" s="157"/>
      <c r="H1096" s="23"/>
      <c r="J1096" s="23"/>
      <c r="M1096" s="159"/>
      <c r="O1096" s="145"/>
      <c r="Y1096" s="23"/>
    </row>
    <row r="1097" spans="1:29" x14ac:dyDescent="0.25">
      <c r="A1097" s="157">
        <v>2022</v>
      </c>
      <c r="B1097" s="134"/>
      <c r="C1097" s="134"/>
      <c r="D1097" s="134"/>
      <c r="E1097" s="157"/>
      <c r="H1097" s="23"/>
      <c r="J1097" s="23"/>
      <c r="O1097" s="145"/>
      <c r="Y1097" s="23"/>
    </row>
    <row r="1098" spans="1:29" x14ac:dyDescent="0.25">
      <c r="A1098" s="157">
        <v>2022</v>
      </c>
      <c r="B1098" s="199"/>
      <c r="C1098" s="134"/>
      <c r="D1098" s="134"/>
      <c r="E1098" s="157"/>
      <c r="H1098" s="23"/>
      <c r="J1098" s="23"/>
      <c r="M1098" s="159"/>
      <c r="O1098" s="145"/>
      <c r="Y1098" s="23"/>
    </row>
    <row r="1099" spans="1:29" x14ac:dyDescent="0.25">
      <c r="A1099" s="157">
        <v>2022</v>
      </c>
      <c r="B1099" s="134"/>
      <c r="C1099" s="134"/>
      <c r="D1099" s="134"/>
      <c r="E1099" s="157"/>
      <c r="H1099" s="23"/>
      <c r="J1099" s="23"/>
      <c r="O1099" s="145"/>
      <c r="Y1099" s="23"/>
    </row>
    <row r="1100" spans="1:29" x14ac:dyDescent="0.25">
      <c r="A1100" s="157">
        <v>2022</v>
      </c>
      <c r="B1100" s="199"/>
      <c r="C1100" s="134"/>
      <c r="D1100" s="134"/>
      <c r="E1100" s="157"/>
      <c r="H1100" s="23"/>
      <c r="J1100" s="23"/>
      <c r="M1100" s="159"/>
      <c r="O1100" s="145"/>
      <c r="Y1100" s="23"/>
    </row>
    <row r="1101" spans="1:29" x14ac:dyDescent="0.25">
      <c r="A1101" s="157">
        <v>2022</v>
      </c>
      <c r="B1101" s="134"/>
      <c r="C1101" s="134"/>
      <c r="D1101" s="134"/>
      <c r="E1101" s="157"/>
      <c r="H1101" s="23"/>
      <c r="J1101" s="23"/>
      <c r="O1101" s="145"/>
      <c r="Y1101" s="23"/>
    </row>
    <row r="1102" spans="1:29" x14ac:dyDescent="0.25">
      <c r="A1102" s="157">
        <v>2022</v>
      </c>
      <c r="B1102" s="199"/>
      <c r="C1102" s="134"/>
      <c r="D1102" s="134"/>
      <c r="E1102" s="157"/>
      <c r="H1102" s="23"/>
      <c r="J1102" s="23"/>
      <c r="M1102" s="159"/>
      <c r="O1102" s="145"/>
      <c r="Y1102" s="23"/>
    </row>
    <row r="1103" spans="1:29" x14ac:dyDescent="0.25">
      <c r="A1103" s="157">
        <v>2022</v>
      </c>
      <c r="B1103" s="134"/>
      <c r="C1103" s="134"/>
      <c r="D1103" s="134"/>
      <c r="E1103" s="157"/>
      <c r="H1103" s="23"/>
      <c r="J1103" s="23"/>
      <c r="O1103" s="145"/>
      <c r="Y1103" s="23"/>
    </row>
    <row r="1104" spans="1:29" s="134" customFormat="1" x14ac:dyDescent="0.25">
      <c r="A1104" s="157">
        <v>2022</v>
      </c>
      <c r="B1104" s="199"/>
      <c r="E1104" s="157"/>
      <c r="F1104" s="23"/>
      <c r="G1104" s="1"/>
      <c r="I1104" s="135"/>
      <c r="J1104" s="157"/>
      <c r="K1104" s="1"/>
      <c r="L1104" s="158"/>
      <c r="M1104" s="159"/>
      <c r="N1104" s="2"/>
      <c r="O1104" s="145"/>
      <c r="P1104" s="1"/>
      <c r="Q1104" s="1"/>
      <c r="R1104" s="1"/>
      <c r="S1104" s="1"/>
      <c r="T1104" s="1"/>
      <c r="U1104" s="160"/>
      <c r="V1104" s="161"/>
      <c r="W1104" s="1"/>
      <c r="X1104" s="161"/>
      <c r="Y1104" s="23"/>
      <c r="Z1104" s="161"/>
      <c r="AC1104" s="1"/>
    </row>
    <row r="1105" spans="1:29" s="134" customFormat="1" x14ac:dyDescent="0.25">
      <c r="A1105" s="157">
        <v>2022</v>
      </c>
      <c r="E1105" s="157"/>
      <c r="F1105" s="23"/>
      <c r="G1105" s="1"/>
      <c r="I1105" s="135"/>
      <c r="J1105" s="157"/>
      <c r="K1105" s="1"/>
      <c r="L1105" s="158"/>
      <c r="M1105" s="159"/>
      <c r="N1105" s="158"/>
      <c r="O1105" s="145"/>
      <c r="P1105" s="1"/>
      <c r="Q1105" s="1"/>
      <c r="R1105" s="1"/>
      <c r="S1105" s="1"/>
      <c r="T1105" s="1"/>
      <c r="U1105" s="160"/>
      <c r="V1105" s="161"/>
      <c r="W1105" s="1"/>
      <c r="X1105" s="161"/>
      <c r="Y1105" s="23"/>
      <c r="Z1105" s="161"/>
      <c r="AC1105" s="1"/>
    </row>
    <row r="1106" spans="1:29" s="134" customFormat="1" x14ac:dyDescent="0.25">
      <c r="A1106" s="157">
        <v>2022</v>
      </c>
      <c r="B1106" s="199"/>
      <c r="E1106" s="157"/>
      <c r="F1106" s="23"/>
      <c r="G1106" s="1"/>
      <c r="I1106" s="135"/>
      <c r="J1106" s="157"/>
      <c r="K1106" s="1"/>
      <c r="L1106" s="158"/>
      <c r="M1106" s="159"/>
      <c r="N1106" s="158"/>
      <c r="O1106" s="145"/>
      <c r="P1106" s="1"/>
      <c r="Q1106" s="1"/>
      <c r="R1106" s="1"/>
      <c r="S1106" s="1"/>
      <c r="T1106" s="1"/>
      <c r="U1106" s="160"/>
      <c r="V1106" s="161"/>
      <c r="W1106" s="1"/>
      <c r="X1106" s="161"/>
      <c r="Y1106" s="23"/>
      <c r="Z1106" s="161"/>
      <c r="AC1106" s="1"/>
    </row>
    <row r="1107" spans="1:29" s="134" customFormat="1" x14ac:dyDescent="0.25">
      <c r="A1107" s="157">
        <v>2022</v>
      </c>
      <c r="E1107" s="157"/>
      <c r="F1107" s="23"/>
      <c r="G1107" s="1"/>
      <c r="I1107" s="135"/>
      <c r="J1107" s="157"/>
      <c r="K1107" s="1"/>
      <c r="L1107" s="158"/>
      <c r="M1107" s="159"/>
      <c r="N1107" s="158"/>
      <c r="O1107" s="145"/>
      <c r="P1107" s="1"/>
      <c r="Q1107" s="1"/>
      <c r="R1107" s="1"/>
      <c r="S1107" s="1"/>
      <c r="T1107" s="1"/>
      <c r="U1107" s="160"/>
      <c r="V1107" s="161"/>
      <c r="W1107" s="1"/>
      <c r="X1107" s="161"/>
      <c r="Y1107" s="23"/>
      <c r="Z1107" s="161"/>
      <c r="AC1107" s="1"/>
    </row>
    <row r="1108" spans="1:29" s="134" customFormat="1" x14ac:dyDescent="0.25">
      <c r="A1108" s="157">
        <v>2022</v>
      </c>
      <c r="B1108" s="199"/>
      <c r="E1108" s="157"/>
      <c r="F1108" s="23"/>
      <c r="G1108" s="1"/>
      <c r="I1108" s="135"/>
      <c r="J1108" s="157"/>
      <c r="K1108" s="1"/>
      <c r="L1108" s="158"/>
      <c r="M1108" s="159"/>
      <c r="N1108" s="158"/>
      <c r="O1108" s="145"/>
      <c r="P1108" s="1"/>
      <c r="Q1108" s="1"/>
      <c r="R1108" s="1"/>
      <c r="S1108" s="1"/>
      <c r="T1108" s="1"/>
      <c r="U1108" s="160"/>
      <c r="V1108" s="161"/>
      <c r="W1108" s="1"/>
      <c r="X1108" s="161"/>
      <c r="Y1108" s="23"/>
      <c r="Z1108" s="161"/>
      <c r="AC1108" s="1"/>
    </row>
    <row r="1109" spans="1:29" s="134" customFormat="1" x14ac:dyDescent="0.25">
      <c r="A1109" s="157">
        <v>2022</v>
      </c>
      <c r="E1109" s="157"/>
      <c r="F1109" s="23"/>
      <c r="G1109" s="1"/>
      <c r="I1109" s="135"/>
      <c r="J1109" s="157"/>
      <c r="K1109" s="1"/>
      <c r="L1109" s="158"/>
      <c r="M1109" s="159"/>
      <c r="N1109" s="158"/>
      <c r="O1109" s="145"/>
      <c r="P1109" s="1"/>
      <c r="Q1109" s="1"/>
      <c r="R1109" s="1"/>
      <c r="S1109" s="1"/>
      <c r="T1109" s="1"/>
      <c r="U1109" s="160"/>
      <c r="V1109" s="161"/>
      <c r="W1109" s="1"/>
      <c r="X1109" s="161"/>
      <c r="Y1109" s="23"/>
      <c r="Z1109" s="161"/>
      <c r="AC1109" s="1"/>
    </row>
    <row r="1110" spans="1:29" s="134" customFormat="1" x14ac:dyDescent="0.25">
      <c r="A1110" s="157">
        <v>2022</v>
      </c>
      <c r="B1110" s="199"/>
      <c r="E1110" s="157"/>
      <c r="F1110" s="23"/>
      <c r="G1110" s="1"/>
      <c r="I1110" s="135"/>
      <c r="J1110" s="157"/>
      <c r="K1110" s="1"/>
      <c r="L1110" s="158"/>
      <c r="M1110" s="159"/>
      <c r="N1110" s="158"/>
      <c r="O1110" s="145"/>
      <c r="P1110" s="1"/>
      <c r="Q1110" s="1"/>
      <c r="R1110" s="1"/>
      <c r="S1110" s="1"/>
      <c r="T1110" s="1"/>
      <c r="U1110" s="160"/>
      <c r="V1110" s="161"/>
      <c r="W1110" s="1"/>
      <c r="X1110" s="161"/>
      <c r="Y1110" s="23"/>
      <c r="Z1110" s="161"/>
      <c r="AC1110" s="1"/>
    </row>
    <row r="1111" spans="1:29" s="134" customFormat="1" x14ac:dyDescent="0.25">
      <c r="A1111" s="157">
        <v>2022</v>
      </c>
      <c r="E1111" s="157"/>
      <c r="F1111" s="23"/>
      <c r="G1111" s="1"/>
      <c r="I1111" s="135"/>
      <c r="J1111" s="157"/>
      <c r="K1111" s="1"/>
      <c r="L1111" s="158"/>
      <c r="M1111" s="159"/>
      <c r="N1111" s="158"/>
      <c r="O1111" s="145"/>
      <c r="P1111" s="1"/>
      <c r="Q1111" s="1"/>
      <c r="R1111" s="1"/>
      <c r="S1111" s="1"/>
      <c r="T1111" s="1"/>
      <c r="U1111" s="160"/>
      <c r="V1111" s="161"/>
      <c r="W1111" s="1"/>
      <c r="X1111" s="161"/>
      <c r="Y1111" s="23"/>
      <c r="Z1111" s="161"/>
      <c r="AC1111" s="1"/>
    </row>
    <row r="1112" spans="1:29" s="134" customFormat="1" x14ac:dyDescent="0.25">
      <c r="A1112" s="157">
        <v>2022</v>
      </c>
      <c r="B1112" s="199"/>
      <c r="E1112" s="157"/>
      <c r="F1112" s="23"/>
      <c r="G1112" s="1"/>
      <c r="I1112" s="135"/>
      <c r="J1112" s="157"/>
      <c r="K1112" s="1"/>
      <c r="L1112" s="158"/>
      <c r="M1112" s="159"/>
      <c r="N1112" s="158"/>
      <c r="O1112" s="145"/>
      <c r="P1112" s="1"/>
      <c r="Q1112" s="1"/>
      <c r="R1112" s="1"/>
      <c r="S1112" s="1"/>
      <c r="T1112" s="1"/>
      <c r="U1112" s="160"/>
      <c r="V1112" s="161"/>
      <c r="W1112" s="1"/>
      <c r="X1112" s="161"/>
      <c r="Y1112" s="23"/>
      <c r="Z1112" s="161"/>
      <c r="AC1112" s="1"/>
    </row>
    <row r="1113" spans="1:29" s="134" customFormat="1" x14ac:dyDescent="0.25">
      <c r="A1113" s="157">
        <v>2022</v>
      </c>
      <c r="E1113" s="157"/>
      <c r="F1113" s="23"/>
      <c r="G1113" s="1"/>
      <c r="I1113" s="135"/>
      <c r="J1113" s="157"/>
      <c r="K1113" s="1"/>
      <c r="L1113" s="158"/>
      <c r="M1113" s="159"/>
      <c r="N1113" s="158"/>
      <c r="O1113" s="145"/>
      <c r="P1113" s="1"/>
      <c r="Q1113" s="1"/>
      <c r="R1113" s="1"/>
      <c r="S1113" s="1"/>
      <c r="T1113" s="1"/>
      <c r="U1113" s="160"/>
      <c r="V1113" s="161"/>
      <c r="W1113" s="1"/>
      <c r="X1113" s="161"/>
      <c r="Y1113" s="23"/>
      <c r="Z1113" s="161"/>
      <c r="AC1113" s="1"/>
    </row>
    <row r="1114" spans="1:29" s="134" customFormat="1" x14ac:dyDescent="0.25">
      <c r="A1114" s="157">
        <v>2022</v>
      </c>
      <c r="B1114" s="199"/>
      <c r="E1114" s="157"/>
      <c r="F1114" s="23"/>
      <c r="G1114" s="1"/>
      <c r="I1114" s="135"/>
      <c r="J1114" s="157"/>
      <c r="K1114" s="1"/>
      <c r="L1114" s="158"/>
      <c r="M1114" s="159"/>
      <c r="N1114" s="158"/>
      <c r="O1114" s="145"/>
      <c r="P1114" s="1"/>
      <c r="Q1114" s="1"/>
      <c r="R1114" s="1"/>
      <c r="S1114" s="1"/>
      <c r="T1114" s="1"/>
      <c r="U1114" s="160"/>
      <c r="V1114" s="161"/>
      <c r="W1114" s="1"/>
      <c r="X1114" s="161"/>
      <c r="Y1114" s="23"/>
      <c r="Z1114" s="161"/>
      <c r="AC1114" s="1"/>
    </row>
    <row r="1115" spans="1:29" s="134" customFormat="1" x14ac:dyDescent="0.25">
      <c r="A1115" s="157">
        <v>2022</v>
      </c>
      <c r="E1115" s="157"/>
      <c r="F1115" s="23"/>
      <c r="G1115" s="1"/>
      <c r="I1115" s="135"/>
      <c r="J1115" s="157"/>
      <c r="K1115" s="1"/>
      <c r="L1115" s="158"/>
      <c r="M1115" s="159"/>
      <c r="N1115" s="158"/>
      <c r="O1115" s="145"/>
      <c r="P1115" s="1"/>
      <c r="Q1115" s="1"/>
      <c r="R1115" s="1"/>
      <c r="S1115" s="1"/>
      <c r="T1115" s="1"/>
      <c r="U1115" s="160"/>
      <c r="V1115" s="161"/>
      <c r="W1115" s="1"/>
      <c r="X1115" s="161"/>
      <c r="Y1115" s="23"/>
      <c r="Z1115" s="161"/>
      <c r="AC1115" s="1"/>
    </row>
    <row r="1116" spans="1:29" s="134" customFormat="1" x14ac:dyDescent="0.25">
      <c r="A1116" s="157">
        <v>2022</v>
      </c>
      <c r="B1116" s="199"/>
      <c r="E1116" s="157"/>
      <c r="F1116" s="23"/>
      <c r="G1116" s="1"/>
      <c r="I1116" s="135"/>
      <c r="J1116" s="157"/>
      <c r="K1116" s="1"/>
      <c r="L1116" s="158"/>
      <c r="M1116" s="159"/>
      <c r="N1116" s="158"/>
      <c r="O1116" s="145"/>
      <c r="P1116" s="1"/>
      <c r="Q1116" s="1"/>
      <c r="R1116" s="1"/>
      <c r="S1116" s="1"/>
      <c r="T1116" s="1"/>
      <c r="U1116" s="160"/>
      <c r="V1116" s="161"/>
      <c r="W1116" s="1"/>
      <c r="X1116" s="161"/>
      <c r="Y1116" s="23"/>
      <c r="Z1116" s="161"/>
      <c r="AC1116" s="1"/>
    </row>
    <row r="1117" spans="1:29" s="134" customFormat="1" x14ac:dyDescent="0.25">
      <c r="A1117" s="157">
        <v>2022</v>
      </c>
      <c r="E1117" s="157"/>
      <c r="F1117" s="23"/>
      <c r="G1117" s="1"/>
      <c r="I1117" s="135"/>
      <c r="J1117" s="157"/>
      <c r="K1117" s="1"/>
      <c r="L1117" s="158"/>
      <c r="M1117" s="159"/>
      <c r="N1117" s="158"/>
      <c r="O1117" s="145"/>
      <c r="P1117" s="1"/>
      <c r="Q1117" s="1"/>
      <c r="R1117" s="1"/>
      <c r="S1117" s="1"/>
      <c r="T1117" s="1"/>
      <c r="U1117" s="160"/>
      <c r="V1117" s="161"/>
      <c r="W1117" s="1"/>
      <c r="X1117" s="161"/>
      <c r="Y1117" s="23"/>
      <c r="Z1117" s="161"/>
      <c r="AC1117" s="1"/>
    </row>
    <row r="1118" spans="1:29" s="134" customFormat="1" x14ac:dyDescent="0.25">
      <c r="A1118" s="157">
        <v>2022</v>
      </c>
      <c r="B1118" s="199"/>
      <c r="E1118" s="157"/>
      <c r="F1118" s="23"/>
      <c r="G1118" s="1"/>
      <c r="I1118" s="135"/>
      <c r="J1118" s="157"/>
      <c r="K1118" s="1"/>
      <c r="L1118" s="158"/>
      <c r="M1118" s="159"/>
      <c r="N1118" s="158"/>
      <c r="O1118" s="145"/>
      <c r="P1118" s="1"/>
      <c r="Q1118" s="1"/>
      <c r="R1118" s="1"/>
      <c r="S1118" s="1"/>
      <c r="T1118" s="1"/>
      <c r="U1118" s="160"/>
      <c r="V1118" s="161"/>
      <c r="W1118" s="1"/>
      <c r="X1118" s="161"/>
      <c r="Y1118" s="23"/>
      <c r="Z1118" s="161"/>
      <c r="AC1118" s="1"/>
    </row>
    <row r="1119" spans="1:29" s="134" customFormat="1" x14ac:dyDescent="0.25">
      <c r="A1119" s="157">
        <v>2022</v>
      </c>
      <c r="E1119" s="157"/>
      <c r="F1119" s="23"/>
      <c r="G1119" s="1"/>
      <c r="I1119" s="135"/>
      <c r="J1119" s="157"/>
      <c r="K1119" s="1"/>
      <c r="L1119" s="158"/>
      <c r="M1119" s="159"/>
      <c r="N1119" s="158"/>
      <c r="O1119" s="145"/>
      <c r="P1119" s="1"/>
      <c r="Q1119" s="1"/>
      <c r="R1119" s="1"/>
      <c r="S1119" s="1"/>
      <c r="T1119" s="1"/>
      <c r="U1119" s="160"/>
      <c r="V1119" s="161"/>
      <c r="W1119" s="1"/>
      <c r="X1119" s="161"/>
      <c r="Y1119" s="23"/>
      <c r="Z1119" s="161"/>
      <c r="AC1119" s="1"/>
    </row>
    <row r="1120" spans="1:29" s="134" customFormat="1" x14ac:dyDescent="0.25">
      <c r="A1120" s="157">
        <v>2022</v>
      </c>
      <c r="B1120" s="199"/>
      <c r="E1120" s="157"/>
      <c r="F1120" s="23"/>
      <c r="G1120" s="1"/>
      <c r="I1120" s="135"/>
      <c r="J1120" s="157"/>
      <c r="K1120" s="1"/>
      <c r="L1120" s="158"/>
      <c r="M1120" s="159"/>
      <c r="N1120" s="158"/>
      <c r="O1120" s="145"/>
      <c r="P1120" s="1"/>
      <c r="Q1120" s="1"/>
      <c r="R1120" s="1"/>
      <c r="S1120" s="1"/>
      <c r="T1120" s="1"/>
      <c r="U1120" s="160"/>
      <c r="V1120" s="161"/>
      <c r="W1120" s="1"/>
      <c r="X1120" s="161"/>
      <c r="Y1120" s="23"/>
      <c r="Z1120" s="161"/>
      <c r="AC1120" s="1"/>
    </row>
    <row r="1121" spans="1:29" s="134" customFormat="1" x14ac:dyDescent="0.25">
      <c r="A1121" s="157">
        <v>2022</v>
      </c>
      <c r="E1121" s="157"/>
      <c r="F1121" s="23"/>
      <c r="G1121" s="1"/>
      <c r="I1121" s="135"/>
      <c r="J1121" s="157"/>
      <c r="K1121" s="1"/>
      <c r="L1121" s="158"/>
      <c r="M1121" s="159"/>
      <c r="N1121" s="158"/>
      <c r="O1121" s="145"/>
      <c r="P1121" s="1"/>
      <c r="Q1121" s="1"/>
      <c r="R1121" s="1"/>
      <c r="S1121" s="1"/>
      <c r="T1121" s="1"/>
      <c r="U1121" s="160"/>
      <c r="V1121" s="161"/>
      <c r="W1121" s="1"/>
      <c r="X1121" s="161"/>
      <c r="Y1121" s="23"/>
      <c r="Z1121" s="161"/>
      <c r="AC1121" s="1"/>
    </row>
    <row r="1122" spans="1:29" s="134" customFormat="1" x14ac:dyDescent="0.25">
      <c r="A1122" s="157">
        <v>2022</v>
      </c>
      <c r="B1122" s="199"/>
      <c r="E1122" s="157"/>
      <c r="F1122" s="23"/>
      <c r="G1122" s="1"/>
      <c r="I1122" s="135"/>
      <c r="J1122" s="157"/>
      <c r="K1122" s="1"/>
      <c r="L1122" s="158"/>
      <c r="M1122" s="159"/>
      <c r="N1122" s="158"/>
      <c r="O1122" s="145"/>
      <c r="P1122" s="1"/>
      <c r="Q1122" s="1"/>
      <c r="R1122" s="1"/>
      <c r="S1122" s="1"/>
      <c r="T1122" s="1"/>
      <c r="U1122" s="160"/>
      <c r="V1122" s="161"/>
      <c r="W1122" s="1"/>
      <c r="X1122" s="161"/>
      <c r="Y1122" s="23"/>
      <c r="Z1122" s="161"/>
      <c r="AC1122" s="1"/>
    </row>
    <row r="1123" spans="1:29" s="134" customFormat="1" x14ac:dyDescent="0.25">
      <c r="A1123" s="157">
        <v>2022</v>
      </c>
      <c r="E1123" s="157"/>
      <c r="F1123" s="23"/>
      <c r="G1123" s="1"/>
      <c r="I1123" s="135"/>
      <c r="J1123" s="157"/>
      <c r="K1123" s="1"/>
      <c r="L1123" s="158"/>
      <c r="M1123" s="159"/>
      <c r="N1123" s="158"/>
      <c r="O1123" s="145"/>
      <c r="P1123" s="1"/>
      <c r="Q1123" s="1"/>
      <c r="R1123" s="1"/>
      <c r="S1123" s="1"/>
      <c r="T1123" s="1"/>
      <c r="U1123" s="160"/>
      <c r="V1123" s="161"/>
      <c r="W1123" s="1"/>
      <c r="X1123" s="161"/>
      <c r="Y1123" s="23"/>
      <c r="Z1123" s="161"/>
      <c r="AC1123" s="1"/>
    </row>
    <row r="1124" spans="1:29" s="134" customFormat="1" x14ac:dyDescent="0.25">
      <c r="A1124" s="157">
        <v>2022</v>
      </c>
      <c r="B1124" s="199"/>
      <c r="E1124" s="157"/>
      <c r="F1124" s="23"/>
      <c r="G1124" s="1"/>
      <c r="I1124" s="135"/>
      <c r="J1124" s="157"/>
      <c r="K1124" s="1"/>
      <c r="L1124" s="158"/>
      <c r="M1124" s="159"/>
      <c r="N1124" s="158"/>
      <c r="O1124" s="145"/>
      <c r="P1124" s="1"/>
      <c r="Q1124" s="1"/>
      <c r="R1124" s="1"/>
      <c r="S1124" s="1"/>
      <c r="T1124" s="1"/>
      <c r="U1124" s="160"/>
      <c r="V1124" s="161"/>
      <c r="W1124" s="1"/>
      <c r="X1124" s="161"/>
      <c r="Y1124" s="23"/>
      <c r="Z1124" s="161"/>
      <c r="AC1124" s="1"/>
    </row>
    <row r="1125" spans="1:29" x14ac:dyDescent="0.25">
      <c r="A1125" s="157">
        <v>2022</v>
      </c>
      <c r="B1125" s="134"/>
      <c r="C1125" s="134"/>
      <c r="D1125" s="134"/>
      <c r="E1125" s="157"/>
      <c r="H1125" s="23"/>
      <c r="J1125" s="23"/>
      <c r="N1125" s="158"/>
      <c r="O1125" s="145"/>
      <c r="Y1125" s="23"/>
    </row>
    <row r="1126" spans="1:29" x14ac:dyDescent="0.25">
      <c r="A1126" s="157">
        <v>2022</v>
      </c>
      <c r="B1126" s="199"/>
      <c r="C1126" s="134"/>
      <c r="D1126" s="134"/>
      <c r="E1126" s="157"/>
      <c r="H1126" s="23"/>
      <c r="J1126" s="23"/>
      <c r="M1126" s="159"/>
      <c r="O1126" s="145"/>
      <c r="Y1126" s="23"/>
    </row>
    <row r="1127" spans="1:29" x14ac:dyDescent="0.25">
      <c r="A1127" s="157">
        <v>2022</v>
      </c>
      <c r="B1127" s="134"/>
      <c r="C1127" s="134"/>
      <c r="D1127" s="134"/>
      <c r="E1127" s="157"/>
      <c r="H1127" s="23"/>
      <c r="J1127" s="23"/>
      <c r="O1127" s="145"/>
      <c r="Y1127" s="23"/>
    </row>
    <row r="1128" spans="1:29" x14ac:dyDescent="0.25">
      <c r="A1128" s="157">
        <v>2022</v>
      </c>
      <c r="B1128" s="199"/>
      <c r="C1128" s="134"/>
      <c r="D1128" s="134"/>
      <c r="E1128" s="157"/>
      <c r="H1128" s="23"/>
      <c r="J1128" s="23"/>
      <c r="M1128" s="159"/>
      <c r="O1128" s="145"/>
      <c r="Y1128" s="23"/>
    </row>
    <row r="1129" spans="1:29" x14ac:dyDescent="0.25">
      <c r="A1129" s="157">
        <v>2022</v>
      </c>
      <c r="B1129" s="134"/>
      <c r="C1129" s="134"/>
      <c r="D1129" s="134"/>
      <c r="E1129" s="157"/>
      <c r="H1129" s="23"/>
      <c r="J1129" s="23"/>
      <c r="O1129" s="145"/>
      <c r="Y1129" s="23"/>
    </row>
    <row r="1130" spans="1:29" x14ac:dyDescent="0.25">
      <c r="A1130" s="157">
        <v>2022</v>
      </c>
      <c r="B1130" s="199"/>
      <c r="C1130" s="134"/>
      <c r="D1130" s="134"/>
      <c r="E1130" s="157"/>
      <c r="H1130" s="23"/>
      <c r="J1130" s="23"/>
      <c r="M1130" s="159"/>
      <c r="O1130" s="145"/>
      <c r="Y1130" s="23"/>
      <c r="AB1130" s="7"/>
    </row>
    <row r="1131" spans="1:29" x14ac:dyDescent="0.25">
      <c r="A1131" s="157">
        <v>2022</v>
      </c>
      <c r="B1131" s="134"/>
      <c r="C1131" s="134"/>
      <c r="D1131" s="134"/>
      <c r="E1131" s="157"/>
      <c r="H1131" s="23"/>
      <c r="J1131" s="23"/>
      <c r="O1131" s="145"/>
      <c r="Y1131" s="23"/>
    </row>
    <row r="1132" spans="1:29" x14ac:dyDescent="0.25">
      <c r="A1132" s="157">
        <v>2022</v>
      </c>
      <c r="B1132" s="199"/>
      <c r="C1132" s="134"/>
      <c r="D1132" s="134"/>
      <c r="E1132" s="157"/>
      <c r="H1132" s="23"/>
      <c r="J1132" s="23"/>
      <c r="M1132" s="159"/>
      <c r="O1132" s="145"/>
      <c r="Y1132" s="23"/>
    </row>
    <row r="1133" spans="1:29" x14ac:dyDescent="0.25">
      <c r="A1133" s="157">
        <v>2022</v>
      </c>
      <c r="B1133" s="134"/>
      <c r="C1133" s="134"/>
      <c r="D1133" s="134"/>
      <c r="E1133" s="157"/>
      <c r="H1133" s="23"/>
      <c r="J1133" s="23"/>
      <c r="O1133" s="145"/>
      <c r="Y1133" s="23"/>
    </row>
    <row r="1134" spans="1:29" x14ac:dyDescent="0.25">
      <c r="A1134" s="157">
        <v>2022</v>
      </c>
      <c r="B1134" s="199"/>
      <c r="C1134" s="134"/>
      <c r="D1134" s="134"/>
      <c r="E1134" s="157"/>
      <c r="H1134" s="23"/>
      <c r="J1134" s="23"/>
      <c r="M1134" s="159"/>
      <c r="O1134" s="145"/>
      <c r="Y1134" s="23"/>
    </row>
    <row r="1135" spans="1:29" x14ac:dyDescent="0.25">
      <c r="A1135" s="157">
        <v>2022</v>
      </c>
      <c r="B1135" s="134"/>
      <c r="C1135" s="134"/>
      <c r="D1135" s="134"/>
      <c r="E1135" s="157"/>
      <c r="H1135" s="23"/>
      <c r="J1135" s="23"/>
      <c r="O1135" s="145"/>
      <c r="Y1135" s="23"/>
    </row>
    <row r="1136" spans="1:29" x14ac:dyDescent="0.25">
      <c r="A1136" s="157">
        <v>2022</v>
      </c>
      <c r="B1136" s="199"/>
      <c r="C1136" s="134"/>
      <c r="D1136" s="134"/>
      <c r="E1136" s="157"/>
      <c r="H1136" s="23"/>
      <c r="J1136" s="23"/>
      <c r="M1136" s="159"/>
      <c r="O1136" s="145"/>
      <c r="Y1136" s="23"/>
    </row>
    <row r="1137" spans="1:29" x14ac:dyDescent="0.25">
      <c r="A1137" s="157">
        <v>2022</v>
      </c>
      <c r="B1137" s="134"/>
      <c r="C1137" s="134"/>
      <c r="D1137" s="134"/>
      <c r="E1137" s="157"/>
      <c r="H1137" s="23"/>
      <c r="J1137" s="23"/>
      <c r="O1137" s="145"/>
      <c r="Y1137" s="23"/>
    </row>
    <row r="1138" spans="1:29" x14ac:dyDescent="0.25">
      <c r="A1138" s="157">
        <v>2022</v>
      </c>
      <c r="B1138" s="199"/>
      <c r="C1138" s="134"/>
      <c r="D1138" s="134"/>
      <c r="E1138" s="157"/>
      <c r="H1138" s="23"/>
      <c r="J1138" s="23"/>
      <c r="M1138" s="159"/>
      <c r="O1138" s="145"/>
      <c r="Y1138" s="23"/>
    </row>
    <row r="1139" spans="1:29" x14ac:dyDescent="0.25">
      <c r="A1139" s="157">
        <v>2022</v>
      </c>
      <c r="B1139" s="134"/>
      <c r="C1139" s="134"/>
      <c r="D1139" s="134"/>
      <c r="E1139" s="157"/>
      <c r="H1139" s="23"/>
      <c r="J1139" s="23"/>
      <c r="O1139" s="145"/>
      <c r="Y1139" s="23"/>
    </row>
    <row r="1140" spans="1:29" x14ac:dyDescent="0.25">
      <c r="A1140" s="157">
        <v>2022</v>
      </c>
      <c r="B1140" s="199"/>
      <c r="C1140" s="134"/>
      <c r="D1140" s="134"/>
      <c r="E1140" s="157"/>
      <c r="H1140" s="23"/>
      <c r="J1140" s="23"/>
      <c r="M1140" s="159"/>
      <c r="O1140" s="145"/>
      <c r="Y1140" s="23"/>
    </row>
    <row r="1141" spans="1:29" x14ac:dyDescent="0.25">
      <c r="A1141" s="157">
        <v>2022</v>
      </c>
      <c r="B1141" s="134"/>
      <c r="C1141" s="134"/>
      <c r="D1141" s="134"/>
      <c r="E1141" s="157"/>
      <c r="H1141" s="23"/>
      <c r="J1141" s="23"/>
      <c r="O1141" s="145"/>
      <c r="Y1141" s="23"/>
    </row>
    <row r="1142" spans="1:29" x14ac:dyDescent="0.25">
      <c r="A1142" s="157">
        <v>2022</v>
      </c>
      <c r="B1142" s="199"/>
      <c r="C1142" s="134"/>
      <c r="D1142" s="134"/>
      <c r="E1142" s="157"/>
      <c r="H1142" s="23"/>
      <c r="J1142" s="23"/>
      <c r="M1142" s="159"/>
      <c r="O1142" s="145"/>
      <c r="Y1142" s="23"/>
    </row>
    <row r="1143" spans="1:29" s="134" customFormat="1" x14ac:dyDescent="0.25">
      <c r="A1143" s="157">
        <v>2022</v>
      </c>
      <c r="E1143" s="157"/>
      <c r="F1143" s="23"/>
      <c r="G1143" s="1"/>
      <c r="I1143" s="135"/>
      <c r="J1143" s="157"/>
      <c r="K1143" s="1"/>
      <c r="L1143" s="158"/>
      <c r="M1143" s="159"/>
      <c r="N1143" s="2"/>
      <c r="O1143" s="145"/>
      <c r="P1143" s="1"/>
      <c r="Q1143" s="1"/>
      <c r="R1143" s="1"/>
      <c r="S1143" s="1"/>
      <c r="T1143" s="1"/>
      <c r="U1143" s="160"/>
      <c r="V1143" s="161"/>
      <c r="W1143" s="1"/>
      <c r="X1143" s="161"/>
      <c r="Y1143" s="23"/>
      <c r="Z1143" s="161"/>
      <c r="AC1143" s="1"/>
    </row>
    <row r="1144" spans="1:29" s="134" customFormat="1" x14ac:dyDescent="0.25">
      <c r="A1144" s="157">
        <v>2022</v>
      </c>
      <c r="B1144" s="199"/>
      <c r="E1144" s="157"/>
      <c r="F1144" s="23"/>
      <c r="G1144" s="1"/>
      <c r="I1144" s="135"/>
      <c r="J1144" s="157"/>
      <c r="K1144" s="1"/>
      <c r="L1144" s="158"/>
      <c r="M1144" s="159"/>
      <c r="N1144" s="158"/>
      <c r="O1144" s="145"/>
      <c r="P1144" s="1"/>
      <c r="Q1144" s="1"/>
      <c r="R1144" s="1"/>
      <c r="S1144" s="1"/>
      <c r="T1144" s="1"/>
      <c r="U1144" s="160"/>
      <c r="V1144" s="161"/>
      <c r="W1144" s="1"/>
      <c r="X1144" s="161"/>
      <c r="Y1144" s="23"/>
      <c r="Z1144" s="161"/>
      <c r="AC1144" s="1"/>
    </row>
    <row r="1145" spans="1:29" s="134" customFormat="1" x14ac:dyDescent="0.25">
      <c r="A1145" s="157">
        <v>2022</v>
      </c>
      <c r="E1145" s="157"/>
      <c r="F1145" s="23"/>
      <c r="G1145" s="1"/>
      <c r="I1145" s="135"/>
      <c r="J1145" s="157"/>
      <c r="K1145" s="1"/>
      <c r="L1145" s="158"/>
      <c r="M1145" s="159"/>
      <c r="N1145" s="158"/>
      <c r="O1145" s="145"/>
      <c r="P1145" s="1"/>
      <c r="Q1145" s="1"/>
      <c r="R1145" s="1"/>
      <c r="S1145" s="1"/>
      <c r="T1145" s="1"/>
      <c r="U1145" s="160"/>
      <c r="V1145" s="161"/>
      <c r="W1145" s="1"/>
      <c r="X1145" s="161"/>
      <c r="Y1145" s="23"/>
      <c r="Z1145" s="161"/>
      <c r="AC1145" s="1"/>
    </row>
    <row r="1146" spans="1:29" s="134" customFormat="1" x14ac:dyDescent="0.25">
      <c r="A1146" s="157">
        <v>2022</v>
      </c>
      <c r="B1146" s="199"/>
      <c r="E1146" s="157"/>
      <c r="F1146" s="23"/>
      <c r="G1146" s="1"/>
      <c r="I1146" s="135"/>
      <c r="J1146" s="157"/>
      <c r="K1146" s="1"/>
      <c r="L1146" s="158"/>
      <c r="M1146" s="159"/>
      <c r="N1146" s="158"/>
      <c r="O1146" s="145"/>
      <c r="P1146" s="1"/>
      <c r="Q1146" s="1"/>
      <c r="R1146" s="1"/>
      <c r="S1146" s="1"/>
      <c r="T1146" s="1"/>
      <c r="U1146" s="160"/>
      <c r="V1146" s="161"/>
      <c r="W1146" s="1"/>
      <c r="X1146" s="161"/>
      <c r="Y1146" s="23"/>
      <c r="Z1146" s="161"/>
      <c r="AC1146" s="1"/>
    </row>
    <row r="1147" spans="1:29" s="134" customFormat="1" x14ac:dyDescent="0.25">
      <c r="A1147" s="157">
        <v>2022</v>
      </c>
      <c r="B1147" s="199"/>
      <c r="E1147" s="157"/>
      <c r="F1147" s="23"/>
      <c r="G1147" s="1"/>
      <c r="I1147" s="135"/>
      <c r="J1147" s="157"/>
      <c r="K1147" s="1"/>
      <c r="L1147" s="158"/>
      <c r="M1147" s="159"/>
      <c r="N1147" s="158"/>
      <c r="O1147" s="145"/>
      <c r="P1147" s="1"/>
      <c r="Q1147" s="1"/>
      <c r="R1147" s="1"/>
      <c r="S1147" s="1"/>
      <c r="T1147" s="1"/>
      <c r="U1147" s="160"/>
      <c r="V1147" s="161"/>
      <c r="W1147" s="1"/>
      <c r="X1147" s="161"/>
      <c r="Y1147" s="23"/>
      <c r="Z1147" s="161"/>
      <c r="AC1147" s="1"/>
    </row>
    <row r="1148" spans="1:29" s="134" customFormat="1" x14ac:dyDescent="0.25">
      <c r="A1148" s="157">
        <v>2022</v>
      </c>
      <c r="E1148" s="157"/>
      <c r="F1148" s="23"/>
      <c r="G1148" s="1"/>
      <c r="I1148" s="135"/>
      <c r="J1148" s="157"/>
      <c r="K1148" s="1"/>
      <c r="L1148" s="158"/>
      <c r="M1148" s="159"/>
      <c r="N1148" s="158"/>
      <c r="O1148" s="145"/>
      <c r="P1148" s="1"/>
      <c r="Q1148" s="1"/>
      <c r="R1148" s="1"/>
      <c r="S1148" s="1"/>
      <c r="T1148" s="1"/>
      <c r="U1148" s="160"/>
      <c r="V1148" s="161"/>
      <c r="W1148" s="1"/>
      <c r="X1148" s="161"/>
      <c r="Y1148" s="23"/>
      <c r="Z1148" s="161"/>
      <c r="AC1148" s="1"/>
    </row>
    <row r="1149" spans="1:29" s="134" customFormat="1" x14ac:dyDescent="0.25">
      <c r="A1149" s="157">
        <v>2022</v>
      </c>
      <c r="B1149" s="199"/>
      <c r="E1149" s="157"/>
      <c r="F1149" s="23"/>
      <c r="G1149" s="1"/>
      <c r="I1149" s="135"/>
      <c r="J1149" s="157"/>
      <c r="K1149" s="1"/>
      <c r="L1149" s="158"/>
      <c r="M1149" s="159"/>
      <c r="N1149" s="158"/>
      <c r="O1149" s="145"/>
      <c r="P1149" s="1"/>
      <c r="Q1149" s="1"/>
      <c r="R1149" s="1"/>
      <c r="S1149" s="1"/>
      <c r="T1149" s="1"/>
      <c r="U1149" s="160"/>
      <c r="V1149" s="161"/>
      <c r="W1149" s="1"/>
      <c r="X1149" s="161"/>
      <c r="Y1149" s="23"/>
      <c r="Z1149" s="161"/>
      <c r="AC1149" s="1"/>
    </row>
    <row r="1150" spans="1:29" s="134" customFormat="1" x14ac:dyDescent="0.25">
      <c r="A1150" s="157">
        <v>2022</v>
      </c>
      <c r="E1150" s="157"/>
      <c r="F1150" s="23"/>
      <c r="G1150" s="1"/>
      <c r="I1150" s="135"/>
      <c r="J1150" s="157"/>
      <c r="K1150" s="1"/>
      <c r="L1150" s="158"/>
      <c r="M1150" s="159"/>
      <c r="N1150" s="158"/>
      <c r="O1150" s="145"/>
      <c r="P1150" s="1"/>
      <c r="Q1150" s="1"/>
      <c r="R1150" s="1"/>
      <c r="S1150" s="1"/>
      <c r="T1150" s="1"/>
      <c r="U1150" s="160"/>
      <c r="V1150" s="161"/>
      <c r="W1150" s="1"/>
      <c r="X1150" s="161"/>
      <c r="Y1150" s="23"/>
      <c r="Z1150" s="161"/>
      <c r="AC1150" s="1"/>
    </row>
    <row r="1151" spans="1:29" s="134" customFormat="1" x14ac:dyDescent="0.25">
      <c r="A1151" s="157">
        <v>2022</v>
      </c>
      <c r="B1151" s="199"/>
      <c r="E1151" s="157"/>
      <c r="F1151" s="23"/>
      <c r="G1151" s="1"/>
      <c r="I1151" s="135"/>
      <c r="J1151" s="157"/>
      <c r="K1151" s="1"/>
      <c r="L1151" s="158"/>
      <c r="M1151" s="159"/>
      <c r="N1151" s="158"/>
      <c r="O1151" s="145"/>
      <c r="T1151" s="1"/>
      <c r="U1151" s="160"/>
      <c r="V1151" s="161"/>
      <c r="W1151" s="1"/>
      <c r="X1151" s="161"/>
      <c r="Y1151" s="23"/>
      <c r="Z1151" s="161"/>
    </row>
    <row r="1152" spans="1:29" s="134" customFormat="1" x14ac:dyDescent="0.25">
      <c r="A1152" s="157">
        <v>2022</v>
      </c>
      <c r="E1152" s="157"/>
      <c r="F1152" s="157"/>
      <c r="I1152" s="135"/>
      <c r="J1152" s="157"/>
      <c r="K1152" s="199"/>
      <c r="L1152" s="158"/>
      <c r="M1152" s="159"/>
      <c r="N1152" s="158"/>
      <c r="O1152" s="145"/>
      <c r="U1152" s="160"/>
      <c r="V1152" s="161"/>
      <c r="X1152" s="161"/>
      <c r="Y1152" s="157"/>
      <c r="Z1152" s="161"/>
    </row>
    <row r="1153" spans="1:26" s="134" customFormat="1" x14ac:dyDescent="0.25">
      <c r="A1153" s="157">
        <v>2022</v>
      </c>
      <c r="B1153" s="199"/>
      <c r="E1153" s="157"/>
      <c r="F1153" s="157"/>
      <c r="I1153" s="135"/>
      <c r="J1153" s="157"/>
      <c r="K1153" s="199"/>
      <c r="L1153" s="158"/>
      <c r="M1153" s="159"/>
      <c r="N1153" s="158"/>
      <c r="O1153" s="145"/>
      <c r="U1153" s="160"/>
      <c r="V1153" s="161"/>
      <c r="X1153" s="161"/>
      <c r="Y1153" s="157"/>
      <c r="Z1153" s="161"/>
    </row>
    <row r="1154" spans="1:26" s="134" customFormat="1" x14ac:dyDescent="0.25">
      <c r="A1154" s="157">
        <v>2022</v>
      </c>
      <c r="E1154" s="157"/>
      <c r="F1154" s="157"/>
      <c r="I1154" s="135"/>
      <c r="J1154" s="157"/>
      <c r="K1154" s="199"/>
      <c r="L1154" s="158"/>
      <c r="M1154" s="159"/>
      <c r="N1154" s="158"/>
      <c r="O1154" s="145"/>
      <c r="U1154" s="160"/>
      <c r="V1154" s="160"/>
      <c r="X1154" s="161"/>
      <c r="Y1154" s="157"/>
      <c r="Z1154" s="161"/>
    </row>
    <row r="1155" spans="1:26" s="134" customFormat="1" ht="27" customHeight="1" x14ac:dyDescent="0.25">
      <c r="A1155" s="157">
        <v>2022</v>
      </c>
      <c r="B1155" s="199"/>
      <c r="E1155" s="157"/>
      <c r="F1155" s="157"/>
      <c r="I1155" s="135"/>
      <c r="J1155" s="157"/>
      <c r="K1155" s="199"/>
      <c r="L1155" s="158"/>
      <c r="M1155" s="159"/>
      <c r="N1155" s="158"/>
      <c r="O1155" s="145"/>
      <c r="U1155" s="160"/>
      <c r="V1155" s="161"/>
      <c r="X1155" s="161"/>
      <c r="Y1155" s="157"/>
      <c r="Z1155" s="161"/>
    </row>
    <row r="1156" spans="1:26" s="134" customFormat="1" x14ac:dyDescent="0.25">
      <c r="A1156" s="157">
        <v>2022</v>
      </c>
      <c r="E1156" s="157"/>
      <c r="F1156" s="157"/>
      <c r="I1156" s="135"/>
      <c r="J1156" s="157"/>
      <c r="K1156" s="199"/>
      <c r="L1156" s="158"/>
      <c r="M1156" s="159"/>
      <c r="N1156" s="158"/>
      <c r="O1156" s="145"/>
      <c r="V1156" s="161"/>
      <c r="X1156" s="161"/>
      <c r="Y1156" s="157"/>
      <c r="Z1156" s="161"/>
    </row>
    <row r="1157" spans="1:26" s="134" customFormat="1" ht="29.4" customHeight="1" x14ac:dyDescent="0.25">
      <c r="A1157" s="157">
        <v>2022</v>
      </c>
      <c r="B1157" s="199"/>
      <c r="E1157" s="157"/>
      <c r="F1157" s="157"/>
      <c r="I1157" s="135"/>
      <c r="J1157" s="157"/>
      <c r="K1157" s="199"/>
      <c r="L1157" s="158"/>
      <c r="M1157" s="159"/>
      <c r="N1157" s="158"/>
      <c r="O1157" s="145"/>
      <c r="P1157" s="135"/>
      <c r="U1157" s="160"/>
      <c r="V1157" s="161"/>
      <c r="X1157" s="161"/>
      <c r="Y1157" s="157"/>
      <c r="Z1157" s="161"/>
    </row>
    <row r="1158" spans="1:26" s="134" customFormat="1" x14ac:dyDescent="0.25">
      <c r="A1158" s="157">
        <v>2022</v>
      </c>
      <c r="E1158" s="157"/>
      <c r="F1158" s="157"/>
      <c r="I1158" s="135"/>
      <c r="J1158" s="157"/>
      <c r="K1158" s="199"/>
      <c r="L1158" s="158"/>
      <c r="M1158" s="159"/>
      <c r="N1158" s="158"/>
      <c r="O1158" s="145"/>
      <c r="P1158" s="135"/>
      <c r="U1158" s="160"/>
      <c r="V1158" s="161"/>
      <c r="X1158" s="161"/>
      <c r="Y1158" s="157"/>
      <c r="Z1158" s="161"/>
    </row>
    <row r="1159" spans="1:26" ht="40.200000000000003" customHeight="1" x14ac:dyDescent="0.25">
      <c r="A1159" s="157">
        <v>2022</v>
      </c>
      <c r="B1159" s="199"/>
      <c r="C1159" s="134"/>
      <c r="D1159" s="134"/>
      <c r="H1159" s="23"/>
      <c r="J1159" s="23"/>
      <c r="N1159" s="158"/>
      <c r="O1159" s="145"/>
      <c r="Y1159" s="23"/>
    </row>
    <row r="1160" spans="1:26" x14ac:dyDescent="0.25">
      <c r="A1160" s="157">
        <v>2022</v>
      </c>
      <c r="B1160" s="134"/>
      <c r="H1160" s="23"/>
      <c r="J1160" s="23"/>
      <c r="M1160" s="159"/>
      <c r="O1160" s="145"/>
      <c r="P1160" s="7"/>
      <c r="Y1160" s="23"/>
    </row>
    <row r="1161" spans="1:26" x14ac:dyDescent="0.25">
      <c r="A1161" s="157">
        <v>2022</v>
      </c>
      <c r="B1161" s="199"/>
      <c r="H1161" s="23"/>
      <c r="J1161" s="23"/>
      <c r="O1161" s="145"/>
      <c r="P1161" s="7"/>
      <c r="Y1161" s="23"/>
    </row>
    <row r="1162" spans="1:26" x14ac:dyDescent="0.25">
      <c r="A1162" s="157">
        <v>2022</v>
      </c>
      <c r="B1162" s="134"/>
      <c r="H1162" s="23"/>
      <c r="J1162" s="23"/>
      <c r="M1162" s="159"/>
      <c r="O1162" s="145"/>
      <c r="P1162" s="7"/>
      <c r="Y1162" s="23"/>
    </row>
    <row r="1163" spans="1:26" x14ac:dyDescent="0.25">
      <c r="A1163" s="157">
        <v>2022</v>
      </c>
      <c r="B1163" s="199"/>
      <c r="H1163" s="23"/>
      <c r="J1163" s="23"/>
      <c r="O1163" s="145"/>
      <c r="P1163" s="7"/>
      <c r="Y1163" s="23"/>
    </row>
    <row r="1164" spans="1:26" x14ac:dyDescent="0.25">
      <c r="A1164" s="157">
        <v>2022</v>
      </c>
      <c r="B1164" s="134"/>
      <c r="H1164" s="23"/>
      <c r="J1164" s="23"/>
      <c r="M1164" s="159"/>
      <c r="O1164" s="145"/>
      <c r="P1164" s="7"/>
      <c r="Y1164" s="23"/>
    </row>
    <row r="1165" spans="1:26" x14ac:dyDescent="0.25">
      <c r="A1165" s="157">
        <v>2022</v>
      </c>
      <c r="B1165" s="199"/>
      <c r="H1165" s="23"/>
      <c r="J1165" s="23"/>
      <c r="O1165" s="145"/>
      <c r="Y1165" s="23"/>
    </row>
    <row r="1166" spans="1:26" ht="14.4" x14ac:dyDescent="0.3">
      <c r="A1166" s="157">
        <v>2022</v>
      </c>
      <c r="B1166" s="30"/>
      <c r="D1166" s="310"/>
      <c r="H1166" s="23"/>
      <c r="J1166" s="23"/>
      <c r="M1166" s="159"/>
      <c r="O1166" s="145"/>
      <c r="Y1166" s="23"/>
    </row>
    <row r="1167" spans="1:26" ht="14.4" x14ac:dyDescent="0.3">
      <c r="A1167" s="157">
        <v>2022</v>
      </c>
      <c r="B1167" s="199"/>
      <c r="D1167" s="310"/>
      <c r="H1167" s="23"/>
      <c r="J1167" s="23"/>
      <c r="O1167" s="145"/>
      <c r="Y1167" s="23"/>
    </row>
    <row r="1168" spans="1:26" ht="14.4" x14ac:dyDescent="0.3">
      <c r="A1168" s="157">
        <v>2022</v>
      </c>
      <c r="B1168" s="30"/>
      <c r="D1168" s="310"/>
      <c r="H1168" s="23"/>
      <c r="J1168" s="23"/>
      <c r="M1168" s="159"/>
      <c r="O1168" s="145"/>
      <c r="Y1168" s="23"/>
    </row>
    <row r="1169" spans="1:30" ht="14.4" x14ac:dyDescent="0.3">
      <c r="A1169" s="157">
        <v>2022</v>
      </c>
      <c r="B1169" s="199"/>
      <c r="D1169" s="310"/>
      <c r="H1169" s="23"/>
      <c r="J1169" s="23"/>
      <c r="O1169" s="145"/>
      <c r="Y1169" s="23"/>
    </row>
    <row r="1170" spans="1:30" ht="14.4" x14ac:dyDescent="0.3">
      <c r="A1170" s="157">
        <v>2022</v>
      </c>
      <c r="B1170" s="30"/>
      <c r="D1170" s="310"/>
      <c r="H1170" s="23"/>
      <c r="J1170" s="23"/>
      <c r="M1170" s="159"/>
      <c r="O1170" s="145"/>
      <c r="Y1170" s="23"/>
    </row>
    <row r="1171" spans="1:30" x14ac:dyDescent="0.25">
      <c r="A1171" s="157">
        <v>2022</v>
      </c>
      <c r="B1171" s="199"/>
      <c r="H1171" s="23"/>
      <c r="J1171" s="23"/>
      <c r="O1171" s="145"/>
      <c r="U1171" s="1"/>
      <c r="V1171" s="1"/>
      <c r="Y1171" s="23"/>
    </row>
    <row r="1172" spans="1:30" x14ac:dyDescent="0.25">
      <c r="A1172" s="157">
        <v>2022</v>
      </c>
      <c r="B1172" s="30"/>
      <c r="H1172" s="23"/>
      <c r="J1172" s="23"/>
      <c r="M1172" s="159"/>
      <c r="O1172" s="145"/>
      <c r="U1172" s="1"/>
      <c r="V1172" s="1"/>
      <c r="Y1172" s="23"/>
    </row>
    <row r="1173" spans="1:30" x14ac:dyDescent="0.25">
      <c r="A1173" s="157">
        <v>2022</v>
      </c>
      <c r="B1173" s="199"/>
      <c r="H1173" s="23"/>
      <c r="J1173" s="23"/>
      <c r="O1173" s="145"/>
      <c r="U1173" s="1"/>
      <c r="V1173" s="1"/>
      <c r="Y1173" s="23"/>
    </row>
    <row r="1174" spans="1:30" x14ac:dyDescent="0.25">
      <c r="A1174" s="157">
        <v>2022</v>
      </c>
      <c r="B1174" s="30"/>
      <c r="H1174" s="23"/>
      <c r="J1174" s="23"/>
      <c r="M1174" s="159"/>
      <c r="O1174" s="145"/>
      <c r="U1174" s="1"/>
      <c r="V1174" s="1"/>
      <c r="Y1174" s="23"/>
    </row>
    <row r="1175" spans="1:30" x14ac:dyDescent="0.25">
      <c r="A1175" s="157">
        <v>2022</v>
      </c>
      <c r="B1175" s="199"/>
      <c r="H1175" s="23"/>
      <c r="J1175" s="23"/>
      <c r="O1175" s="145"/>
      <c r="P1175" s="7"/>
      <c r="Y1175" s="23"/>
    </row>
    <row r="1176" spans="1:30" s="29" customFormat="1" x14ac:dyDescent="0.25">
      <c r="A1176" s="157">
        <v>2022</v>
      </c>
      <c r="B1176" s="30"/>
      <c r="C1176" s="1"/>
      <c r="D1176" s="1"/>
      <c r="E1176" s="157"/>
      <c r="F1176" s="63"/>
      <c r="G1176" s="1"/>
      <c r="I1176" s="135"/>
      <c r="J1176" s="157"/>
      <c r="K1176" s="1"/>
      <c r="L1176" s="158"/>
      <c r="M1176" s="159"/>
      <c r="N1176" s="2"/>
      <c r="O1176" s="145"/>
      <c r="P1176" s="7"/>
      <c r="Q1176" s="1"/>
      <c r="R1176" s="1"/>
      <c r="S1176" s="1"/>
      <c r="T1176" s="1"/>
      <c r="U1176" s="15"/>
      <c r="V1176" s="14"/>
      <c r="W1176" s="1"/>
      <c r="X1176" s="14"/>
      <c r="Y1176" s="23"/>
      <c r="Z1176" s="14"/>
      <c r="AA1176" s="134"/>
      <c r="AB1176" s="1"/>
      <c r="AC1176" s="1"/>
    </row>
    <row r="1177" spans="1:30" s="29" customFormat="1" x14ac:dyDescent="0.25">
      <c r="A1177" s="157">
        <v>2022</v>
      </c>
      <c r="B1177" s="199"/>
      <c r="C1177" s="1"/>
      <c r="D1177" s="1"/>
      <c r="E1177" s="23"/>
      <c r="F1177" s="63"/>
      <c r="G1177" s="1"/>
      <c r="I1177" s="135"/>
      <c r="J1177" s="157"/>
      <c r="K1177" s="1"/>
      <c r="L1177" s="158"/>
      <c r="M1177" s="12"/>
      <c r="N1177" s="158"/>
      <c r="O1177" s="145"/>
      <c r="P1177" s="7"/>
      <c r="Q1177" s="1"/>
      <c r="R1177" s="1"/>
      <c r="S1177" s="1"/>
      <c r="T1177" s="1"/>
      <c r="U1177" s="15"/>
      <c r="V1177" s="14"/>
      <c r="W1177" s="1"/>
      <c r="X1177" s="14"/>
      <c r="Y1177" s="23"/>
      <c r="Z1177" s="14"/>
      <c r="AA1177" s="1"/>
      <c r="AB1177" s="1"/>
      <c r="AC1177" s="1"/>
    </row>
    <row r="1178" spans="1:30" s="29" customFormat="1" x14ac:dyDescent="0.25">
      <c r="A1178" s="157">
        <v>2022</v>
      </c>
      <c r="B1178" s="30"/>
      <c r="C1178" s="1"/>
      <c r="D1178" s="1"/>
      <c r="E1178" s="157"/>
      <c r="F1178" s="63"/>
      <c r="G1178" s="1"/>
      <c r="I1178" s="135"/>
      <c r="J1178" s="157"/>
      <c r="K1178" s="1"/>
      <c r="L1178" s="158"/>
      <c r="M1178" s="159"/>
      <c r="N1178" s="158"/>
      <c r="O1178" s="145"/>
      <c r="P1178" s="7"/>
      <c r="Q1178" s="1"/>
      <c r="R1178" s="1"/>
      <c r="S1178" s="1"/>
      <c r="T1178" s="1"/>
      <c r="U1178" s="15"/>
      <c r="V1178" s="14"/>
      <c r="W1178" s="1"/>
      <c r="X1178" s="14"/>
      <c r="Y1178" s="23"/>
      <c r="Z1178" s="14"/>
      <c r="AA1178" s="134"/>
      <c r="AB1178" s="1"/>
      <c r="AC1178" s="1"/>
    </row>
    <row r="1179" spans="1:30" s="29" customFormat="1" x14ac:dyDescent="0.25">
      <c r="A1179" s="157">
        <v>2022</v>
      </c>
      <c r="B1179" s="199"/>
      <c r="C1179" s="1"/>
      <c r="D1179" s="1"/>
      <c r="E1179" s="23"/>
      <c r="F1179" s="63"/>
      <c r="G1179" s="1"/>
      <c r="I1179" s="135"/>
      <c r="J1179" s="157"/>
      <c r="K1179" s="1"/>
      <c r="L1179" s="158"/>
      <c r="M1179" s="12"/>
      <c r="N1179" s="158"/>
      <c r="O1179" s="145"/>
      <c r="P1179" s="7"/>
      <c r="Q1179" s="1"/>
      <c r="R1179" s="1"/>
      <c r="S1179" s="1"/>
      <c r="T1179" s="1"/>
      <c r="U1179" s="15"/>
      <c r="V1179" s="14"/>
      <c r="W1179" s="1"/>
      <c r="X1179" s="14"/>
      <c r="Y1179" s="23"/>
      <c r="Z1179" s="14"/>
      <c r="AA1179" s="1"/>
      <c r="AB1179" s="1"/>
      <c r="AC1179" s="1"/>
    </row>
    <row r="1180" spans="1:30" x14ac:dyDescent="0.25">
      <c r="A1180" s="157">
        <v>2022</v>
      </c>
      <c r="B1180" s="30"/>
      <c r="E1180" s="157"/>
      <c r="J1180" s="23"/>
      <c r="M1180" s="159"/>
      <c r="N1180" s="158"/>
      <c r="O1180" s="145"/>
      <c r="P1180" s="7"/>
      <c r="Y1180" s="23"/>
      <c r="AA1180" s="134"/>
    </row>
    <row r="1181" spans="1:30" x14ac:dyDescent="0.25">
      <c r="A1181" s="157">
        <v>2022</v>
      </c>
      <c r="B1181" s="199"/>
      <c r="J1181" s="23"/>
      <c r="O1181" s="145"/>
      <c r="P1181" s="7"/>
      <c r="U1181" s="1"/>
      <c r="Y1181" s="23"/>
    </row>
    <row r="1182" spans="1:30" s="29" customFormat="1" x14ac:dyDescent="0.25">
      <c r="A1182" s="157">
        <v>2022</v>
      </c>
      <c r="B1182" s="30"/>
      <c r="C1182" s="1"/>
      <c r="D1182" s="1"/>
      <c r="E1182" s="157"/>
      <c r="F1182" s="63"/>
      <c r="G1182" s="134"/>
      <c r="I1182" s="135"/>
      <c r="J1182" s="157"/>
      <c r="K1182" s="134"/>
      <c r="L1182" s="158"/>
      <c r="M1182" s="159"/>
      <c r="N1182" s="2"/>
      <c r="O1182" s="145"/>
      <c r="P1182" s="7"/>
      <c r="Q1182" s="134"/>
      <c r="R1182" s="134"/>
      <c r="S1182" s="134"/>
      <c r="T1182" s="1"/>
      <c r="U1182" s="1"/>
      <c r="V1182" s="14"/>
      <c r="W1182" s="134"/>
      <c r="X1182" s="14"/>
      <c r="Y1182" s="157"/>
      <c r="Z1182" s="14"/>
      <c r="AA1182" s="134"/>
      <c r="AB1182" s="1"/>
      <c r="AC1182" s="1"/>
      <c r="AD1182" s="134"/>
    </row>
    <row r="1183" spans="1:30" s="29" customFormat="1" x14ac:dyDescent="0.25">
      <c r="A1183" s="157">
        <v>2022</v>
      </c>
      <c r="B1183" s="30"/>
      <c r="C1183" s="1"/>
      <c r="D1183" s="1"/>
      <c r="E1183" s="23"/>
      <c r="F1183" s="63"/>
      <c r="G1183" s="134"/>
      <c r="I1183" s="135"/>
      <c r="J1183" s="157"/>
      <c r="K1183" s="134"/>
      <c r="L1183" s="158"/>
      <c r="M1183" s="159"/>
      <c r="N1183" s="158"/>
      <c r="O1183" s="145"/>
      <c r="P1183" s="7"/>
      <c r="Q1183" s="134"/>
      <c r="R1183" s="134"/>
      <c r="S1183" s="134"/>
      <c r="T1183" s="1"/>
      <c r="U1183" s="160"/>
      <c r="V1183" s="161"/>
      <c r="W1183" s="134"/>
      <c r="X1183" s="161"/>
      <c r="Y1183" s="157"/>
      <c r="Z1183" s="161"/>
      <c r="AA1183" s="134"/>
      <c r="AB1183" s="134"/>
      <c r="AC1183" s="134"/>
      <c r="AD1183" s="134"/>
    </row>
    <row r="1184" spans="1:30" x14ac:dyDescent="0.25">
      <c r="A1184" s="157">
        <v>2022</v>
      </c>
      <c r="B1184" s="199"/>
      <c r="J1184" s="23"/>
      <c r="N1184" s="158"/>
      <c r="O1184" s="145"/>
      <c r="Y1184" s="23"/>
    </row>
    <row r="1185" spans="1:25" x14ac:dyDescent="0.25">
      <c r="A1185" s="157">
        <v>2022</v>
      </c>
      <c r="B1185" s="30"/>
      <c r="J1185" s="23"/>
      <c r="M1185" s="159"/>
      <c r="O1185" s="145"/>
      <c r="U1185" s="1"/>
      <c r="V1185" s="1"/>
      <c r="X1185" s="1"/>
      <c r="Y1185" s="23"/>
    </row>
    <row r="1186" spans="1:25" ht="15.6" customHeight="1" x14ac:dyDescent="0.25">
      <c r="A1186" s="157">
        <v>2022</v>
      </c>
      <c r="B1186" s="199"/>
      <c r="H1186" s="23"/>
      <c r="I1186" s="148"/>
      <c r="J1186" s="150"/>
      <c r="O1186" s="145"/>
      <c r="U1186" s="1"/>
      <c r="V1186" s="1"/>
      <c r="X1186" s="1"/>
      <c r="Y1186" s="23"/>
    </row>
    <row r="1187" spans="1:25" ht="13.95" customHeight="1" x14ac:dyDescent="0.25">
      <c r="A1187" s="157">
        <v>2022</v>
      </c>
      <c r="B1187" s="30"/>
      <c r="H1187" s="23"/>
      <c r="I1187" s="149"/>
      <c r="J1187" s="151"/>
      <c r="M1187" s="159"/>
      <c r="O1187" s="145"/>
      <c r="U1187" s="1"/>
      <c r="V1187" s="1"/>
      <c r="X1187" s="1"/>
      <c r="Y1187" s="23"/>
    </row>
    <row r="1188" spans="1:25" x14ac:dyDescent="0.25">
      <c r="A1188" s="157">
        <v>2022</v>
      </c>
      <c r="B1188" s="199"/>
      <c r="H1188" s="23"/>
      <c r="I1188" s="149"/>
      <c r="J1188" s="151"/>
      <c r="O1188" s="145"/>
      <c r="U1188" s="1"/>
      <c r="V1188" s="1"/>
      <c r="X1188" s="1"/>
      <c r="Y1188" s="23"/>
    </row>
    <row r="1189" spans="1:25" x14ac:dyDescent="0.25">
      <c r="A1189" s="157">
        <v>2022</v>
      </c>
      <c r="B1189" s="30"/>
      <c r="H1189" s="23"/>
      <c r="I1189" s="149"/>
      <c r="J1189" s="151"/>
      <c r="M1189" s="159"/>
      <c r="O1189" s="145"/>
      <c r="U1189" s="1"/>
      <c r="V1189" s="1"/>
      <c r="X1189" s="1"/>
      <c r="Y1189" s="23"/>
    </row>
    <row r="1190" spans="1:25" x14ac:dyDescent="0.25">
      <c r="A1190" s="157">
        <v>2022</v>
      </c>
      <c r="H1190" s="23"/>
      <c r="I1190" s="149"/>
      <c r="J1190" s="151"/>
      <c r="O1190" s="145"/>
      <c r="U1190" s="1"/>
      <c r="V1190" s="1"/>
      <c r="X1190" s="1"/>
      <c r="Y1190" s="23"/>
    </row>
    <row r="1191" spans="1:25" x14ac:dyDescent="0.25">
      <c r="A1191" s="157">
        <v>2022</v>
      </c>
      <c r="B1191" s="30"/>
      <c r="J1191" s="23"/>
      <c r="M1191" s="159"/>
      <c r="O1191" s="145"/>
      <c r="U1191" s="1"/>
      <c r="V1191" s="1"/>
      <c r="X1191" s="1"/>
      <c r="Y1191" s="23"/>
    </row>
    <row r="1192" spans="1:25" x14ac:dyDescent="0.25">
      <c r="A1192" s="157">
        <v>2022</v>
      </c>
      <c r="J1192" s="23"/>
      <c r="O1192" s="145"/>
      <c r="U1192" s="1"/>
      <c r="V1192" s="1"/>
      <c r="X1192" s="1"/>
      <c r="Y1192" s="23"/>
    </row>
    <row r="1193" spans="1:25" x14ac:dyDescent="0.25">
      <c r="A1193" s="157">
        <v>2022</v>
      </c>
      <c r="B1193" s="30"/>
      <c r="J1193" s="23"/>
      <c r="M1193" s="159"/>
      <c r="O1193" s="145"/>
      <c r="U1193" s="1"/>
      <c r="V1193" s="1"/>
      <c r="X1193" s="1"/>
      <c r="Y1193" s="23"/>
    </row>
    <row r="1194" spans="1:25" x14ac:dyDescent="0.25">
      <c r="A1194" s="157">
        <v>2022</v>
      </c>
      <c r="J1194" s="23"/>
      <c r="O1194" s="145"/>
      <c r="U1194" s="1"/>
      <c r="V1194" s="1"/>
      <c r="X1194" s="1"/>
      <c r="Y1194" s="23"/>
    </row>
    <row r="1195" spans="1:25" x14ac:dyDescent="0.25">
      <c r="A1195" s="157">
        <v>2022</v>
      </c>
      <c r="B1195" s="30"/>
      <c r="J1195" s="23"/>
      <c r="M1195" s="159"/>
      <c r="O1195" s="145"/>
      <c r="U1195" s="1"/>
      <c r="V1195" s="1"/>
      <c r="X1195" s="1"/>
      <c r="Y1195" s="23"/>
    </row>
    <row r="1196" spans="1:25" x14ac:dyDescent="0.25">
      <c r="A1196" s="157">
        <v>2022</v>
      </c>
      <c r="J1196" s="23"/>
      <c r="O1196" s="145"/>
      <c r="U1196" s="1"/>
      <c r="V1196" s="1"/>
      <c r="X1196" s="1"/>
      <c r="Y1196" s="23"/>
    </row>
    <row r="1197" spans="1:25" x14ac:dyDescent="0.25">
      <c r="A1197" s="157">
        <v>2022</v>
      </c>
      <c r="B1197" s="30"/>
      <c r="J1197" s="23"/>
      <c r="M1197" s="159"/>
      <c r="O1197" s="145"/>
      <c r="U1197" s="1"/>
      <c r="V1197" s="1"/>
      <c r="X1197" s="1"/>
      <c r="Y1197" s="23"/>
    </row>
    <row r="1198" spans="1:25" x14ac:dyDescent="0.25">
      <c r="A1198" s="157">
        <v>2022</v>
      </c>
      <c r="J1198" s="23"/>
      <c r="O1198" s="145"/>
      <c r="U1198" s="1"/>
      <c r="V1198" s="1"/>
      <c r="X1198" s="1"/>
      <c r="Y1198" s="23"/>
    </row>
    <row r="1199" spans="1:25" x14ac:dyDescent="0.25">
      <c r="A1199" s="157">
        <v>2022</v>
      </c>
      <c r="B1199" s="30"/>
      <c r="H1199" s="23"/>
      <c r="J1199" s="23"/>
      <c r="M1199" s="159"/>
      <c r="O1199" s="145"/>
      <c r="U1199" s="1"/>
      <c r="V1199" s="1"/>
      <c r="X1199" s="1"/>
      <c r="Y1199" s="23"/>
    </row>
    <row r="1200" spans="1:25" x14ac:dyDescent="0.25">
      <c r="A1200" s="157">
        <v>2022</v>
      </c>
      <c r="H1200" s="23"/>
      <c r="J1200" s="23"/>
      <c r="O1200" s="145"/>
      <c r="U1200" s="1"/>
      <c r="V1200" s="1"/>
      <c r="X1200" s="1"/>
      <c r="Y1200" s="23"/>
    </row>
    <row r="1201" spans="1:29" x14ac:dyDescent="0.25">
      <c r="A1201" s="157">
        <v>2022</v>
      </c>
      <c r="B1201" s="30"/>
      <c r="H1201" s="23"/>
      <c r="J1201" s="23"/>
      <c r="M1201" s="159"/>
      <c r="O1201" s="145"/>
      <c r="U1201" s="1"/>
      <c r="V1201" s="1"/>
      <c r="X1201" s="1"/>
      <c r="Y1201" s="23"/>
    </row>
    <row r="1202" spans="1:29" x14ac:dyDescent="0.25">
      <c r="A1202" s="157">
        <v>2022</v>
      </c>
      <c r="H1202" s="23"/>
      <c r="J1202" s="23"/>
      <c r="O1202" s="145"/>
      <c r="V1202" s="15"/>
      <c r="X1202" s="15"/>
      <c r="Y1202" s="23"/>
    </row>
    <row r="1203" spans="1:29" x14ac:dyDescent="0.25">
      <c r="A1203" s="157">
        <v>2022</v>
      </c>
      <c r="B1203" s="30"/>
      <c r="H1203" s="23"/>
      <c r="J1203" s="23"/>
      <c r="M1203" s="159"/>
      <c r="O1203" s="145"/>
      <c r="P1203" s="7"/>
      <c r="U1203" s="1"/>
      <c r="V1203" s="1"/>
      <c r="Y1203" s="23"/>
    </row>
    <row r="1204" spans="1:29" x14ac:dyDescent="0.25">
      <c r="A1204" s="157">
        <v>2022</v>
      </c>
      <c r="H1204" s="23"/>
      <c r="J1204" s="157"/>
      <c r="K1204" s="134"/>
      <c r="L1204" s="158"/>
      <c r="O1204" s="145"/>
      <c r="P1204" s="7"/>
      <c r="U1204" s="1"/>
      <c r="V1204" s="1"/>
      <c r="Y1204" s="23"/>
    </row>
    <row r="1205" spans="1:29" x14ac:dyDescent="0.25">
      <c r="A1205" s="157">
        <v>2022</v>
      </c>
      <c r="B1205" s="30"/>
      <c r="H1205" s="23"/>
      <c r="J1205" s="157"/>
      <c r="K1205" s="134"/>
      <c r="L1205" s="158"/>
      <c r="M1205" s="159"/>
      <c r="O1205" s="145"/>
      <c r="P1205" s="7"/>
      <c r="U1205" s="1"/>
      <c r="V1205" s="1"/>
      <c r="Y1205" s="23"/>
    </row>
    <row r="1206" spans="1:29" s="29" customFormat="1" x14ac:dyDescent="0.25">
      <c r="A1206" s="157">
        <v>2022</v>
      </c>
      <c r="B1206" s="1"/>
      <c r="C1206" s="1"/>
      <c r="D1206" s="1"/>
      <c r="E1206" s="23"/>
      <c r="F1206" s="63"/>
      <c r="G1206" s="1"/>
      <c r="I1206" s="135"/>
      <c r="J1206" s="157"/>
      <c r="K1206" s="134"/>
      <c r="L1206" s="158"/>
      <c r="M1206" s="12"/>
      <c r="N1206" s="2"/>
      <c r="O1206" s="145"/>
      <c r="P1206" s="7"/>
      <c r="Q1206" s="1"/>
      <c r="R1206" s="1"/>
      <c r="S1206" s="1"/>
      <c r="T1206" s="1"/>
      <c r="U1206" s="1"/>
      <c r="V1206" s="1"/>
      <c r="W1206" s="1"/>
      <c r="X1206" s="14"/>
      <c r="Y1206" s="23"/>
      <c r="Z1206" s="62"/>
      <c r="AA1206" s="1"/>
      <c r="AB1206" s="1"/>
      <c r="AC1206" s="1"/>
    </row>
    <row r="1207" spans="1:29" s="29" customFormat="1" x14ac:dyDescent="0.25">
      <c r="A1207" s="157">
        <v>2022</v>
      </c>
      <c r="B1207" s="1"/>
      <c r="C1207" s="1"/>
      <c r="D1207" s="1"/>
      <c r="E1207" s="23"/>
      <c r="F1207" s="63"/>
      <c r="G1207" s="1"/>
      <c r="I1207" s="135"/>
      <c r="J1207" s="157"/>
      <c r="K1207" s="134"/>
      <c r="L1207" s="158"/>
      <c r="M1207" s="12"/>
      <c r="N1207" s="158"/>
      <c r="O1207" s="145"/>
      <c r="P1207" s="7"/>
      <c r="Q1207" s="1"/>
      <c r="R1207" s="1"/>
      <c r="S1207" s="1"/>
      <c r="T1207" s="1"/>
      <c r="U1207" s="1"/>
      <c r="V1207" s="1"/>
      <c r="W1207" s="1"/>
      <c r="X1207" s="14"/>
      <c r="Y1207" s="23"/>
      <c r="Z1207" s="62"/>
      <c r="AA1207" s="1"/>
      <c r="AB1207" s="1"/>
      <c r="AC1207" s="1"/>
    </row>
    <row r="1208" spans="1:29" s="29" customFormat="1" x14ac:dyDescent="0.25">
      <c r="A1208" s="157">
        <v>2022</v>
      </c>
      <c r="B1208" s="30"/>
      <c r="C1208" s="1"/>
      <c r="D1208" s="1"/>
      <c r="E1208" s="23"/>
      <c r="F1208" s="63"/>
      <c r="G1208" s="1"/>
      <c r="I1208" s="135"/>
      <c r="J1208" s="157"/>
      <c r="K1208" s="134"/>
      <c r="L1208" s="158"/>
      <c r="M1208" s="159"/>
      <c r="N1208" s="158"/>
      <c r="O1208" s="145"/>
      <c r="P1208" s="7"/>
      <c r="Q1208" s="1"/>
      <c r="R1208" s="1"/>
      <c r="S1208" s="1"/>
      <c r="T1208" s="1"/>
      <c r="U1208" s="1"/>
      <c r="V1208" s="1"/>
      <c r="W1208" s="1"/>
      <c r="X1208" s="14"/>
      <c r="Y1208" s="23"/>
      <c r="Z1208" s="62"/>
      <c r="AA1208" s="1"/>
      <c r="AB1208" s="1"/>
      <c r="AC1208" s="1"/>
    </row>
    <row r="1209" spans="1:29" s="29" customFormat="1" x14ac:dyDescent="0.25">
      <c r="A1209" s="157">
        <v>2022</v>
      </c>
      <c r="B1209" s="1"/>
      <c r="C1209" s="1"/>
      <c r="D1209" s="1"/>
      <c r="E1209" s="23"/>
      <c r="F1209" s="63"/>
      <c r="G1209" s="1"/>
      <c r="I1209" s="135"/>
      <c r="J1209" s="157"/>
      <c r="K1209" s="134"/>
      <c r="L1209" s="158"/>
      <c r="M1209" s="12"/>
      <c r="N1209" s="158"/>
      <c r="O1209" s="145"/>
      <c r="P1209" s="7"/>
      <c r="Q1209" s="1"/>
      <c r="R1209" s="1"/>
      <c r="S1209" s="1"/>
      <c r="T1209" s="1"/>
      <c r="U1209" s="1"/>
      <c r="V1209" s="1"/>
      <c r="W1209" s="1"/>
      <c r="X1209" s="14"/>
      <c r="Y1209" s="23"/>
      <c r="Z1209" s="62"/>
      <c r="AA1209" s="1"/>
      <c r="AB1209" s="1"/>
      <c r="AC1209" s="1"/>
    </row>
    <row r="1210" spans="1:29" s="29" customFormat="1" x14ac:dyDescent="0.25">
      <c r="A1210" s="157">
        <v>2022</v>
      </c>
      <c r="B1210" s="30"/>
      <c r="C1210" s="1"/>
      <c r="D1210" s="1"/>
      <c r="E1210" s="23"/>
      <c r="F1210" s="63"/>
      <c r="G1210" s="1"/>
      <c r="I1210" s="135"/>
      <c r="J1210" s="157"/>
      <c r="K1210" s="134"/>
      <c r="L1210" s="158"/>
      <c r="M1210" s="159"/>
      <c r="N1210" s="158"/>
      <c r="O1210" s="145"/>
      <c r="P1210" s="7"/>
      <c r="Q1210" s="1"/>
      <c r="R1210" s="1"/>
      <c r="S1210" s="1"/>
      <c r="T1210" s="1"/>
      <c r="U1210" s="1"/>
      <c r="V1210" s="1"/>
      <c r="W1210" s="1"/>
      <c r="X1210" s="14"/>
      <c r="Y1210" s="23"/>
      <c r="Z1210" s="62"/>
      <c r="AA1210" s="1"/>
      <c r="AB1210" s="1"/>
      <c r="AC1210" s="1"/>
    </row>
    <row r="1211" spans="1:29" s="29" customFormat="1" x14ac:dyDescent="0.25">
      <c r="A1211" s="157">
        <v>2022</v>
      </c>
      <c r="B1211" s="1"/>
      <c r="C1211" s="1"/>
      <c r="D1211" s="1"/>
      <c r="E1211" s="23"/>
      <c r="F1211" s="63"/>
      <c r="G1211" s="1"/>
      <c r="I1211" s="135"/>
      <c r="J1211" s="157"/>
      <c r="K1211" s="134"/>
      <c r="L1211" s="158"/>
      <c r="M1211" s="12"/>
      <c r="N1211" s="158"/>
      <c r="O1211" s="145"/>
      <c r="P1211" s="7"/>
      <c r="Q1211" s="1"/>
      <c r="R1211" s="1"/>
      <c r="S1211" s="1"/>
      <c r="T1211" s="1"/>
      <c r="U1211" s="1"/>
      <c r="V1211" s="1"/>
      <c r="W1211" s="1"/>
      <c r="X1211" s="14"/>
      <c r="Y1211" s="23"/>
      <c r="Z1211" s="62"/>
      <c r="AA1211" s="1"/>
      <c r="AB1211" s="1"/>
      <c r="AC1211" s="1"/>
    </row>
    <row r="1212" spans="1:29" s="29" customFormat="1" x14ac:dyDescent="0.25">
      <c r="A1212" s="157">
        <v>2022</v>
      </c>
      <c r="B1212" s="30"/>
      <c r="C1212" s="1"/>
      <c r="D1212" s="1"/>
      <c r="E1212" s="23"/>
      <c r="F1212" s="63"/>
      <c r="G1212" s="1"/>
      <c r="I1212" s="135"/>
      <c r="J1212" s="157"/>
      <c r="K1212" s="134"/>
      <c r="L1212" s="158"/>
      <c r="M1212" s="159"/>
      <c r="N1212" s="158"/>
      <c r="O1212" s="145"/>
      <c r="P1212" s="7"/>
      <c r="Q1212" s="1"/>
      <c r="R1212" s="1"/>
      <c r="S1212" s="1"/>
      <c r="T1212" s="1"/>
      <c r="U1212" s="1"/>
      <c r="V1212" s="1"/>
      <c r="W1212" s="1"/>
      <c r="X1212" s="14"/>
      <c r="Y1212" s="23"/>
      <c r="Z1212" s="62"/>
      <c r="AA1212" s="1"/>
      <c r="AB1212" s="1"/>
      <c r="AC1212" s="1"/>
    </row>
    <row r="1213" spans="1:29" s="29" customFormat="1" x14ac:dyDescent="0.25">
      <c r="A1213" s="157">
        <v>2022</v>
      </c>
      <c r="B1213" s="1"/>
      <c r="C1213" s="1"/>
      <c r="D1213" s="1"/>
      <c r="E1213" s="23"/>
      <c r="F1213" s="63"/>
      <c r="G1213" s="1"/>
      <c r="I1213" s="135"/>
      <c r="J1213" s="157"/>
      <c r="K1213" s="134"/>
      <c r="L1213" s="158"/>
      <c r="M1213" s="12"/>
      <c r="N1213" s="158"/>
      <c r="O1213" s="145"/>
      <c r="P1213" s="7"/>
      <c r="Q1213" s="1"/>
      <c r="R1213" s="1"/>
      <c r="S1213" s="1"/>
      <c r="T1213" s="1"/>
      <c r="U1213" s="1"/>
      <c r="V1213" s="1"/>
      <c r="W1213" s="1"/>
      <c r="X1213" s="14"/>
      <c r="Y1213" s="23"/>
      <c r="Z1213" s="62"/>
      <c r="AA1213" s="1"/>
      <c r="AB1213" s="1"/>
      <c r="AC1213" s="1"/>
    </row>
    <row r="1214" spans="1:29" x14ac:dyDescent="0.25">
      <c r="A1214" s="157">
        <v>2022</v>
      </c>
      <c r="H1214" s="23"/>
      <c r="J1214" s="157"/>
      <c r="K1214" s="134"/>
      <c r="L1214" s="158"/>
      <c r="N1214" s="158"/>
      <c r="O1214" s="145"/>
      <c r="P1214" s="7"/>
      <c r="U1214" s="1"/>
      <c r="V1214" s="1"/>
      <c r="Y1214" s="23"/>
    </row>
    <row r="1215" spans="1:29" x14ac:dyDescent="0.25">
      <c r="A1215" s="157">
        <v>2022</v>
      </c>
      <c r="B1215" s="30"/>
      <c r="H1215" s="23"/>
      <c r="J1215" s="157"/>
      <c r="K1215" s="134"/>
      <c r="L1215" s="158"/>
      <c r="M1215" s="159"/>
      <c r="N1215" s="158"/>
      <c r="O1215" s="145"/>
      <c r="P1215" s="7"/>
      <c r="U1215" s="1"/>
      <c r="V1215" s="1"/>
      <c r="Y1215" s="23"/>
    </row>
    <row r="1216" spans="1:29" x14ac:dyDescent="0.25">
      <c r="A1216" s="157">
        <v>2022</v>
      </c>
      <c r="H1216" s="23"/>
      <c r="J1216" s="157"/>
      <c r="K1216" s="134"/>
      <c r="L1216" s="158"/>
      <c r="O1216" s="145"/>
      <c r="P1216" s="7"/>
      <c r="U1216" s="1"/>
      <c r="V1216" s="1"/>
      <c r="Y1216" s="23"/>
    </row>
    <row r="1217" spans="1:25" x14ac:dyDescent="0.25">
      <c r="A1217" s="157">
        <v>2022</v>
      </c>
      <c r="B1217" s="30"/>
      <c r="H1217" s="23"/>
      <c r="J1217" s="157"/>
      <c r="K1217" s="134"/>
      <c r="L1217" s="158"/>
      <c r="M1217" s="159"/>
      <c r="O1217" s="145"/>
      <c r="P1217" s="7"/>
      <c r="U1217" s="1"/>
      <c r="V1217" s="1"/>
      <c r="Y1217" s="23"/>
    </row>
    <row r="1218" spans="1:25" x14ac:dyDescent="0.25">
      <c r="A1218" s="157">
        <v>2022</v>
      </c>
      <c r="H1218" s="23"/>
      <c r="J1218" s="157"/>
      <c r="K1218" s="134"/>
      <c r="L1218" s="158"/>
      <c r="O1218" s="2"/>
      <c r="P1218" s="7"/>
      <c r="U1218" s="1"/>
      <c r="V1218" s="1"/>
      <c r="Y1218" s="23"/>
    </row>
    <row r="1219" spans="1:25" x14ac:dyDescent="0.25">
      <c r="A1219" s="157">
        <v>2022</v>
      </c>
      <c r="B1219" s="30"/>
      <c r="H1219" s="23"/>
      <c r="J1219" s="157"/>
      <c r="K1219" s="134"/>
      <c r="L1219" s="158"/>
      <c r="M1219" s="159"/>
      <c r="O1219" s="2"/>
      <c r="P1219" s="7"/>
      <c r="U1219" s="1"/>
      <c r="V1219" s="1"/>
      <c r="Y1219" s="23"/>
    </row>
    <row r="1220" spans="1:25" x14ac:dyDescent="0.25">
      <c r="A1220" s="157">
        <v>2022</v>
      </c>
      <c r="H1220" s="23"/>
      <c r="J1220" s="157"/>
      <c r="K1220" s="134"/>
      <c r="L1220" s="158"/>
      <c r="O1220" s="145"/>
      <c r="P1220" s="7"/>
      <c r="U1220" s="1"/>
      <c r="V1220" s="1"/>
      <c r="Y1220" s="23"/>
    </row>
    <row r="1221" spans="1:25" x14ac:dyDescent="0.25">
      <c r="A1221" s="157">
        <v>2022</v>
      </c>
      <c r="B1221" s="30"/>
      <c r="H1221" s="23"/>
      <c r="J1221" s="157"/>
      <c r="K1221" s="134"/>
      <c r="L1221" s="158"/>
      <c r="O1221" s="145"/>
      <c r="P1221" s="7"/>
      <c r="U1221" s="1"/>
      <c r="V1221" s="1"/>
      <c r="Y1221" s="23"/>
    </row>
    <row r="1222" spans="1:25" x14ac:dyDescent="0.25">
      <c r="A1222" s="157">
        <v>2022</v>
      </c>
      <c r="H1222" s="23"/>
      <c r="J1222" s="157"/>
      <c r="K1222" s="134"/>
      <c r="L1222" s="158"/>
      <c r="M1222" s="159"/>
      <c r="O1222" s="145"/>
      <c r="P1222" s="7"/>
      <c r="U1222" s="1"/>
      <c r="V1222" s="1"/>
      <c r="Y1222" s="23"/>
    </row>
    <row r="1223" spans="1:25" x14ac:dyDescent="0.25">
      <c r="A1223" s="157">
        <v>2022</v>
      </c>
      <c r="B1223" s="30"/>
      <c r="H1223" s="23"/>
      <c r="J1223" s="157"/>
      <c r="K1223" s="134"/>
      <c r="L1223" s="158"/>
      <c r="O1223" s="145"/>
      <c r="P1223" s="7"/>
      <c r="U1223" s="1"/>
      <c r="V1223" s="1"/>
      <c r="Y1223" s="23"/>
    </row>
    <row r="1224" spans="1:25" x14ac:dyDescent="0.25">
      <c r="A1224" s="157">
        <v>2022</v>
      </c>
      <c r="H1224" s="23"/>
      <c r="J1224" s="157"/>
      <c r="K1224" s="134"/>
      <c r="L1224" s="158"/>
      <c r="M1224" s="159"/>
      <c r="O1224" s="145"/>
      <c r="P1224" s="7"/>
      <c r="U1224" s="1"/>
      <c r="V1224" s="1"/>
      <c r="Y1224" s="23"/>
    </row>
    <row r="1225" spans="1:25" x14ac:dyDescent="0.25">
      <c r="A1225" s="157">
        <v>2022</v>
      </c>
      <c r="B1225" s="30"/>
      <c r="H1225" s="23"/>
      <c r="J1225" s="157"/>
      <c r="K1225" s="134"/>
      <c r="L1225" s="158"/>
      <c r="O1225" s="145"/>
      <c r="P1225" s="7"/>
      <c r="U1225" s="1"/>
      <c r="V1225" s="1"/>
      <c r="Y1225" s="23"/>
    </row>
    <row r="1226" spans="1:25" x14ac:dyDescent="0.25">
      <c r="A1226" s="157">
        <v>2022</v>
      </c>
      <c r="H1226" s="23"/>
      <c r="J1226" s="157"/>
      <c r="K1226" s="134"/>
      <c r="L1226" s="158"/>
      <c r="M1226" s="159"/>
      <c r="O1226" s="145"/>
      <c r="P1226" s="7"/>
      <c r="U1226" s="1"/>
      <c r="V1226" s="1"/>
      <c r="Y1226" s="23"/>
    </row>
    <row r="1227" spans="1:25" x14ac:dyDescent="0.25">
      <c r="A1227" s="157">
        <v>2022</v>
      </c>
      <c r="B1227" s="30"/>
      <c r="H1227" s="23"/>
      <c r="J1227" s="157"/>
      <c r="K1227" s="134"/>
      <c r="L1227" s="158"/>
      <c r="M1227" s="159"/>
      <c r="O1227" s="145"/>
      <c r="P1227" s="7"/>
      <c r="U1227" s="1"/>
      <c r="V1227" s="1"/>
      <c r="Y1227" s="23"/>
    </row>
    <row r="1228" spans="1:25" x14ac:dyDescent="0.25">
      <c r="A1228" s="157">
        <v>2022</v>
      </c>
      <c r="H1228" s="23"/>
      <c r="J1228" s="157"/>
      <c r="K1228" s="134"/>
      <c r="L1228" s="158"/>
      <c r="O1228" s="145"/>
      <c r="P1228" s="7"/>
      <c r="U1228" s="1"/>
      <c r="V1228" s="1"/>
      <c r="Y1228" s="23"/>
    </row>
    <row r="1229" spans="1:25" x14ac:dyDescent="0.25">
      <c r="A1229" s="157">
        <v>2022</v>
      </c>
      <c r="B1229" s="30"/>
      <c r="H1229" s="23"/>
      <c r="J1229" s="157"/>
      <c r="K1229" s="134"/>
      <c r="L1229" s="158"/>
      <c r="M1229" s="159"/>
      <c r="O1229" s="145"/>
      <c r="P1229" s="7"/>
      <c r="U1229" s="1"/>
      <c r="V1229" s="1"/>
      <c r="Y1229" s="23"/>
    </row>
    <row r="1230" spans="1:25" x14ac:dyDescent="0.25">
      <c r="A1230" s="157">
        <v>2022</v>
      </c>
      <c r="H1230" s="23"/>
      <c r="J1230" s="157"/>
      <c r="K1230" s="199"/>
      <c r="L1230" s="158"/>
      <c r="O1230" s="145"/>
      <c r="P1230" s="7"/>
      <c r="U1230" s="1"/>
      <c r="V1230" s="1"/>
      <c r="Y1230" s="23"/>
    </row>
    <row r="1231" spans="1:25" x14ac:dyDescent="0.25">
      <c r="A1231" s="157">
        <v>2022</v>
      </c>
      <c r="B1231" s="30"/>
      <c r="H1231" s="23"/>
      <c r="J1231" s="157"/>
      <c r="K1231" s="199"/>
      <c r="L1231" s="158"/>
      <c r="M1231" s="159"/>
      <c r="O1231" s="145"/>
      <c r="P1231" s="7"/>
      <c r="U1231" s="1"/>
      <c r="V1231" s="1"/>
      <c r="Y1231" s="23"/>
    </row>
    <row r="1232" spans="1:25" x14ac:dyDescent="0.25">
      <c r="A1232" s="157">
        <v>2022</v>
      </c>
      <c r="H1232" s="23"/>
      <c r="J1232" s="157"/>
      <c r="K1232" s="199"/>
      <c r="L1232" s="158"/>
      <c r="O1232" s="145"/>
      <c r="P1232" s="7"/>
      <c r="U1232" s="1"/>
      <c r="V1232" s="1"/>
      <c r="Y1232" s="23"/>
    </row>
    <row r="1233" spans="1:25" x14ac:dyDescent="0.25">
      <c r="A1233" s="157">
        <v>2022</v>
      </c>
      <c r="B1233" s="30"/>
      <c r="H1233" s="23"/>
      <c r="J1233" s="157"/>
      <c r="K1233" s="199"/>
      <c r="L1233" s="158"/>
      <c r="O1233" s="145"/>
      <c r="P1233" s="7"/>
      <c r="U1233" s="1"/>
      <c r="V1233" s="1"/>
      <c r="Y1233" s="23"/>
    </row>
    <row r="1234" spans="1:25" x14ac:dyDescent="0.25">
      <c r="A1234" s="157">
        <v>2022</v>
      </c>
      <c r="H1234" s="23"/>
      <c r="J1234" s="157"/>
      <c r="K1234" s="199"/>
      <c r="L1234" s="158"/>
      <c r="M1234" s="159"/>
      <c r="O1234" s="145"/>
      <c r="P1234" s="7"/>
      <c r="U1234" s="1"/>
      <c r="V1234" s="1"/>
      <c r="Y1234" s="23"/>
    </row>
    <row r="1235" spans="1:25" x14ac:dyDescent="0.25">
      <c r="A1235" s="157">
        <v>2022</v>
      </c>
      <c r="B1235" s="30"/>
      <c r="H1235" s="23"/>
      <c r="J1235" s="157"/>
      <c r="K1235" s="199"/>
      <c r="L1235" s="158"/>
      <c r="O1235" s="145"/>
      <c r="P1235" s="7"/>
      <c r="U1235" s="1"/>
      <c r="V1235" s="1"/>
      <c r="Y1235" s="23"/>
    </row>
    <row r="1236" spans="1:25" x14ac:dyDescent="0.25">
      <c r="A1236" s="157">
        <v>2022</v>
      </c>
      <c r="H1236" s="23"/>
      <c r="J1236" s="157"/>
      <c r="K1236" s="199"/>
      <c r="L1236" s="158"/>
      <c r="M1236" s="159"/>
      <c r="O1236" s="145"/>
      <c r="P1236" s="7"/>
      <c r="U1236" s="1"/>
      <c r="V1236" s="1"/>
      <c r="Y1236" s="23"/>
    </row>
    <row r="1237" spans="1:25" x14ac:dyDescent="0.25">
      <c r="A1237" s="157">
        <v>2022</v>
      </c>
      <c r="B1237" s="30"/>
      <c r="H1237" s="23"/>
      <c r="J1237" s="157"/>
      <c r="K1237" s="199"/>
      <c r="L1237" s="158"/>
      <c r="O1237" s="145"/>
      <c r="P1237" s="7"/>
      <c r="U1237" s="1"/>
      <c r="V1237" s="1"/>
      <c r="Y1237" s="23"/>
    </row>
    <row r="1238" spans="1:25" x14ac:dyDescent="0.25">
      <c r="A1238" s="157">
        <v>2022</v>
      </c>
      <c r="H1238" s="23"/>
      <c r="J1238" s="157"/>
      <c r="K1238" s="199"/>
      <c r="L1238" s="158"/>
      <c r="O1238" s="145"/>
      <c r="P1238" s="7"/>
      <c r="U1238" s="1"/>
      <c r="V1238" s="1"/>
      <c r="Y1238" s="23"/>
    </row>
    <row r="1239" spans="1:25" x14ac:dyDescent="0.25">
      <c r="A1239" s="157">
        <v>2022</v>
      </c>
      <c r="B1239" s="30"/>
      <c r="H1239" s="23"/>
      <c r="J1239" s="157"/>
      <c r="K1239" s="199"/>
      <c r="L1239" s="158"/>
      <c r="M1239" s="159"/>
      <c r="O1239" s="145"/>
      <c r="P1239" s="7"/>
      <c r="U1239" s="1"/>
      <c r="V1239" s="1"/>
      <c r="Y1239" s="23"/>
    </row>
    <row r="1240" spans="1:25" x14ac:dyDescent="0.25">
      <c r="A1240" s="157">
        <v>2022</v>
      </c>
      <c r="H1240" s="23"/>
      <c r="J1240" s="157"/>
      <c r="K1240" s="199"/>
      <c r="L1240" s="158"/>
      <c r="O1240" s="145"/>
      <c r="P1240" s="7"/>
      <c r="U1240" s="1"/>
      <c r="V1240" s="1"/>
      <c r="Y1240" s="23"/>
    </row>
    <row r="1241" spans="1:25" x14ac:dyDescent="0.25">
      <c r="A1241" s="157">
        <v>2022</v>
      </c>
      <c r="B1241" s="30"/>
      <c r="H1241" s="23"/>
      <c r="J1241" s="157"/>
      <c r="K1241" s="199"/>
      <c r="L1241" s="158"/>
      <c r="M1241" s="159"/>
      <c r="O1241" s="145"/>
      <c r="P1241" s="7"/>
      <c r="U1241" s="1"/>
      <c r="V1241" s="1"/>
      <c r="Y1241" s="23"/>
    </row>
    <row r="1242" spans="1:25" x14ac:dyDescent="0.25">
      <c r="A1242" s="157">
        <v>2022</v>
      </c>
      <c r="H1242" s="23"/>
      <c r="J1242" s="157"/>
      <c r="K1242" s="199"/>
      <c r="L1242" s="158"/>
      <c r="O1242" s="145"/>
      <c r="P1242" s="7"/>
      <c r="U1242" s="1"/>
      <c r="V1242" s="1"/>
      <c r="Y1242" s="23"/>
    </row>
    <row r="1243" spans="1:25" x14ac:dyDescent="0.25">
      <c r="A1243" s="157">
        <v>2022</v>
      </c>
      <c r="B1243" s="30"/>
      <c r="H1243" s="23"/>
      <c r="J1243" s="157"/>
      <c r="K1243" s="199"/>
      <c r="L1243" s="158"/>
      <c r="M1243" s="159"/>
      <c r="O1243" s="145"/>
      <c r="P1243" s="7"/>
      <c r="U1243" s="1"/>
      <c r="V1243" s="1"/>
      <c r="Y1243" s="23"/>
    </row>
    <row r="1244" spans="1:25" x14ac:dyDescent="0.25">
      <c r="A1244" s="157">
        <v>2022</v>
      </c>
      <c r="H1244" s="23"/>
      <c r="J1244" s="157"/>
      <c r="K1244" s="199"/>
      <c r="L1244" s="158"/>
      <c r="O1244" s="145"/>
      <c r="P1244" s="7"/>
      <c r="U1244" s="1"/>
      <c r="V1244" s="1"/>
      <c r="Y1244" s="23"/>
    </row>
    <row r="1245" spans="1:25" x14ac:dyDescent="0.25">
      <c r="A1245" s="157">
        <v>2022</v>
      </c>
      <c r="B1245" s="30"/>
      <c r="H1245" s="23"/>
      <c r="J1245" s="23"/>
      <c r="K1245" s="30"/>
      <c r="M1245" s="159"/>
      <c r="O1245" s="145"/>
      <c r="P1245" s="7"/>
      <c r="U1245" s="1"/>
      <c r="Y1245" s="23"/>
    </row>
    <row r="1246" spans="1:25" x14ac:dyDescent="0.25">
      <c r="A1246" s="157">
        <v>2022</v>
      </c>
      <c r="H1246" s="23"/>
      <c r="J1246" s="23"/>
      <c r="K1246" s="30"/>
      <c r="O1246" s="145"/>
      <c r="P1246" s="7"/>
      <c r="U1246" s="1"/>
      <c r="Y1246" s="23"/>
    </row>
    <row r="1247" spans="1:25" x14ac:dyDescent="0.25">
      <c r="A1247" s="157">
        <v>2022</v>
      </c>
      <c r="B1247" s="30"/>
      <c r="H1247" s="23"/>
      <c r="J1247" s="23"/>
      <c r="K1247" s="30"/>
      <c r="M1247" s="159"/>
      <c r="O1247" s="145"/>
      <c r="P1247" s="7"/>
      <c r="U1247" s="1"/>
      <c r="Y1247" s="23"/>
    </row>
    <row r="1248" spans="1:25" x14ac:dyDescent="0.25">
      <c r="A1248" s="157">
        <v>2022</v>
      </c>
      <c r="H1248" s="23"/>
      <c r="J1248" s="23"/>
      <c r="K1248" s="30"/>
      <c r="O1248" s="145"/>
      <c r="P1248" s="7"/>
      <c r="U1248" s="1"/>
      <c r="Y1248" s="23"/>
    </row>
    <row r="1249" spans="1:25" x14ac:dyDescent="0.25">
      <c r="A1249" s="157">
        <v>2022</v>
      </c>
      <c r="B1249" s="30"/>
      <c r="H1249" s="23"/>
      <c r="J1249" s="23"/>
      <c r="K1249" s="30"/>
      <c r="M1249" s="159"/>
      <c r="O1249" s="145"/>
      <c r="P1249" s="7"/>
      <c r="U1249" s="1"/>
      <c r="Y1249" s="23"/>
    </row>
    <row r="1250" spans="1:25" x14ac:dyDescent="0.25">
      <c r="A1250" s="157">
        <v>2022</v>
      </c>
      <c r="H1250" s="23"/>
      <c r="J1250" s="23"/>
      <c r="K1250" s="30"/>
      <c r="O1250" s="145"/>
      <c r="P1250" s="7"/>
      <c r="U1250" s="1"/>
      <c r="Y1250" s="23"/>
    </row>
    <row r="1251" spans="1:25" x14ac:dyDescent="0.25">
      <c r="A1251" s="157">
        <v>2022</v>
      </c>
      <c r="B1251" s="30"/>
      <c r="H1251" s="23"/>
      <c r="J1251" s="23"/>
      <c r="K1251" s="30"/>
      <c r="M1251" s="159"/>
      <c r="O1251" s="145"/>
      <c r="P1251" s="7"/>
      <c r="U1251" s="1"/>
      <c r="Y1251" s="23"/>
    </row>
    <row r="1252" spans="1:25" x14ac:dyDescent="0.25">
      <c r="A1252" s="157">
        <v>2022</v>
      </c>
      <c r="H1252" s="23"/>
      <c r="J1252" s="23"/>
      <c r="K1252" s="30"/>
      <c r="O1252" s="145"/>
      <c r="P1252" s="7"/>
      <c r="U1252" s="1"/>
      <c r="Y1252" s="23"/>
    </row>
    <row r="1253" spans="1:25" x14ac:dyDescent="0.25">
      <c r="A1253" s="157">
        <v>2022</v>
      </c>
      <c r="B1253" s="30"/>
      <c r="H1253" s="23"/>
      <c r="J1253" s="23"/>
      <c r="M1253" s="159"/>
      <c r="O1253" s="145"/>
      <c r="P1253" s="7"/>
      <c r="U1253" s="1"/>
      <c r="Y1253" s="23"/>
    </row>
    <row r="1254" spans="1:25" x14ac:dyDescent="0.25">
      <c r="A1254" s="157">
        <v>2022</v>
      </c>
      <c r="H1254" s="23"/>
      <c r="J1254" s="23"/>
      <c r="O1254" s="145"/>
      <c r="P1254" s="7"/>
      <c r="U1254" s="1"/>
      <c r="Y1254" s="23"/>
    </row>
    <row r="1255" spans="1:25" x14ac:dyDescent="0.25">
      <c r="A1255" s="157">
        <v>2022</v>
      </c>
      <c r="B1255" s="30"/>
      <c r="H1255" s="23"/>
      <c r="J1255" s="23"/>
      <c r="M1255" s="159"/>
      <c r="O1255" s="145"/>
      <c r="P1255" s="7"/>
      <c r="U1255" s="1"/>
      <c r="Y1255" s="23"/>
    </row>
    <row r="1256" spans="1:25" x14ac:dyDescent="0.25">
      <c r="A1256" s="157">
        <v>2022</v>
      </c>
      <c r="H1256" s="23"/>
      <c r="J1256" s="23"/>
      <c r="O1256" s="145"/>
      <c r="P1256" s="7"/>
      <c r="U1256" s="1"/>
      <c r="Y1256" s="23"/>
    </row>
    <row r="1257" spans="1:25" x14ac:dyDescent="0.25">
      <c r="A1257" s="157">
        <v>2022</v>
      </c>
      <c r="B1257" s="30"/>
      <c r="H1257" s="23"/>
      <c r="J1257" s="23"/>
      <c r="M1257" s="159"/>
      <c r="O1257" s="145"/>
      <c r="P1257" s="7"/>
      <c r="U1257" s="1"/>
      <c r="Y1257" s="23"/>
    </row>
    <row r="1258" spans="1:25" x14ac:dyDescent="0.25">
      <c r="A1258" s="157">
        <v>2022</v>
      </c>
      <c r="H1258" s="23"/>
      <c r="J1258" s="23"/>
      <c r="O1258" s="145"/>
      <c r="P1258" s="7"/>
      <c r="U1258" s="1"/>
      <c r="Y1258" s="23"/>
    </row>
    <row r="1259" spans="1:25" x14ac:dyDescent="0.25">
      <c r="A1259" s="157">
        <v>2022</v>
      </c>
      <c r="B1259" s="30"/>
      <c r="H1259" s="23"/>
      <c r="J1259" s="23"/>
      <c r="M1259" s="159"/>
      <c r="O1259" s="145"/>
      <c r="P1259" s="7"/>
      <c r="U1259" s="1"/>
      <c r="Y1259" s="23"/>
    </row>
    <row r="1260" spans="1:25" x14ac:dyDescent="0.25">
      <c r="A1260" s="157">
        <v>2022</v>
      </c>
      <c r="H1260" s="23"/>
      <c r="J1260" s="23"/>
      <c r="O1260" s="145"/>
      <c r="P1260" s="7"/>
      <c r="U1260" s="1"/>
      <c r="Y1260" s="23"/>
    </row>
    <row r="1261" spans="1:25" x14ac:dyDescent="0.25">
      <c r="A1261" s="157">
        <v>2022</v>
      </c>
      <c r="B1261" s="30"/>
      <c r="H1261" s="23"/>
      <c r="J1261" s="23"/>
      <c r="M1261" s="159"/>
      <c r="O1261" s="145"/>
      <c r="P1261" s="7"/>
      <c r="U1261" s="1"/>
      <c r="Y1261" s="23"/>
    </row>
    <row r="1262" spans="1:25" x14ac:dyDescent="0.25">
      <c r="A1262" s="157">
        <v>2022</v>
      </c>
      <c r="H1262" s="23"/>
      <c r="J1262" s="23"/>
      <c r="O1262" s="145"/>
      <c r="P1262" s="7"/>
      <c r="U1262" s="1"/>
      <c r="Y1262" s="23"/>
    </row>
    <row r="1263" spans="1:25" x14ac:dyDescent="0.25">
      <c r="A1263" s="157">
        <v>2022</v>
      </c>
      <c r="B1263" s="30"/>
      <c r="H1263" s="23"/>
      <c r="J1263" s="23"/>
      <c r="M1263" s="159"/>
      <c r="O1263" s="145"/>
      <c r="P1263" s="7"/>
      <c r="U1263" s="1"/>
      <c r="Y1263" s="23"/>
    </row>
    <row r="1264" spans="1:25" x14ac:dyDescent="0.25">
      <c r="A1264" s="157">
        <v>2022</v>
      </c>
      <c r="H1264" s="23"/>
      <c r="J1264" s="23"/>
      <c r="O1264" s="145"/>
      <c r="P1264" s="7"/>
      <c r="U1264" s="1"/>
      <c r="Y1264" s="23"/>
    </row>
    <row r="1265" spans="1:26" x14ac:dyDescent="0.25">
      <c r="A1265" s="157">
        <v>2022</v>
      </c>
      <c r="B1265" s="30"/>
      <c r="H1265" s="23"/>
      <c r="J1265" s="23"/>
      <c r="M1265" s="159"/>
      <c r="O1265" s="145"/>
      <c r="P1265" s="7"/>
      <c r="U1265" s="1"/>
      <c r="Y1265" s="23"/>
    </row>
    <row r="1266" spans="1:26" x14ac:dyDescent="0.25">
      <c r="A1266" s="157">
        <v>2022</v>
      </c>
      <c r="H1266" s="23"/>
      <c r="J1266" s="23"/>
      <c r="O1266" s="145"/>
      <c r="P1266" s="7"/>
      <c r="U1266" s="1"/>
      <c r="Y1266" s="23"/>
    </row>
    <row r="1267" spans="1:26" x14ac:dyDescent="0.25">
      <c r="A1267" s="157">
        <v>2022</v>
      </c>
      <c r="B1267" s="30"/>
      <c r="H1267" s="23"/>
      <c r="J1267" s="23"/>
      <c r="M1267" s="159"/>
      <c r="O1267" s="145"/>
      <c r="P1267" s="7"/>
      <c r="U1267" s="1"/>
      <c r="Y1267" s="23"/>
    </row>
    <row r="1268" spans="1:26" x14ac:dyDescent="0.25">
      <c r="A1268" s="157">
        <v>2022</v>
      </c>
      <c r="H1268" s="23"/>
      <c r="J1268" s="23"/>
      <c r="O1268" s="145"/>
      <c r="P1268" s="7"/>
      <c r="Y1268" s="23"/>
    </row>
    <row r="1269" spans="1:26" x14ac:dyDescent="0.25">
      <c r="A1269" s="157">
        <v>2022</v>
      </c>
      <c r="B1269" s="30"/>
      <c r="H1269" s="23"/>
      <c r="J1269" s="23"/>
      <c r="M1269" s="159"/>
      <c r="O1269" s="145"/>
      <c r="P1269" s="7"/>
      <c r="Y1269" s="23"/>
    </row>
    <row r="1270" spans="1:26" x14ac:dyDescent="0.25">
      <c r="A1270" s="157">
        <v>2022</v>
      </c>
      <c r="H1270" s="23"/>
      <c r="J1270" s="23"/>
      <c r="O1270" s="145"/>
      <c r="P1270" s="7"/>
      <c r="Y1270" s="23"/>
    </row>
    <row r="1271" spans="1:26" x14ac:dyDescent="0.25">
      <c r="A1271" s="157">
        <v>2022</v>
      </c>
      <c r="B1271" s="30"/>
      <c r="H1271" s="23"/>
      <c r="J1271" s="23"/>
      <c r="M1271" s="159"/>
      <c r="O1271" s="145"/>
      <c r="P1271" s="7"/>
      <c r="Y1271" s="23"/>
    </row>
    <row r="1272" spans="1:26" x14ac:dyDescent="0.25">
      <c r="A1272" s="157">
        <v>2022</v>
      </c>
      <c r="H1272" s="23"/>
      <c r="J1272" s="23"/>
      <c r="O1272" s="145"/>
      <c r="P1272" s="7"/>
      <c r="Y1272" s="23"/>
    </row>
    <row r="1273" spans="1:26" x14ac:dyDescent="0.25">
      <c r="A1273" s="157">
        <v>2022</v>
      </c>
      <c r="B1273" s="30"/>
      <c r="H1273" s="23"/>
      <c r="J1273" s="23"/>
      <c r="M1273" s="159"/>
      <c r="O1273" s="145"/>
      <c r="P1273" s="7"/>
      <c r="Y1273" s="23"/>
    </row>
    <row r="1274" spans="1:26" x14ac:dyDescent="0.25">
      <c r="A1274" s="157">
        <v>2022</v>
      </c>
      <c r="H1274" s="23"/>
      <c r="J1274" s="23"/>
      <c r="O1274" s="145"/>
      <c r="P1274" s="7"/>
      <c r="Y1274" s="23"/>
    </row>
    <row r="1275" spans="1:26" x14ac:dyDescent="0.25">
      <c r="A1275" s="157">
        <v>2022</v>
      </c>
      <c r="B1275" s="30"/>
      <c r="H1275" s="23"/>
      <c r="J1275" s="23"/>
      <c r="M1275" s="159"/>
      <c r="O1275" s="145"/>
      <c r="P1275" s="7"/>
      <c r="Y1275" s="23"/>
    </row>
    <row r="1276" spans="1:26" x14ac:dyDescent="0.25">
      <c r="A1276" s="157">
        <v>2022</v>
      </c>
      <c r="H1276" s="23"/>
      <c r="J1276" s="23"/>
      <c r="O1276" s="145"/>
      <c r="P1276" s="7"/>
      <c r="Y1276" s="23"/>
    </row>
    <row r="1277" spans="1:26" x14ac:dyDescent="0.25">
      <c r="A1277" s="157">
        <v>2022</v>
      </c>
      <c r="B1277" s="30"/>
      <c r="H1277" s="23"/>
      <c r="J1277" s="23"/>
      <c r="M1277" s="159"/>
      <c r="O1277" s="145"/>
      <c r="P1277" s="7"/>
      <c r="Y1277" s="23"/>
    </row>
    <row r="1278" spans="1:26" x14ac:dyDescent="0.25">
      <c r="A1278" s="157">
        <v>2022</v>
      </c>
      <c r="H1278" s="23"/>
      <c r="I1278" s="337"/>
      <c r="J1278" s="23"/>
      <c r="O1278" s="145"/>
      <c r="P1278" s="7"/>
      <c r="Y1278" s="23"/>
    </row>
    <row r="1279" spans="1:26" s="134" customFormat="1" x14ac:dyDescent="0.25">
      <c r="A1279" s="157">
        <v>2022</v>
      </c>
      <c r="B1279" s="199"/>
      <c r="C1279" s="1"/>
      <c r="D1279" s="1"/>
      <c r="E1279" s="23"/>
      <c r="F1279" s="23"/>
      <c r="G1279" s="1"/>
      <c r="I1279" s="135"/>
      <c r="J1279" s="157"/>
      <c r="L1279" s="158"/>
      <c r="M1279" s="159"/>
      <c r="N1279" s="2"/>
      <c r="O1279" s="145"/>
      <c r="V1279" s="161"/>
      <c r="X1279" s="161"/>
      <c r="Y1279" s="157"/>
      <c r="Z1279" s="161"/>
    </row>
    <row r="1280" spans="1:26" s="66" customFormat="1" x14ac:dyDescent="0.25">
      <c r="A1280" s="144">
        <v>2022</v>
      </c>
      <c r="E1280" s="144"/>
      <c r="F1280" s="144"/>
      <c r="I1280" s="372"/>
      <c r="J1280" s="144"/>
      <c r="L1280" s="374"/>
      <c r="M1280" s="375"/>
      <c r="N1280" s="158"/>
      <c r="O1280" s="376"/>
      <c r="P1280" s="372"/>
      <c r="U1280" s="377"/>
      <c r="V1280" s="378"/>
      <c r="X1280" s="378"/>
      <c r="Y1280" s="144"/>
      <c r="Z1280" s="378"/>
    </row>
    <row r="1281" spans="1:26" s="66" customFormat="1" x14ac:dyDescent="0.25">
      <c r="A1281" s="144">
        <v>2022</v>
      </c>
      <c r="B1281" s="373"/>
      <c r="E1281" s="144"/>
      <c r="F1281" s="144"/>
      <c r="I1281" s="372"/>
      <c r="J1281" s="144"/>
      <c r="L1281" s="374"/>
      <c r="M1281" s="375"/>
      <c r="N1281" s="374"/>
      <c r="O1281" s="376"/>
      <c r="U1281" s="377"/>
      <c r="V1281" s="378"/>
      <c r="X1281" s="378"/>
      <c r="Y1281" s="144"/>
      <c r="Z1281" s="378"/>
    </row>
    <row r="1282" spans="1:26" s="66" customFormat="1" x14ac:dyDescent="0.25">
      <c r="A1282" s="144">
        <v>2022</v>
      </c>
      <c r="E1282" s="144"/>
      <c r="F1282" s="144"/>
      <c r="I1282" s="372"/>
      <c r="J1282" s="144"/>
      <c r="L1282" s="374"/>
      <c r="M1282" s="375"/>
      <c r="N1282" s="374"/>
      <c r="O1282" s="376"/>
      <c r="P1282" s="372"/>
      <c r="U1282" s="377"/>
      <c r="V1282" s="378"/>
      <c r="X1282" s="378"/>
      <c r="Y1282" s="144"/>
      <c r="Z1282" s="378"/>
    </row>
    <row r="1283" spans="1:26" s="66" customFormat="1" x14ac:dyDescent="0.25">
      <c r="A1283" s="144">
        <v>2022</v>
      </c>
      <c r="B1283" s="373"/>
      <c r="E1283" s="144"/>
      <c r="F1283" s="144"/>
      <c r="I1283" s="372"/>
      <c r="J1283" s="144"/>
      <c r="L1283" s="374"/>
      <c r="M1283" s="375"/>
      <c r="N1283" s="374"/>
      <c r="O1283" s="376"/>
      <c r="U1283" s="377"/>
      <c r="V1283" s="378"/>
      <c r="X1283" s="378"/>
      <c r="Y1283" s="144"/>
      <c r="Z1283" s="378"/>
    </row>
    <row r="1284" spans="1:26" s="66" customFormat="1" x14ac:dyDescent="0.25">
      <c r="A1284" s="144">
        <v>2022</v>
      </c>
      <c r="E1284" s="144"/>
      <c r="F1284" s="144"/>
      <c r="I1284" s="372"/>
      <c r="J1284" s="144"/>
      <c r="L1284" s="374"/>
      <c r="M1284" s="375"/>
      <c r="N1284" s="374"/>
      <c r="O1284" s="376"/>
      <c r="P1284" s="372"/>
      <c r="U1284" s="377"/>
      <c r="V1284" s="378"/>
      <c r="X1284" s="378"/>
      <c r="Y1284" s="144"/>
      <c r="Z1284" s="378"/>
    </row>
    <row r="1285" spans="1:26" s="134" customFormat="1" x14ac:dyDescent="0.25">
      <c r="A1285" s="157">
        <v>2022</v>
      </c>
      <c r="B1285" s="199"/>
      <c r="E1285" s="157"/>
      <c r="F1285" s="157"/>
      <c r="I1285" s="135"/>
      <c r="J1285" s="157"/>
      <c r="L1285" s="158"/>
      <c r="M1285" s="159"/>
      <c r="N1285" s="374"/>
      <c r="O1285" s="145"/>
      <c r="U1285" s="160"/>
      <c r="V1285" s="161"/>
      <c r="X1285" s="161"/>
      <c r="Y1285" s="157"/>
      <c r="Z1285" s="161"/>
    </row>
    <row r="1286" spans="1:26" s="134" customFormat="1" ht="27" customHeight="1" x14ac:dyDescent="0.25">
      <c r="A1286" s="157">
        <v>2022</v>
      </c>
      <c r="C1286" s="1"/>
      <c r="D1286" s="1"/>
      <c r="E1286" s="157"/>
      <c r="F1286" s="157"/>
      <c r="I1286" s="135"/>
      <c r="J1286" s="157"/>
      <c r="L1286" s="158"/>
      <c r="M1286" s="159"/>
      <c r="N1286" s="158"/>
      <c r="O1286" s="145"/>
      <c r="P1286" s="135"/>
      <c r="U1286" s="160"/>
      <c r="V1286" s="161"/>
      <c r="X1286" s="161"/>
      <c r="Y1286" s="157"/>
      <c r="Z1286" s="161"/>
    </row>
    <row r="1287" spans="1:26" s="134" customFormat="1" ht="24" customHeight="1" x14ac:dyDescent="0.25">
      <c r="A1287" s="157">
        <v>2022</v>
      </c>
      <c r="B1287" s="199"/>
      <c r="C1287" s="1"/>
      <c r="D1287" s="1"/>
      <c r="E1287" s="157"/>
      <c r="F1287" s="157"/>
      <c r="I1287" s="157"/>
      <c r="J1287" s="157"/>
      <c r="L1287" s="338"/>
      <c r="M1287" s="159"/>
      <c r="N1287" s="158"/>
      <c r="O1287" s="145"/>
      <c r="P1287" s="135"/>
      <c r="U1287" s="160"/>
      <c r="V1287" s="161"/>
      <c r="X1287" s="161"/>
      <c r="Y1287" s="157"/>
      <c r="Z1287" s="161"/>
    </row>
    <row r="1288" spans="1:26" s="134" customFormat="1" x14ac:dyDescent="0.25">
      <c r="A1288" s="157">
        <v>2022</v>
      </c>
      <c r="E1288" s="157"/>
      <c r="F1288" s="157"/>
      <c r="I1288" s="157"/>
      <c r="J1288" s="157"/>
      <c r="L1288" s="338"/>
      <c r="M1288" s="159"/>
      <c r="N1288" s="158"/>
      <c r="O1288" s="145"/>
      <c r="P1288" s="135"/>
      <c r="U1288" s="160"/>
      <c r="V1288" s="161"/>
      <c r="X1288" s="161"/>
      <c r="Y1288" s="157"/>
      <c r="Z1288" s="161"/>
    </row>
    <row r="1289" spans="1:26" s="134" customFormat="1" x14ac:dyDescent="0.25">
      <c r="A1289" s="157">
        <v>2022</v>
      </c>
      <c r="B1289" s="199"/>
      <c r="E1289" s="157"/>
      <c r="F1289" s="157"/>
      <c r="I1289" s="157"/>
      <c r="J1289" s="157"/>
      <c r="L1289" s="338"/>
      <c r="M1289" s="159"/>
      <c r="N1289" s="158"/>
      <c r="O1289" s="145"/>
      <c r="P1289" s="135"/>
      <c r="U1289" s="160"/>
      <c r="V1289" s="161"/>
      <c r="X1289" s="161"/>
      <c r="Y1289" s="157"/>
      <c r="Z1289" s="161"/>
    </row>
    <row r="1290" spans="1:26" s="134" customFormat="1" x14ac:dyDescent="0.25">
      <c r="A1290" s="157">
        <v>2022</v>
      </c>
      <c r="E1290" s="157"/>
      <c r="F1290" s="157"/>
      <c r="I1290" s="157"/>
      <c r="J1290" s="157"/>
      <c r="L1290" s="338"/>
      <c r="M1290" s="159"/>
      <c r="N1290" s="158"/>
      <c r="O1290" s="145"/>
      <c r="P1290" s="135"/>
      <c r="U1290" s="160"/>
      <c r="V1290" s="161"/>
      <c r="X1290" s="161"/>
      <c r="Y1290" s="157"/>
      <c r="Z1290" s="161"/>
    </row>
    <row r="1291" spans="1:26" s="134" customFormat="1" x14ac:dyDescent="0.25">
      <c r="A1291" s="157">
        <v>2022</v>
      </c>
      <c r="B1291" s="199"/>
      <c r="E1291" s="157"/>
      <c r="F1291" s="157"/>
      <c r="I1291" s="157"/>
      <c r="J1291" s="157"/>
      <c r="L1291" s="338"/>
      <c r="M1291" s="159"/>
      <c r="N1291" s="158"/>
      <c r="O1291" s="145"/>
      <c r="P1291" s="135"/>
      <c r="U1291" s="160"/>
      <c r="V1291" s="161"/>
      <c r="X1291" s="161"/>
      <c r="Y1291" s="157"/>
      <c r="Z1291" s="161"/>
    </row>
    <row r="1292" spans="1:26" s="134" customFormat="1" x14ac:dyDescent="0.25">
      <c r="A1292" s="157">
        <v>2022</v>
      </c>
      <c r="E1292" s="157"/>
      <c r="F1292" s="157"/>
      <c r="I1292" s="157"/>
      <c r="J1292" s="157"/>
      <c r="L1292" s="158"/>
      <c r="M1292" s="159"/>
      <c r="N1292" s="158"/>
      <c r="O1292" s="145"/>
      <c r="P1292" s="135"/>
      <c r="U1292" s="160"/>
      <c r="V1292" s="161"/>
      <c r="X1292" s="161"/>
      <c r="Y1292" s="157"/>
      <c r="Z1292" s="161"/>
    </row>
    <row r="1293" spans="1:26" s="134" customFormat="1" x14ac:dyDescent="0.25">
      <c r="A1293" s="157">
        <v>2022</v>
      </c>
      <c r="B1293" s="199"/>
      <c r="E1293" s="157"/>
      <c r="F1293" s="157"/>
      <c r="I1293" s="157"/>
      <c r="J1293" s="157"/>
      <c r="L1293" s="158"/>
      <c r="M1293" s="159"/>
      <c r="N1293" s="158"/>
      <c r="O1293" s="145"/>
      <c r="P1293" s="135"/>
      <c r="U1293" s="160"/>
      <c r="V1293" s="161"/>
      <c r="X1293" s="161"/>
      <c r="Y1293" s="157"/>
      <c r="Z1293" s="161"/>
    </row>
    <row r="1294" spans="1:26" s="134" customFormat="1" x14ac:dyDescent="0.25">
      <c r="A1294" s="157">
        <v>2022</v>
      </c>
      <c r="E1294" s="157"/>
      <c r="F1294" s="157"/>
      <c r="I1294" s="157"/>
      <c r="J1294" s="157"/>
      <c r="L1294" s="158"/>
      <c r="M1294" s="159"/>
      <c r="N1294" s="158"/>
      <c r="O1294" s="145"/>
      <c r="P1294" s="135"/>
      <c r="U1294" s="160"/>
      <c r="V1294" s="161"/>
      <c r="X1294" s="161"/>
      <c r="Y1294" s="157"/>
      <c r="Z1294" s="161"/>
    </row>
    <row r="1295" spans="1:26" s="134" customFormat="1" x14ac:dyDescent="0.25">
      <c r="A1295" s="157">
        <v>2022</v>
      </c>
      <c r="B1295" s="199"/>
      <c r="E1295" s="157"/>
      <c r="F1295" s="157"/>
      <c r="I1295" s="157"/>
      <c r="J1295" s="157"/>
      <c r="L1295" s="158"/>
      <c r="M1295" s="159"/>
      <c r="N1295" s="158"/>
      <c r="O1295" s="145"/>
      <c r="P1295" s="135"/>
      <c r="U1295" s="160"/>
      <c r="V1295" s="161"/>
      <c r="X1295" s="161"/>
      <c r="Y1295" s="157"/>
      <c r="Z1295" s="161"/>
    </row>
    <row r="1296" spans="1:26" s="134" customFormat="1" x14ac:dyDescent="0.25">
      <c r="A1296" s="157">
        <v>2022</v>
      </c>
      <c r="B1296" s="199"/>
      <c r="E1296" s="157"/>
      <c r="F1296" s="157"/>
      <c r="I1296" s="157"/>
      <c r="J1296" s="157"/>
      <c r="L1296" s="158"/>
      <c r="M1296" s="159"/>
      <c r="N1296" s="158"/>
      <c r="O1296" s="145"/>
      <c r="P1296" s="135"/>
      <c r="U1296" s="160"/>
      <c r="V1296" s="161"/>
      <c r="X1296" s="161"/>
      <c r="Y1296" s="157"/>
      <c r="Z1296" s="161"/>
    </row>
    <row r="1297" spans="1:26" s="134" customFormat="1" x14ac:dyDescent="0.25">
      <c r="A1297" s="157">
        <v>2022</v>
      </c>
      <c r="E1297" s="157"/>
      <c r="F1297" s="157"/>
      <c r="I1297" s="157"/>
      <c r="J1297" s="157"/>
      <c r="L1297" s="158"/>
      <c r="M1297" s="159"/>
      <c r="N1297" s="158"/>
      <c r="O1297" s="145"/>
      <c r="P1297" s="135"/>
      <c r="U1297" s="160"/>
      <c r="V1297" s="161"/>
      <c r="X1297" s="161"/>
      <c r="Y1297" s="157"/>
      <c r="Z1297" s="161"/>
    </row>
    <row r="1298" spans="1:26" s="134" customFormat="1" x14ac:dyDescent="0.25">
      <c r="A1298" s="157">
        <v>2022</v>
      </c>
      <c r="E1298" s="157"/>
      <c r="F1298" s="157"/>
      <c r="I1298" s="319"/>
      <c r="J1298" s="157"/>
      <c r="L1298" s="158"/>
      <c r="M1298" s="159"/>
      <c r="N1298" s="158"/>
      <c r="O1298" s="145"/>
      <c r="P1298" s="135"/>
      <c r="U1298" s="160"/>
      <c r="V1298" s="161"/>
      <c r="X1298" s="161"/>
      <c r="Y1298" s="157"/>
      <c r="Z1298" s="161"/>
    </row>
    <row r="1299" spans="1:26" s="134" customFormat="1" x14ac:dyDescent="0.25">
      <c r="A1299" s="157">
        <v>2022</v>
      </c>
      <c r="B1299" s="199"/>
      <c r="E1299" s="157"/>
      <c r="F1299" s="157"/>
      <c r="I1299" s="157"/>
      <c r="J1299" s="157"/>
      <c r="L1299" s="158"/>
      <c r="M1299" s="159"/>
      <c r="N1299" s="158"/>
      <c r="O1299" s="145"/>
      <c r="P1299" s="135"/>
      <c r="U1299" s="160"/>
      <c r="V1299" s="161"/>
      <c r="X1299" s="161"/>
      <c r="Y1299" s="157"/>
      <c r="Z1299" s="161"/>
    </row>
    <row r="1300" spans="1:26" s="134" customFormat="1" x14ac:dyDescent="0.25">
      <c r="A1300" s="157">
        <v>2022</v>
      </c>
      <c r="E1300" s="157"/>
      <c r="F1300" s="157"/>
      <c r="I1300" s="157"/>
      <c r="J1300" s="157"/>
      <c r="L1300" s="158"/>
      <c r="M1300" s="159"/>
      <c r="N1300" s="158"/>
      <c r="O1300" s="145"/>
      <c r="P1300" s="135"/>
      <c r="U1300" s="160"/>
      <c r="V1300" s="161"/>
      <c r="X1300" s="161"/>
      <c r="Y1300" s="157"/>
      <c r="Z1300" s="161"/>
    </row>
    <row r="1301" spans="1:26" s="134" customFormat="1" x14ac:dyDescent="0.25">
      <c r="A1301" s="157">
        <v>2022</v>
      </c>
      <c r="B1301" s="199"/>
      <c r="E1301" s="157"/>
      <c r="F1301" s="157"/>
      <c r="I1301" s="157"/>
      <c r="J1301" s="157"/>
      <c r="L1301" s="158"/>
      <c r="M1301" s="159"/>
      <c r="N1301" s="158"/>
      <c r="O1301" s="145"/>
      <c r="P1301" s="135"/>
      <c r="U1301" s="160"/>
      <c r="V1301" s="161"/>
      <c r="X1301" s="161"/>
      <c r="Y1301" s="157"/>
      <c r="Z1301" s="161"/>
    </row>
    <row r="1302" spans="1:26" s="134" customFormat="1" x14ac:dyDescent="0.25">
      <c r="A1302" s="157">
        <v>2022</v>
      </c>
      <c r="E1302" s="157"/>
      <c r="F1302" s="157"/>
      <c r="I1302" s="157"/>
      <c r="J1302" s="157"/>
      <c r="L1302" s="158"/>
      <c r="M1302" s="159"/>
      <c r="N1302" s="158"/>
      <c r="O1302" s="145"/>
      <c r="P1302" s="135"/>
      <c r="U1302" s="160"/>
      <c r="V1302" s="161"/>
      <c r="X1302" s="161"/>
      <c r="Y1302" s="157"/>
      <c r="Z1302" s="161"/>
    </row>
    <row r="1303" spans="1:26" s="134" customFormat="1" x14ac:dyDescent="0.25">
      <c r="A1303" s="157">
        <v>2022</v>
      </c>
      <c r="E1303" s="157"/>
      <c r="F1303" s="157"/>
      <c r="I1303" s="157"/>
      <c r="J1303" s="157"/>
      <c r="L1303" s="158"/>
      <c r="M1303" s="159"/>
      <c r="N1303" s="158"/>
      <c r="O1303" s="145"/>
      <c r="P1303" s="135"/>
      <c r="U1303" s="160"/>
      <c r="V1303" s="161"/>
      <c r="X1303" s="161"/>
      <c r="Y1303" s="157"/>
      <c r="Z1303" s="161"/>
    </row>
    <row r="1304" spans="1:26" s="134" customFormat="1" x14ac:dyDescent="0.25">
      <c r="A1304" s="157">
        <v>2022</v>
      </c>
      <c r="B1304" s="199"/>
      <c r="E1304" s="157"/>
      <c r="F1304" s="157"/>
      <c r="I1304" s="157"/>
      <c r="J1304" s="157"/>
      <c r="L1304" s="158"/>
      <c r="M1304" s="159"/>
      <c r="N1304" s="158"/>
      <c r="O1304" s="145"/>
      <c r="P1304" s="135"/>
      <c r="U1304" s="160"/>
      <c r="V1304" s="161"/>
      <c r="X1304" s="161"/>
      <c r="Y1304" s="157"/>
      <c r="Z1304" s="161"/>
    </row>
    <row r="1305" spans="1:26" s="134" customFormat="1" x14ac:dyDescent="0.25">
      <c r="A1305" s="157">
        <v>2022</v>
      </c>
      <c r="E1305" s="157"/>
      <c r="F1305" s="157"/>
      <c r="I1305" s="157"/>
      <c r="J1305" s="157"/>
      <c r="L1305" s="158"/>
      <c r="M1305" s="159"/>
      <c r="N1305" s="158"/>
      <c r="O1305" s="145"/>
      <c r="P1305" s="135"/>
      <c r="U1305" s="160"/>
      <c r="V1305" s="161"/>
      <c r="X1305" s="161"/>
      <c r="Y1305" s="157"/>
      <c r="Z1305" s="161"/>
    </row>
    <row r="1306" spans="1:26" s="134" customFormat="1" x14ac:dyDescent="0.25">
      <c r="A1306" s="157">
        <v>2022</v>
      </c>
      <c r="B1306" s="199"/>
      <c r="E1306" s="157"/>
      <c r="F1306" s="157"/>
      <c r="I1306" s="157"/>
      <c r="J1306" s="157"/>
      <c r="L1306" s="158"/>
      <c r="M1306" s="159"/>
      <c r="N1306" s="158"/>
      <c r="O1306" s="145"/>
      <c r="P1306" s="135"/>
      <c r="U1306" s="160"/>
      <c r="V1306" s="161"/>
      <c r="X1306" s="161"/>
      <c r="Y1306" s="157"/>
      <c r="Z1306" s="161"/>
    </row>
    <row r="1307" spans="1:26" s="134" customFormat="1" x14ac:dyDescent="0.25">
      <c r="A1307" s="157">
        <v>2022</v>
      </c>
      <c r="E1307" s="157"/>
      <c r="F1307" s="157"/>
      <c r="I1307" s="157"/>
      <c r="J1307" s="157"/>
      <c r="L1307" s="158"/>
      <c r="M1307" s="159"/>
      <c r="N1307" s="158"/>
      <c r="O1307" s="145"/>
      <c r="P1307" s="135"/>
      <c r="U1307" s="160"/>
      <c r="V1307" s="161"/>
      <c r="X1307" s="161"/>
      <c r="Y1307" s="157"/>
      <c r="Z1307" s="161"/>
    </row>
    <row r="1308" spans="1:26" s="134" customFormat="1" x14ac:dyDescent="0.25">
      <c r="A1308" s="157">
        <v>2022</v>
      </c>
      <c r="E1308" s="157"/>
      <c r="F1308" s="157"/>
      <c r="I1308" s="135"/>
      <c r="J1308" s="157"/>
      <c r="L1308" s="158"/>
      <c r="M1308" s="159"/>
      <c r="N1308" s="158"/>
      <c r="O1308" s="145"/>
      <c r="P1308" s="135"/>
      <c r="U1308" s="160"/>
      <c r="V1308" s="161"/>
      <c r="X1308" s="161"/>
      <c r="Y1308" s="157"/>
      <c r="Z1308" s="161"/>
    </row>
    <row r="1309" spans="1:26" s="134" customFormat="1" x14ac:dyDescent="0.25">
      <c r="A1309" s="157">
        <v>2022</v>
      </c>
      <c r="B1309" s="199"/>
      <c r="E1309" s="157"/>
      <c r="F1309" s="157"/>
      <c r="I1309" s="157"/>
      <c r="J1309" s="157"/>
      <c r="L1309" s="158"/>
      <c r="M1309" s="159"/>
      <c r="N1309" s="158"/>
      <c r="O1309" s="145"/>
      <c r="P1309" s="135"/>
      <c r="U1309" s="160"/>
      <c r="V1309" s="161"/>
      <c r="X1309" s="161"/>
      <c r="Y1309" s="157"/>
      <c r="Z1309" s="161"/>
    </row>
    <row r="1310" spans="1:26" s="134" customFormat="1" x14ac:dyDescent="0.25">
      <c r="A1310" s="157">
        <v>2022</v>
      </c>
      <c r="E1310" s="157"/>
      <c r="F1310" s="157"/>
      <c r="I1310" s="157"/>
      <c r="J1310" s="157"/>
      <c r="L1310" s="158"/>
      <c r="M1310" s="159"/>
      <c r="N1310" s="158"/>
      <c r="O1310" s="145"/>
      <c r="P1310" s="135"/>
      <c r="U1310" s="160"/>
      <c r="V1310" s="161"/>
      <c r="X1310" s="161"/>
      <c r="Y1310" s="157"/>
      <c r="Z1310" s="161"/>
    </row>
    <row r="1311" spans="1:26" s="134" customFormat="1" x14ac:dyDescent="0.25">
      <c r="A1311" s="157">
        <v>2022</v>
      </c>
      <c r="B1311" s="199"/>
      <c r="E1311" s="157"/>
      <c r="F1311" s="157"/>
      <c r="I1311" s="157"/>
      <c r="J1311" s="157"/>
      <c r="L1311" s="158"/>
      <c r="M1311" s="159"/>
      <c r="N1311" s="158"/>
      <c r="O1311" s="145"/>
      <c r="P1311" s="135"/>
      <c r="U1311" s="160"/>
      <c r="V1311" s="161"/>
      <c r="X1311" s="161"/>
      <c r="Y1311" s="157"/>
      <c r="Z1311" s="161"/>
    </row>
    <row r="1312" spans="1:26" s="134" customFormat="1" x14ac:dyDescent="0.25">
      <c r="A1312" s="157">
        <v>2022</v>
      </c>
      <c r="E1312" s="157"/>
      <c r="F1312" s="157"/>
      <c r="I1312" s="157"/>
      <c r="J1312" s="157"/>
      <c r="L1312" s="158"/>
      <c r="M1312" s="159"/>
      <c r="N1312" s="158"/>
      <c r="O1312" s="145"/>
      <c r="P1312" s="135"/>
      <c r="U1312" s="160"/>
      <c r="V1312" s="161"/>
      <c r="X1312" s="161"/>
      <c r="Y1312" s="157"/>
      <c r="Z1312" s="161"/>
    </row>
    <row r="1313" spans="1:28" s="134" customFormat="1" x14ac:dyDescent="0.25">
      <c r="A1313" s="157">
        <v>2022</v>
      </c>
      <c r="E1313" s="157"/>
      <c r="F1313" s="157"/>
      <c r="I1313" s="135"/>
      <c r="J1313" s="157"/>
      <c r="L1313" s="158"/>
      <c r="M1313" s="159"/>
      <c r="N1313" s="158"/>
      <c r="O1313" s="145"/>
      <c r="P1313" s="135"/>
      <c r="U1313" s="160"/>
      <c r="V1313" s="161"/>
      <c r="X1313" s="161"/>
      <c r="Y1313" s="157"/>
      <c r="Z1313" s="161"/>
    </row>
    <row r="1314" spans="1:28" s="134" customFormat="1" ht="44.4" customHeight="1" x14ac:dyDescent="0.25">
      <c r="A1314" s="157">
        <v>2022</v>
      </c>
      <c r="B1314" s="199"/>
      <c r="E1314" s="157"/>
      <c r="F1314" s="157"/>
      <c r="I1314" s="135"/>
      <c r="J1314" s="157"/>
      <c r="L1314" s="158"/>
      <c r="M1314" s="159"/>
      <c r="N1314" s="158"/>
      <c r="O1314" s="145"/>
      <c r="P1314" s="135"/>
      <c r="U1314" s="160"/>
      <c r="V1314" s="161"/>
      <c r="X1314" s="161"/>
      <c r="Y1314" s="157"/>
      <c r="Z1314" s="161"/>
    </row>
    <row r="1315" spans="1:28" s="134" customFormat="1" x14ac:dyDescent="0.25">
      <c r="A1315" s="157">
        <v>2022</v>
      </c>
      <c r="E1315" s="157"/>
      <c r="F1315" s="157"/>
      <c r="H1315" s="157"/>
      <c r="I1315" s="135"/>
      <c r="J1315" s="157"/>
      <c r="L1315" s="158"/>
      <c r="M1315" s="159"/>
      <c r="N1315" s="158"/>
      <c r="O1315" s="145"/>
      <c r="P1315" s="135"/>
      <c r="U1315" s="160"/>
      <c r="V1315" s="161"/>
      <c r="X1315" s="161"/>
      <c r="Y1315" s="157"/>
      <c r="Z1315" s="161"/>
    </row>
    <row r="1316" spans="1:28" s="134" customFormat="1" x14ac:dyDescent="0.25">
      <c r="A1316" s="157">
        <v>2022</v>
      </c>
      <c r="B1316" s="199"/>
      <c r="E1316" s="157"/>
      <c r="F1316" s="157"/>
      <c r="H1316" s="157"/>
      <c r="I1316" s="135"/>
      <c r="J1316" s="157"/>
      <c r="L1316" s="158"/>
      <c r="M1316" s="159"/>
      <c r="N1316" s="158"/>
      <c r="O1316" s="145"/>
      <c r="P1316" s="135"/>
      <c r="U1316" s="160"/>
      <c r="V1316" s="161"/>
      <c r="X1316" s="161"/>
      <c r="Y1316" s="157"/>
      <c r="Z1316" s="161"/>
      <c r="AA1316" s="135"/>
    </row>
    <row r="1317" spans="1:28" s="108" customFormat="1" x14ac:dyDescent="0.25">
      <c r="A1317" s="115">
        <v>2022</v>
      </c>
      <c r="E1317" s="115"/>
      <c r="F1317" s="115"/>
      <c r="H1317" s="115"/>
      <c r="I1317" s="109"/>
      <c r="J1317" s="115"/>
      <c r="L1317" s="110"/>
      <c r="M1317" s="111"/>
      <c r="N1317" s="158"/>
      <c r="O1317" s="112"/>
      <c r="P1317" s="109"/>
      <c r="U1317" s="113"/>
      <c r="V1317" s="114"/>
      <c r="X1317" s="114"/>
      <c r="Y1317" s="115"/>
      <c r="Z1317" s="114"/>
      <c r="AB1317" s="109"/>
    </row>
    <row r="1318" spans="1:28" s="108" customFormat="1" x14ac:dyDescent="0.25">
      <c r="A1318" s="115">
        <v>2022</v>
      </c>
      <c r="B1318" s="155"/>
      <c r="E1318" s="115"/>
      <c r="F1318" s="115"/>
      <c r="H1318" s="115"/>
      <c r="I1318" s="109"/>
      <c r="J1318" s="115"/>
      <c r="L1318" s="110"/>
      <c r="M1318" s="111"/>
      <c r="N1318" s="110"/>
      <c r="O1318" s="112"/>
      <c r="P1318" s="109"/>
      <c r="U1318" s="113"/>
      <c r="V1318" s="114"/>
      <c r="X1318" s="114"/>
      <c r="Y1318" s="115"/>
      <c r="Z1318" s="114"/>
      <c r="AB1318" s="109"/>
    </row>
    <row r="1319" spans="1:28" s="108" customFormat="1" x14ac:dyDescent="0.25">
      <c r="A1319" s="115">
        <v>2022</v>
      </c>
      <c r="E1319" s="115"/>
      <c r="F1319" s="115"/>
      <c r="H1319" s="115"/>
      <c r="I1319" s="109"/>
      <c r="J1319" s="115"/>
      <c r="L1319" s="110"/>
      <c r="M1319" s="111"/>
      <c r="N1319" s="110"/>
      <c r="O1319" s="112"/>
      <c r="P1319" s="109"/>
      <c r="U1319" s="113"/>
      <c r="V1319" s="114"/>
      <c r="X1319" s="114"/>
      <c r="Y1319" s="115"/>
      <c r="Z1319" s="114"/>
    </row>
    <row r="1320" spans="1:28" x14ac:dyDescent="0.25">
      <c r="A1320" s="157">
        <v>2022</v>
      </c>
      <c r="B1320" s="199"/>
      <c r="H1320" s="23"/>
      <c r="J1320" s="23"/>
      <c r="N1320" s="110"/>
      <c r="O1320" s="145"/>
      <c r="P1320" s="7"/>
      <c r="Q1320" s="134"/>
      <c r="R1320" s="134"/>
      <c r="S1320" s="134"/>
      <c r="Y1320" s="157"/>
    </row>
    <row r="1321" spans="1:28" x14ac:dyDescent="0.25">
      <c r="A1321" s="157">
        <v>2022</v>
      </c>
      <c r="B1321" s="134"/>
      <c r="H1321" s="23"/>
      <c r="J1321" s="23"/>
      <c r="M1321" s="159"/>
      <c r="O1321" s="145"/>
      <c r="P1321" s="7"/>
      <c r="Q1321" s="134"/>
      <c r="R1321" s="134"/>
      <c r="S1321" s="134"/>
      <c r="Y1321" s="23"/>
    </row>
    <row r="1322" spans="1:28" x14ac:dyDescent="0.25">
      <c r="A1322" s="157">
        <v>2022</v>
      </c>
      <c r="B1322" s="199"/>
      <c r="H1322" s="23"/>
      <c r="J1322" s="23"/>
      <c r="O1322" s="145"/>
      <c r="P1322" s="7"/>
      <c r="Q1322" s="134"/>
      <c r="R1322" s="134"/>
      <c r="S1322" s="134"/>
      <c r="Y1322" s="23"/>
    </row>
    <row r="1323" spans="1:28" x14ac:dyDescent="0.25">
      <c r="A1323" s="157">
        <v>2022</v>
      </c>
      <c r="B1323" s="134"/>
      <c r="H1323" s="23"/>
      <c r="J1323" s="23"/>
      <c r="M1323" s="159"/>
      <c r="O1323" s="145"/>
      <c r="P1323" s="7"/>
      <c r="Q1323" s="134"/>
      <c r="R1323" s="134"/>
      <c r="S1323" s="134"/>
      <c r="V1323" s="15"/>
      <c r="Y1323" s="23"/>
    </row>
    <row r="1324" spans="1:28" x14ac:dyDescent="0.25">
      <c r="A1324" s="157">
        <v>2022</v>
      </c>
      <c r="B1324" s="199"/>
      <c r="H1324" s="23"/>
      <c r="J1324" s="23"/>
      <c r="O1324" s="145"/>
      <c r="P1324" s="7"/>
      <c r="Q1324" s="134"/>
      <c r="R1324" s="134"/>
      <c r="S1324" s="134"/>
      <c r="V1324" s="15"/>
      <c r="Y1324" s="23"/>
    </row>
    <row r="1325" spans="1:28" x14ac:dyDescent="0.25">
      <c r="A1325" s="157">
        <v>2022</v>
      </c>
      <c r="B1325" s="134"/>
      <c r="H1325" s="23"/>
      <c r="J1325" s="23"/>
      <c r="M1325" s="159"/>
      <c r="O1325" s="145"/>
      <c r="P1325" s="7"/>
      <c r="Q1325" s="134"/>
      <c r="R1325" s="134"/>
      <c r="S1325" s="134"/>
      <c r="V1325" s="15"/>
      <c r="Y1325" s="23"/>
    </row>
    <row r="1326" spans="1:28" x14ac:dyDescent="0.25">
      <c r="A1326" s="157">
        <v>2022</v>
      </c>
      <c r="B1326" s="199"/>
      <c r="H1326" s="23"/>
      <c r="J1326" s="23"/>
      <c r="O1326" s="145"/>
      <c r="P1326" s="7"/>
      <c r="Q1326" s="134"/>
      <c r="R1326" s="134"/>
      <c r="S1326" s="134"/>
      <c r="V1326" s="15"/>
      <c r="Y1326" s="23"/>
    </row>
    <row r="1327" spans="1:28" x14ac:dyDescent="0.25">
      <c r="A1327" s="157">
        <v>2022</v>
      </c>
      <c r="B1327" s="134"/>
      <c r="H1327" s="23"/>
      <c r="J1327" s="23"/>
      <c r="M1327" s="159"/>
      <c r="O1327" s="145"/>
      <c r="P1327" s="7"/>
      <c r="Q1327" s="134"/>
      <c r="R1327" s="134"/>
      <c r="S1327" s="134"/>
      <c r="V1327" s="15"/>
      <c r="Y1327" s="23"/>
    </row>
    <row r="1328" spans="1:28" x14ac:dyDescent="0.25">
      <c r="A1328" s="157">
        <v>2022</v>
      </c>
      <c r="B1328" s="199"/>
      <c r="H1328" s="23"/>
      <c r="J1328" s="23"/>
      <c r="O1328" s="145"/>
      <c r="P1328" s="7"/>
      <c r="Q1328" s="134"/>
      <c r="R1328" s="134"/>
      <c r="S1328" s="134"/>
      <c r="V1328" s="15"/>
      <c r="Y1328" s="23"/>
    </row>
    <row r="1329" spans="1:25" x14ac:dyDescent="0.25">
      <c r="A1329" s="157">
        <v>2022</v>
      </c>
      <c r="B1329" s="134"/>
      <c r="H1329" s="23"/>
      <c r="J1329" s="23"/>
      <c r="M1329" s="159"/>
      <c r="O1329" s="145"/>
      <c r="P1329" s="7"/>
      <c r="Q1329" s="134"/>
      <c r="R1329" s="134"/>
      <c r="S1329" s="134"/>
      <c r="V1329" s="15"/>
      <c r="Y1329" s="23"/>
    </row>
    <row r="1330" spans="1:25" x14ac:dyDescent="0.25">
      <c r="A1330" s="157">
        <v>2022</v>
      </c>
      <c r="B1330" s="199"/>
      <c r="H1330" s="23"/>
      <c r="J1330" s="23"/>
      <c r="O1330" s="145"/>
      <c r="P1330" s="7"/>
      <c r="Q1330" s="134"/>
      <c r="R1330" s="134"/>
      <c r="S1330" s="134"/>
      <c r="V1330" s="15"/>
      <c r="Y1330" s="23"/>
    </row>
    <row r="1331" spans="1:25" x14ac:dyDescent="0.25">
      <c r="A1331" s="157">
        <v>2022</v>
      </c>
      <c r="B1331" s="134"/>
      <c r="H1331" s="23"/>
      <c r="J1331" s="23"/>
      <c r="M1331" s="159"/>
      <c r="O1331" s="145"/>
      <c r="P1331" s="7"/>
      <c r="Q1331" s="134"/>
      <c r="R1331" s="134"/>
      <c r="S1331" s="134"/>
      <c r="V1331" s="15"/>
      <c r="Y1331" s="23"/>
    </row>
    <row r="1332" spans="1:25" x14ac:dyDescent="0.25">
      <c r="A1332" s="157">
        <v>2022</v>
      </c>
      <c r="B1332" s="134"/>
      <c r="H1332" s="23"/>
      <c r="J1332" s="23"/>
      <c r="O1332" s="145"/>
      <c r="P1332" s="7"/>
      <c r="Q1332" s="134"/>
      <c r="R1332" s="134"/>
      <c r="S1332" s="134"/>
      <c r="V1332" s="15"/>
      <c r="Y1332" s="23"/>
    </row>
    <row r="1333" spans="1:25" x14ac:dyDescent="0.25">
      <c r="A1333" s="157">
        <v>2022</v>
      </c>
      <c r="B1333" s="199"/>
      <c r="H1333" s="23"/>
      <c r="J1333" s="23"/>
      <c r="M1333" s="159"/>
      <c r="O1333" s="145"/>
      <c r="P1333" s="7"/>
      <c r="Q1333" s="134"/>
      <c r="R1333" s="134"/>
      <c r="S1333" s="134"/>
      <c r="V1333" s="15"/>
      <c r="Y1333" s="23"/>
    </row>
    <row r="1334" spans="1:25" x14ac:dyDescent="0.25">
      <c r="A1334" s="157">
        <v>2022</v>
      </c>
      <c r="B1334" s="134"/>
      <c r="H1334" s="23"/>
      <c r="J1334" s="23"/>
      <c r="O1334" s="145"/>
      <c r="P1334" s="7"/>
      <c r="Q1334" s="134"/>
      <c r="R1334" s="134"/>
      <c r="S1334" s="134"/>
      <c r="V1334" s="15"/>
      <c r="Y1334" s="23"/>
    </row>
    <row r="1335" spans="1:25" x14ac:dyDescent="0.25">
      <c r="A1335" s="157">
        <v>2022</v>
      </c>
      <c r="B1335" s="199"/>
      <c r="H1335" s="23"/>
      <c r="J1335" s="23"/>
      <c r="M1335" s="159"/>
      <c r="O1335" s="145"/>
      <c r="P1335" s="7"/>
      <c r="Q1335" s="134"/>
      <c r="R1335" s="134"/>
      <c r="S1335" s="134"/>
      <c r="V1335" s="15"/>
      <c r="Y1335" s="23"/>
    </row>
    <row r="1336" spans="1:25" x14ac:dyDescent="0.25">
      <c r="A1336" s="157">
        <v>2022</v>
      </c>
      <c r="B1336" s="134"/>
      <c r="H1336" s="23"/>
      <c r="J1336" s="23"/>
      <c r="O1336" s="145"/>
      <c r="P1336" s="7"/>
      <c r="Q1336" s="134"/>
      <c r="R1336" s="134"/>
      <c r="S1336" s="134"/>
      <c r="V1336" s="15"/>
      <c r="Y1336" s="23"/>
    </row>
    <row r="1337" spans="1:25" x14ac:dyDescent="0.25">
      <c r="A1337" s="157">
        <v>2022</v>
      </c>
      <c r="B1337" s="199"/>
      <c r="H1337" s="23"/>
      <c r="J1337" s="23"/>
      <c r="M1337" s="159"/>
      <c r="O1337" s="145"/>
      <c r="P1337" s="7"/>
      <c r="Q1337" s="134"/>
      <c r="R1337" s="134"/>
      <c r="S1337" s="134"/>
      <c r="V1337" s="15"/>
      <c r="Y1337" s="23"/>
    </row>
    <row r="1338" spans="1:25" x14ac:dyDescent="0.25">
      <c r="A1338" s="157">
        <v>2022</v>
      </c>
      <c r="B1338" s="134"/>
      <c r="H1338" s="23"/>
      <c r="J1338" s="23"/>
      <c r="P1338" s="7"/>
      <c r="Q1338" s="134"/>
      <c r="R1338" s="134"/>
      <c r="S1338" s="134"/>
      <c r="U1338" s="1"/>
      <c r="V1338" s="1"/>
      <c r="Y1338" s="23"/>
    </row>
    <row r="1339" spans="1:25" x14ac:dyDescent="0.25">
      <c r="A1339" s="157">
        <v>2022</v>
      </c>
      <c r="B1339" s="199"/>
      <c r="H1339" s="23"/>
      <c r="J1339" s="23"/>
      <c r="M1339" s="159"/>
      <c r="O1339" s="145"/>
      <c r="P1339" s="7"/>
      <c r="Q1339" s="134"/>
      <c r="R1339" s="134"/>
      <c r="S1339" s="134"/>
      <c r="V1339" s="15"/>
      <c r="Y1339" s="23"/>
    </row>
    <row r="1340" spans="1:25" x14ac:dyDescent="0.25">
      <c r="A1340" s="157">
        <v>2022</v>
      </c>
      <c r="B1340" s="134"/>
      <c r="H1340" s="23"/>
      <c r="J1340" s="23"/>
      <c r="O1340" s="145"/>
      <c r="P1340" s="7"/>
      <c r="Q1340" s="134"/>
      <c r="R1340" s="134"/>
      <c r="S1340" s="134"/>
      <c r="U1340" s="1"/>
      <c r="V1340" s="15"/>
      <c r="Y1340" s="23"/>
    </row>
    <row r="1341" spans="1:25" x14ac:dyDescent="0.25">
      <c r="A1341" s="157">
        <v>2022</v>
      </c>
      <c r="B1341" s="199"/>
      <c r="H1341" s="23"/>
      <c r="J1341" s="23"/>
      <c r="M1341" s="159"/>
      <c r="O1341" s="145"/>
      <c r="P1341" s="7"/>
      <c r="Q1341" s="134"/>
      <c r="R1341" s="134"/>
      <c r="S1341" s="134"/>
      <c r="V1341" s="15"/>
      <c r="Y1341" s="23"/>
    </row>
    <row r="1342" spans="1:25" x14ac:dyDescent="0.25">
      <c r="A1342" s="157">
        <v>2022</v>
      </c>
      <c r="B1342" s="134"/>
      <c r="H1342" s="23"/>
      <c r="J1342" s="23"/>
      <c r="O1342" s="145"/>
      <c r="Q1342" s="134"/>
      <c r="R1342" s="134"/>
      <c r="S1342" s="134"/>
      <c r="Y1342" s="23"/>
    </row>
    <row r="1343" spans="1:25" x14ac:dyDescent="0.25">
      <c r="A1343" s="157">
        <v>2022</v>
      </c>
      <c r="B1343" s="199"/>
      <c r="H1343" s="23"/>
      <c r="J1343" s="23"/>
      <c r="M1343" s="159"/>
      <c r="O1343" s="145"/>
      <c r="P1343" s="7"/>
      <c r="Q1343" s="134"/>
      <c r="R1343" s="134"/>
      <c r="S1343" s="134"/>
      <c r="U1343" s="1"/>
      <c r="Y1343" s="23"/>
    </row>
    <row r="1344" spans="1:25" x14ac:dyDescent="0.25">
      <c r="A1344" s="157">
        <v>2022</v>
      </c>
      <c r="B1344" s="134"/>
      <c r="H1344" s="23"/>
      <c r="J1344" s="23"/>
      <c r="O1344" s="145"/>
      <c r="P1344" s="7"/>
      <c r="Q1344" s="134"/>
      <c r="R1344" s="134"/>
      <c r="S1344" s="134"/>
      <c r="U1344" s="1"/>
      <c r="Y1344" s="23"/>
    </row>
    <row r="1345" spans="1:25" x14ac:dyDescent="0.25">
      <c r="A1345" s="157">
        <v>2022</v>
      </c>
      <c r="B1345" s="199"/>
      <c r="H1345" s="23"/>
      <c r="J1345" s="23"/>
      <c r="M1345" s="159"/>
      <c r="O1345" s="145"/>
      <c r="P1345" s="7"/>
      <c r="Q1345" s="134"/>
      <c r="R1345" s="134"/>
      <c r="S1345" s="134"/>
      <c r="Y1345" s="23"/>
    </row>
    <row r="1346" spans="1:25" x14ac:dyDescent="0.25">
      <c r="A1346" s="157">
        <v>2022</v>
      </c>
      <c r="B1346" s="134"/>
      <c r="H1346" s="23"/>
      <c r="J1346" s="23"/>
      <c r="O1346" s="145"/>
      <c r="P1346" s="7"/>
      <c r="Q1346" s="134"/>
      <c r="R1346" s="134"/>
      <c r="S1346" s="134"/>
      <c r="Y1346" s="23"/>
    </row>
    <row r="1347" spans="1:25" x14ac:dyDescent="0.25">
      <c r="A1347" s="157">
        <v>2022</v>
      </c>
      <c r="B1347" s="199"/>
      <c r="H1347" s="23"/>
      <c r="J1347" s="23"/>
      <c r="M1347" s="159"/>
      <c r="O1347" s="145"/>
      <c r="P1347" s="7"/>
      <c r="Q1347" s="134"/>
      <c r="R1347" s="134"/>
      <c r="S1347" s="134"/>
      <c r="Y1347" s="23"/>
    </row>
    <row r="1348" spans="1:25" x14ac:dyDescent="0.25">
      <c r="A1348" s="157">
        <v>2022</v>
      </c>
      <c r="B1348" s="134"/>
      <c r="H1348" s="23"/>
      <c r="J1348" s="23"/>
      <c r="O1348" s="145"/>
      <c r="P1348" s="7"/>
      <c r="Q1348" s="134"/>
      <c r="R1348" s="134"/>
      <c r="S1348" s="134"/>
      <c r="Y1348" s="23"/>
    </row>
    <row r="1349" spans="1:25" x14ac:dyDescent="0.25">
      <c r="A1349" s="157">
        <v>2022</v>
      </c>
      <c r="B1349" s="199"/>
      <c r="H1349" s="23"/>
      <c r="J1349" s="23"/>
      <c r="M1349" s="159"/>
      <c r="O1349" s="145"/>
      <c r="P1349" s="7"/>
      <c r="Q1349" s="134"/>
      <c r="R1349" s="134"/>
      <c r="S1349" s="134"/>
      <c r="Y1349" s="23"/>
    </row>
    <row r="1350" spans="1:25" x14ac:dyDescent="0.25">
      <c r="A1350" s="157">
        <v>2022</v>
      </c>
      <c r="B1350" s="134"/>
      <c r="H1350" s="23"/>
      <c r="J1350" s="23"/>
      <c r="O1350" s="145"/>
      <c r="P1350" s="7"/>
      <c r="Q1350" s="134"/>
      <c r="R1350" s="134"/>
      <c r="S1350" s="134"/>
      <c r="Y1350" s="23"/>
    </row>
    <row r="1351" spans="1:25" x14ac:dyDescent="0.25">
      <c r="A1351" s="157">
        <v>2022</v>
      </c>
      <c r="B1351" s="134"/>
      <c r="H1351" s="23"/>
      <c r="J1351" s="23"/>
      <c r="M1351" s="159"/>
      <c r="O1351" s="145"/>
      <c r="P1351" s="7"/>
      <c r="Q1351" s="134"/>
      <c r="R1351" s="134"/>
      <c r="S1351" s="134"/>
      <c r="Y1351" s="23"/>
    </row>
    <row r="1352" spans="1:25" x14ac:dyDescent="0.25">
      <c r="A1352" s="157">
        <v>2022</v>
      </c>
      <c r="B1352" s="199"/>
      <c r="H1352" s="23"/>
      <c r="J1352" s="23"/>
      <c r="O1352" s="145"/>
      <c r="P1352" s="7"/>
      <c r="Q1352" s="134"/>
      <c r="R1352" s="134"/>
      <c r="S1352" s="134"/>
      <c r="Y1352" s="23"/>
    </row>
    <row r="1353" spans="1:25" x14ac:dyDescent="0.25">
      <c r="A1353" s="157">
        <v>2022</v>
      </c>
      <c r="B1353" s="134"/>
      <c r="H1353" s="23"/>
      <c r="J1353" s="23"/>
      <c r="M1353" s="159"/>
      <c r="O1353" s="145"/>
      <c r="P1353" s="7"/>
      <c r="Q1353" s="134"/>
      <c r="R1353" s="134"/>
      <c r="S1353" s="134"/>
      <c r="Y1353" s="23"/>
    </row>
    <row r="1354" spans="1:25" x14ac:dyDescent="0.25">
      <c r="A1354" s="157">
        <v>2022</v>
      </c>
      <c r="B1354" s="199"/>
      <c r="H1354" s="23"/>
      <c r="J1354" s="23"/>
      <c r="O1354" s="145"/>
      <c r="P1354" s="7"/>
      <c r="Q1354" s="134"/>
      <c r="R1354" s="134"/>
      <c r="S1354" s="134"/>
      <c r="Y1354" s="23"/>
    </row>
    <row r="1355" spans="1:25" x14ac:dyDescent="0.25">
      <c r="A1355" s="157">
        <v>2022</v>
      </c>
      <c r="B1355" s="134"/>
      <c r="H1355" s="23"/>
      <c r="J1355" s="23"/>
      <c r="M1355" s="159"/>
      <c r="O1355" s="145"/>
      <c r="P1355" s="7"/>
      <c r="Q1355" s="134"/>
      <c r="R1355" s="134"/>
      <c r="S1355" s="134"/>
      <c r="Y1355" s="23"/>
    </row>
    <row r="1356" spans="1:25" x14ac:dyDescent="0.25">
      <c r="A1356" s="157">
        <v>2022</v>
      </c>
      <c r="B1356" s="199"/>
      <c r="H1356" s="23"/>
      <c r="J1356" s="23"/>
      <c r="O1356" s="145"/>
      <c r="P1356" s="7"/>
      <c r="Q1356" s="134"/>
      <c r="R1356" s="134"/>
      <c r="S1356" s="134"/>
      <c r="Y1356" s="23"/>
    </row>
    <row r="1357" spans="1:25" x14ac:dyDescent="0.25">
      <c r="A1357" s="157">
        <v>2022</v>
      </c>
      <c r="B1357" s="134"/>
      <c r="H1357" s="23"/>
      <c r="J1357" s="23"/>
      <c r="M1357" s="159"/>
      <c r="O1357" s="145"/>
      <c r="P1357" s="7"/>
      <c r="Q1357" s="134"/>
      <c r="R1357" s="134"/>
      <c r="S1357" s="134"/>
      <c r="Y1357" s="23"/>
    </row>
    <row r="1358" spans="1:25" x14ac:dyDescent="0.25">
      <c r="A1358" s="157">
        <v>2022</v>
      </c>
      <c r="B1358" s="199"/>
      <c r="H1358" s="23"/>
      <c r="J1358" s="23"/>
      <c r="O1358" s="145"/>
      <c r="P1358" s="7"/>
      <c r="Q1358" s="134"/>
      <c r="R1358" s="134"/>
      <c r="S1358" s="134"/>
      <c r="Y1358" s="23"/>
    </row>
    <row r="1359" spans="1:25" x14ac:dyDescent="0.25">
      <c r="A1359" s="157">
        <v>2022</v>
      </c>
      <c r="B1359" s="134"/>
      <c r="H1359" s="23"/>
      <c r="J1359" s="23"/>
      <c r="M1359" s="159"/>
      <c r="O1359" s="145"/>
      <c r="P1359" s="7"/>
      <c r="Q1359" s="134"/>
      <c r="R1359" s="134"/>
      <c r="S1359" s="134"/>
      <c r="Y1359" s="23"/>
    </row>
    <row r="1360" spans="1:25" x14ac:dyDescent="0.25">
      <c r="A1360" s="157">
        <v>2022</v>
      </c>
      <c r="B1360" s="199"/>
      <c r="H1360" s="23"/>
      <c r="J1360" s="23"/>
      <c r="O1360" s="145"/>
      <c r="P1360" s="7"/>
      <c r="Q1360" s="134"/>
      <c r="R1360" s="134"/>
      <c r="S1360" s="134"/>
      <c r="Y1360" s="23"/>
    </row>
    <row r="1361" spans="1:30" x14ac:dyDescent="0.25">
      <c r="A1361" s="157">
        <v>2022</v>
      </c>
      <c r="B1361" s="134"/>
      <c r="H1361" s="23"/>
      <c r="J1361" s="23"/>
      <c r="M1361" s="159"/>
      <c r="O1361" s="145"/>
      <c r="P1361" s="7"/>
      <c r="Q1361" s="134"/>
      <c r="R1361" s="134"/>
      <c r="S1361" s="134"/>
      <c r="Y1361" s="23"/>
    </row>
    <row r="1362" spans="1:30" x14ac:dyDescent="0.25">
      <c r="A1362" s="157">
        <v>2022</v>
      </c>
      <c r="B1362" s="199"/>
      <c r="H1362" s="23"/>
      <c r="J1362" s="23"/>
      <c r="O1362" s="145"/>
      <c r="P1362" s="7"/>
      <c r="Q1362" s="134"/>
      <c r="R1362" s="134"/>
      <c r="S1362" s="134"/>
      <c r="Y1362" s="23"/>
    </row>
    <row r="1363" spans="1:30" x14ac:dyDescent="0.25">
      <c r="A1363" s="157">
        <v>2022</v>
      </c>
      <c r="B1363" s="134"/>
      <c r="H1363" s="23"/>
      <c r="J1363" s="23"/>
      <c r="M1363" s="159"/>
      <c r="O1363" s="145"/>
      <c r="P1363" s="7"/>
      <c r="Q1363" s="134"/>
      <c r="R1363" s="134"/>
      <c r="S1363" s="134"/>
      <c r="Y1363" s="23"/>
    </row>
    <row r="1364" spans="1:30" x14ac:dyDescent="0.25">
      <c r="A1364" s="157">
        <v>2022</v>
      </c>
      <c r="B1364" s="199"/>
      <c r="H1364" s="23"/>
      <c r="J1364" s="23"/>
      <c r="O1364" s="145"/>
      <c r="P1364" s="7"/>
      <c r="Q1364" s="134"/>
      <c r="R1364" s="134"/>
      <c r="S1364" s="134"/>
      <c r="Y1364" s="23"/>
    </row>
    <row r="1365" spans="1:30" s="29" customFormat="1" x14ac:dyDescent="0.25">
      <c r="A1365" s="157">
        <v>2022</v>
      </c>
      <c r="B1365" s="134"/>
      <c r="C1365" s="1"/>
      <c r="D1365" s="1"/>
      <c r="E1365" s="157"/>
      <c r="F1365" s="63"/>
      <c r="G1365" s="134"/>
      <c r="H1365" s="134"/>
      <c r="I1365" s="135"/>
      <c r="J1365" s="157"/>
      <c r="K1365" s="134"/>
      <c r="L1365" s="158"/>
      <c r="M1365" s="159"/>
      <c r="N1365" s="2"/>
      <c r="O1365" s="145"/>
      <c r="P1365" s="135"/>
      <c r="Q1365" s="134"/>
      <c r="R1365" s="134"/>
      <c r="S1365" s="134"/>
      <c r="T1365" s="134"/>
      <c r="U1365" s="15"/>
      <c r="V1365" s="161"/>
      <c r="W1365" s="134"/>
      <c r="X1365" s="161"/>
      <c r="Y1365" s="157"/>
      <c r="Z1365" s="161"/>
      <c r="AA1365" s="134"/>
      <c r="AB1365" s="134"/>
      <c r="AC1365" s="134"/>
      <c r="AD1365" s="134"/>
    </row>
    <row r="1366" spans="1:30" s="29" customFormat="1" x14ac:dyDescent="0.25">
      <c r="A1366" s="157">
        <v>2022</v>
      </c>
      <c r="B1366" s="199"/>
      <c r="C1366" s="1"/>
      <c r="D1366" s="1"/>
      <c r="E1366" s="157"/>
      <c r="F1366" s="63"/>
      <c r="G1366" s="134"/>
      <c r="H1366" s="134"/>
      <c r="I1366" s="135"/>
      <c r="J1366" s="157"/>
      <c r="K1366" s="134"/>
      <c r="L1366" s="158"/>
      <c r="M1366" s="159"/>
      <c r="N1366" s="158"/>
      <c r="O1366" s="145"/>
      <c r="P1366" s="135"/>
      <c r="Q1366" s="134"/>
      <c r="R1366" s="134"/>
      <c r="S1366" s="134"/>
      <c r="T1366" s="134"/>
      <c r="U1366" s="15"/>
      <c r="V1366" s="161"/>
      <c r="W1366" s="134"/>
      <c r="X1366" s="161"/>
      <c r="Y1366" s="157"/>
      <c r="Z1366" s="161"/>
      <c r="AA1366" s="134"/>
      <c r="AB1366" s="134"/>
      <c r="AC1366" s="134"/>
    </row>
    <row r="1367" spans="1:30" s="29" customFormat="1" x14ac:dyDescent="0.25">
      <c r="A1367" s="157">
        <v>2022</v>
      </c>
      <c r="B1367" s="134"/>
      <c r="C1367" s="1"/>
      <c r="D1367" s="1"/>
      <c r="E1367" s="157"/>
      <c r="F1367" s="63"/>
      <c r="G1367" s="134"/>
      <c r="H1367" s="134"/>
      <c r="I1367" s="135"/>
      <c r="J1367" s="157"/>
      <c r="K1367" s="134"/>
      <c r="L1367" s="158"/>
      <c r="M1367" s="159"/>
      <c r="N1367" s="158"/>
      <c r="O1367" s="145"/>
      <c r="P1367" s="135"/>
      <c r="Q1367" s="134"/>
      <c r="R1367" s="134"/>
      <c r="S1367" s="134"/>
      <c r="T1367" s="134"/>
      <c r="U1367" s="15"/>
      <c r="V1367" s="161"/>
      <c r="W1367" s="134"/>
      <c r="X1367" s="161"/>
      <c r="Y1367" s="157"/>
      <c r="Z1367" s="161"/>
      <c r="AA1367" s="134"/>
      <c r="AB1367" s="134"/>
      <c r="AC1367" s="134"/>
    </row>
    <row r="1368" spans="1:30" s="29" customFormat="1" x14ac:dyDescent="0.25">
      <c r="A1368" s="157">
        <v>2022</v>
      </c>
      <c r="B1368" s="199"/>
      <c r="C1368" s="1"/>
      <c r="D1368" s="1"/>
      <c r="E1368" s="157"/>
      <c r="F1368" s="63"/>
      <c r="G1368" s="134"/>
      <c r="H1368" s="134"/>
      <c r="I1368" s="135"/>
      <c r="J1368" s="157"/>
      <c r="K1368" s="134"/>
      <c r="L1368" s="158"/>
      <c r="M1368" s="159"/>
      <c r="N1368" s="158"/>
      <c r="O1368" s="145"/>
      <c r="P1368" s="135"/>
      <c r="Q1368" s="134"/>
      <c r="R1368" s="134"/>
      <c r="S1368" s="134"/>
      <c r="T1368" s="134"/>
      <c r="U1368" s="15"/>
      <c r="V1368" s="161"/>
      <c r="W1368" s="134"/>
      <c r="X1368" s="161"/>
      <c r="Y1368" s="157"/>
      <c r="Z1368" s="161"/>
      <c r="AA1368" s="134"/>
      <c r="AB1368" s="134"/>
      <c r="AC1368" s="134"/>
    </row>
    <row r="1369" spans="1:30" x14ac:dyDescent="0.25">
      <c r="A1369" s="157">
        <v>2022</v>
      </c>
      <c r="B1369" s="134"/>
      <c r="E1369" s="157"/>
      <c r="G1369" s="134"/>
      <c r="H1369" s="157"/>
      <c r="I1369" s="135"/>
      <c r="J1369" s="157"/>
      <c r="K1369" s="134"/>
      <c r="L1369" s="158"/>
      <c r="M1369" s="159"/>
      <c r="N1369" s="158"/>
      <c r="O1369" s="145"/>
      <c r="P1369" s="135"/>
      <c r="Q1369" s="134"/>
      <c r="R1369" s="134"/>
      <c r="S1369" s="134"/>
      <c r="T1369" s="134"/>
      <c r="V1369" s="161"/>
      <c r="W1369" s="134"/>
      <c r="X1369" s="161"/>
      <c r="Y1369" s="157"/>
      <c r="Z1369" s="161"/>
      <c r="AA1369" s="134"/>
      <c r="AB1369" s="134"/>
      <c r="AC1369" s="134"/>
    </row>
    <row r="1370" spans="1:30" x14ac:dyDescent="0.25">
      <c r="A1370" s="157">
        <v>2022</v>
      </c>
      <c r="B1370" s="134"/>
      <c r="E1370" s="157"/>
      <c r="G1370" s="134"/>
      <c r="H1370" s="157"/>
      <c r="I1370" s="135"/>
      <c r="J1370" s="157"/>
      <c r="K1370" s="134"/>
      <c r="L1370" s="158"/>
      <c r="M1370" s="159"/>
      <c r="N1370" s="158"/>
      <c r="O1370" s="145"/>
      <c r="P1370" s="135"/>
      <c r="Q1370" s="134"/>
      <c r="R1370" s="134"/>
      <c r="S1370" s="134"/>
      <c r="T1370" s="134"/>
      <c r="V1370" s="161"/>
      <c r="W1370" s="134"/>
      <c r="X1370" s="161"/>
      <c r="Y1370" s="157"/>
      <c r="Z1370" s="161"/>
      <c r="AA1370" s="134"/>
      <c r="AB1370" s="134"/>
      <c r="AC1370" s="134"/>
    </row>
    <row r="1371" spans="1:30" s="108" customFormat="1" x14ac:dyDescent="0.25">
      <c r="A1371" s="157">
        <v>2022</v>
      </c>
      <c r="B1371" s="199"/>
      <c r="C1371" s="1"/>
      <c r="D1371" s="1"/>
      <c r="E1371" s="157"/>
      <c r="F1371" s="115"/>
      <c r="G1371" s="134"/>
      <c r="H1371" s="157"/>
      <c r="I1371" s="135"/>
      <c r="J1371" s="157"/>
      <c r="K1371" s="134"/>
      <c r="L1371" s="158"/>
      <c r="M1371" s="159"/>
      <c r="N1371" s="158"/>
      <c r="O1371" s="145"/>
      <c r="P1371" s="135"/>
      <c r="Q1371" s="134"/>
      <c r="R1371" s="134"/>
      <c r="S1371" s="134"/>
      <c r="T1371" s="134"/>
      <c r="U1371" s="15"/>
      <c r="V1371" s="161"/>
      <c r="W1371" s="134"/>
      <c r="X1371" s="161"/>
      <c r="Y1371" s="157"/>
      <c r="Z1371" s="161"/>
      <c r="AA1371" s="134"/>
      <c r="AB1371" s="134"/>
      <c r="AC1371" s="134"/>
    </row>
    <row r="1372" spans="1:30" s="108" customFormat="1" x14ac:dyDescent="0.25">
      <c r="A1372" s="157">
        <v>2022</v>
      </c>
      <c r="B1372" s="134"/>
      <c r="C1372" s="1"/>
      <c r="D1372" s="1"/>
      <c r="E1372" s="157"/>
      <c r="F1372" s="115"/>
      <c r="G1372" s="134"/>
      <c r="H1372" s="157"/>
      <c r="I1372" s="135"/>
      <c r="J1372" s="157"/>
      <c r="K1372" s="134"/>
      <c r="L1372" s="158"/>
      <c r="M1372" s="159"/>
      <c r="N1372" s="158"/>
      <c r="O1372" s="145"/>
      <c r="P1372" s="135"/>
      <c r="Q1372" s="134"/>
      <c r="R1372" s="134"/>
      <c r="S1372" s="134"/>
      <c r="T1372" s="134"/>
      <c r="U1372" s="15"/>
      <c r="V1372" s="161"/>
      <c r="W1372" s="134"/>
      <c r="X1372" s="161"/>
      <c r="Y1372" s="157"/>
      <c r="Z1372" s="161"/>
      <c r="AA1372" s="134"/>
      <c r="AB1372" s="134"/>
      <c r="AC1372" s="134"/>
    </row>
    <row r="1373" spans="1:30" s="108" customFormat="1" ht="14.4" customHeight="1" x14ac:dyDescent="0.25">
      <c r="A1373" s="157">
        <v>2022</v>
      </c>
      <c r="B1373" s="199"/>
      <c r="C1373" s="1"/>
      <c r="D1373" s="1"/>
      <c r="E1373" s="157"/>
      <c r="F1373" s="115"/>
      <c r="G1373" s="134"/>
      <c r="H1373" s="157"/>
      <c r="I1373" s="135"/>
      <c r="J1373" s="157"/>
      <c r="K1373" s="134"/>
      <c r="L1373" s="158"/>
      <c r="M1373" s="159"/>
      <c r="N1373" s="158"/>
      <c r="O1373" s="145"/>
      <c r="P1373" s="135"/>
      <c r="Q1373" s="134"/>
      <c r="R1373" s="134"/>
      <c r="S1373" s="134"/>
      <c r="T1373" s="134"/>
      <c r="U1373" s="15"/>
      <c r="V1373" s="161"/>
      <c r="W1373" s="134"/>
      <c r="X1373" s="161"/>
      <c r="Y1373" s="157"/>
      <c r="Z1373" s="161"/>
      <c r="AA1373" s="134"/>
      <c r="AB1373" s="134"/>
      <c r="AC1373" s="134"/>
    </row>
    <row r="1374" spans="1:30" x14ac:dyDescent="0.25">
      <c r="A1374" s="157">
        <v>2022</v>
      </c>
      <c r="B1374" s="134"/>
      <c r="E1374" s="157"/>
      <c r="G1374" s="134"/>
      <c r="H1374" s="157"/>
      <c r="I1374" s="135"/>
      <c r="J1374" s="157"/>
      <c r="K1374" s="134"/>
      <c r="L1374" s="158"/>
      <c r="M1374" s="159"/>
      <c r="N1374" s="158"/>
      <c r="O1374" s="145"/>
      <c r="P1374" s="135"/>
      <c r="Q1374" s="134"/>
      <c r="R1374" s="134"/>
      <c r="S1374" s="134"/>
      <c r="T1374" s="134"/>
      <c r="V1374" s="161"/>
      <c r="W1374" s="134"/>
      <c r="X1374" s="161"/>
      <c r="Y1374" s="157"/>
      <c r="Z1374" s="161"/>
      <c r="AA1374" s="134"/>
      <c r="AB1374" s="134"/>
      <c r="AC1374" s="134"/>
    </row>
    <row r="1375" spans="1:30" ht="14.4" customHeight="1" x14ac:dyDescent="0.25">
      <c r="A1375" s="157">
        <v>2022</v>
      </c>
      <c r="B1375" s="199"/>
      <c r="E1375" s="157"/>
      <c r="G1375" s="134"/>
      <c r="H1375" s="157"/>
      <c r="I1375" s="135"/>
      <c r="J1375" s="157"/>
      <c r="K1375" s="134"/>
      <c r="L1375" s="158"/>
      <c r="M1375" s="159"/>
      <c r="N1375" s="158"/>
      <c r="O1375" s="145"/>
      <c r="P1375" s="135"/>
      <c r="Q1375" s="134"/>
      <c r="R1375" s="134"/>
      <c r="S1375" s="134"/>
      <c r="T1375" s="134"/>
      <c r="V1375" s="161"/>
      <c r="W1375" s="134"/>
      <c r="X1375" s="161"/>
      <c r="Y1375" s="157"/>
      <c r="Z1375" s="161"/>
      <c r="AA1375" s="134"/>
      <c r="AB1375" s="134"/>
      <c r="AC1375" s="134"/>
    </row>
    <row r="1376" spans="1:30" x14ac:dyDescent="0.25">
      <c r="A1376" s="157">
        <v>2022</v>
      </c>
      <c r="B1376" s="134"/>
      <c r="E1376" s="157"/>
      <c r="G1376" s="134"/>
      <c r="H1376" s="157"/>
      <c r="I1376" s="135"/>
      <c r="J1376" s="157"/>
      <c r="K1376" s="134"/>
      <c r="L1376" s="158"/>
      <c r="M1376" s="159"/>
      <c r="N1376" s="158"/>
      <c r="O1376" s="145"/>
      <c r="P1376" s="135"/>
      <c r="Q1376" s="134"/>
      <c r="R1376" s="134"/>
      <c r="S1376" s="134"/>
      <c r="T1376" s="134"/>
      <c r="V1376" s="161"/>
      <c r="W1376" s="134"/>
      <c r="X1376" s="161"/>
      <c r="Y1376" s="157"/>
      <c r="Z1376" s="161"/>
      <c r="AA1376" s="134"/>
      <c r="AB1376" s="134"/>
      <c r="AC1376" s="134"/>
    </row>
    <row r="1377" spans="1:29" s="29" customFormat="1" x14ac:dyDescent="0.25">
      <c r="A1377" s="157">
        <v>2022</v>
      </c>
      <c r="B1377" s="199"/>
      <c r="C1377" s="1"/>
      <c r="D1377" s="1"/>
      <c r="E1377" s="157"/>
      <c r="F1377" s="63"/>
      <c r="G1377" s="134"/>
      <c r="H1377" s="134"/>
      <c r="I1377" s="135"/>
      <c r="J1377" s="157"/>
      <c r="K1377" s="134"/>
      <c r="L1377" s="158"/>
      <c r="M1377" s="159"/>
      <c r="N1377" s="158"/>
      <c r="O1377" s="145"/>
      <c r="P1377" s="135"/>
      <c r="Q1377" s="134"/>
      <c r="R1377" s="134"/>
      <c r="S1377" s="134"/>
      <c r="T1377" s="134"/>
      <c r="U1377" s="15"/>
      <c r="V1377" s="161"/>
      <c r="W1377" s="134"/>
      <c r="X1377" s="161"/>
      <c r="Y1377" s="157"/>
      <c r="Z1377" s="161"/>
      <c r="AA1377" s="134"/>
      <c r="AB1377" s="134"/>
      <c r="AC1377" s="134"/>
    </row>
    <row r="1378" spans="1:29" s="29" customFormat="1" x14ac:dyDescent="0.25">
      <c r="A1378" s="157">
        <v>2022</v>
      </c>
      <c r="B1378" s="134"/>
      <c r="C1378" s="1"/>
      <c r="D1378" s="1"/>
      <c r="E1378" s="157"/>
      <c r="F1378" s="63"/>
      <c r="G1378" s="134"/>
      <c r="H1378" s="134"/>
      <c r="I1378" s="135"/>
      <c r="J1378" s="157"/>
      <c r="K1378" s="134"/>
      <c r="L1378" s="158"/>
      <c r="M1378" s="159"/>
      <c r="N1378" s="158"/>
      <c r="O1378" s="145"/>
      <c r="P1378" s="135"/>
      <c r="Q1378" s="134"/>
      <c r="R1378" s="134"/>
      <c r="S1378" s="134"/>
      <c r="T1378" s="134"/>
      <c r="U1378" s="15"/>
      <c r="V1378" s="161"/>
      <c r="W1378" s="134"/>
      <c r="X1378" s="161"/>
      <c r="Y1378" s="157"/>
      <c r="Z1378" s="161"/>
      <c r="AA1378" s="134"/>
      <c r="AB1378" s="134"/>
      <c r="AC1378" s="134"/>
    </row>
    <row r="1379" spans="1:29" s="29" customFormat="1" x14ac:dyDescent="0.25">
      <c r="A1379" s="157">
        <v>2022</v>
      </c>
      <c r="B1379" s="199"/>
      <c r="C1379" s="1"/>
      <c r="D1379" s="1"/>
      <c r="E1379" s="157"/>
      <c r="F1379" s="63"/>
      <c r="G1379" s="134"/>
      <c r="H1379" s="134"/>
      <c r="I1379" s="135"/>
      <c r="J1379" s="157"/>
      <c r="K1379" s="134"/>
      <c r="L1379" s="158"/>
      <c r="M1379" s="159"/>
      <c r="N1379" s="158"/>
      <c r="O1379" s="145"/>
      <c r="P1379" s="135"/>
      <c r="Q1379" s="134"/>
      <c r="R1379" s="134"/>
      <c r="S1379" s="134"/>
      <c r="T1379" s="134"/>
      <c r="U1379" s="15"/>
      <c r="V1379" s="161"/>
      <c r="W1379" s="134"/>
      <c r="X1379" s="161"/>
      <c r="Y1379" s="157"/>
      <c r="Z1379" s="161"/>
      <c r="AA1379" s="134"/>
      <c r="AB1379" s="134"/>
      <c r="AC1379" s="134"/>
    </row>
    <row r="1380" spans="1:29" s="29" customFormat="1" x14ac:dyDescent="0.25">
      <c r="A1380" s="157">
        <v>2022</v>
      </c>
      <c r="B1380" s="134"/>
      <c r="C1380" s="1"/>
      <c r="D1380" s="1"/>
      <c r="E1380" s="157"/>
      <c r="F1380" s="63"/>
      <c r="G1380" s="134"/>
      <c r="H1380" s="134"/>
      <c r="I1380" s="135"/>
      <c r="J1380" s="157"/>
      <c r="K1380" s="134"/>
      <c r="L1380" s="158"/>
      <c r="M1380" s="159"/>
      <c r="N1380" s="158"/>
      <c r="O1380" s="145"/>
      <c r="P1380" s="135"/>
      <c r="Q1380" s="134"/>
      <c r="R1380" s="134"/>
      <c r="S1380" s="134"/>
      <c r="T1380" s="134"/>
      <c r="U1380" s="15"/>
      <c r="V1380" s="161"/>
      <c r="W1380" s="134"/>
      <c r="X1380" s="161"/>
      <c r="Y1380" s="157"/>
      <c r="Z1380" s="161"/>
      <c r="AA1380" s="134"/>
      <c r="AB1380" s="134"/>
      <c r="AC1380" s="134"/>
    </row>
    <row r="1381" spans="1:29" s="29" customFormat="1" x14ac:dyDescent="0.25">
      <c r="A1381" s="157">
        <v>2022</v>
      </c>
      <c r="B1381" s="199"/>
      <c r="C1381" s="1"/>
      <c r="D1381" s="1"/>
      <c r="E1381" s="157"/>
      <c r="F1381" s="63"/>
      <c r="G1381" s="134"/>
      <c r="H1381" s="134"/>
      <c r="I1381" s="135"/>
      <c r="J1381" s="157"/>
      <c r="K1381" s="134"/>
      <c r="L1381" s="158"/>
      <c r="M1381" s="159"/>
      <c r="N1381" s="158"/>
      <c r="O1381" s="145"/>
      <c r="P1381" s="135"/>
      <c r="Q1381" s="134"/>
      <c r="R1381" s="134"/>
      <c r="S1381" s="134"/>
      <c r="T1381" s="134"/>
      <c r="U1381" s="15"/>
      <c r="V1381" s="161"/>
      <c r="W1381" s="134"/>
      <c r="X1381" s="161"/>
      <c r="Y1381" s="157"/>
      <c r="Z1381" s="161"/>
      <c r="AA1381" s="134"/>
      <c r="AB1381" s="134"/>
      <c r="AC1381" s="134"/>
    </row>
    <row r="1382" spans="1:29" x14ac:dyDescent="0.25">
      <c r="A1382" s="157">
        <v>2022</v>
      </c>
      <c r="B1382" s="134"/>
      <c r="E1382" s="157"/>
      <c r="G1382" s="134"/>
      <c r="H1382" s="157"/>
      <c r="I1382" s="135"/>
      <c r="J1382" s="157"/>
      <c r="K1382" s="134"/>
      <c r="L1382" s="158"/>
      <c r="M1382" s="159"/>
      <c r="N1382" s="158"/>
      <c r="O1382" s="145"/>
      <c r="P1382" s="135"/>
      <c r="Q1382" s="134"/>
      <c r="R1382" s="134"/>
      <c r="S1382" s="134"/>
      <c r="T1382" s="134"/>
      <c r="V1382" s="161"/>
      <c r="W1382" s="134"/>
      <c r="X1382" s="161"/>
      <c r="Y1382" s="157"/>
      <c r="Z1382" s="161"/>
      <c r="AA1382" s="134"/>
      <c r="AB1382" s="134"/>
      <c r="AC1382" s="134"/>
    </row>
    <row r="1383" spans="1:29" x14ac:dyDescent="0.25">
      <c r="A1383" s="157">
        <v>2022</v>
      </c>
      <c r="B1383" s="199"/>
      <c r="E1383" s="157"/>
      <c r="G1383" s="134"/>
      <c r="H1383" s="157"/>
      <c r="I1383" s="135"/>
      <c r="J1383" s="157"/>
      <c r="K1383" s="134"/>
      <c r="L1383" s="158"/>
      <c r="M1383" s="159"/>
      <c r="N1383" s="158"/>
      <c r="O1383" s="145"/>
      <c r="P1383" s="135"/>
      <c r="Q1383" s="134"/>
      <c r="R1383" s="134"/>
      <c r="S1383" s="134"/>
      <c r="T1383" s="134"/>
      <c r="V1383" s="161"/>
      <c r="W1383" s="134"/>
      <c r="X1383" s="161"/>
      <c r="Y1383" s="157"/>
      <c r="Z1383" s="161"/>
      <c r="AA1383" s="134"/>
      <c r="AB1383" s="134"/>
      <c r="AC1383" s="134"/>
    </row>
    <row r="1384" spans="1:29" x14ac:dyDescent="0.25">
      <c r="A1384" s="157">
        <v>2022</v>
      </c>
      <c r="B1384" s="134"/>
      <c r="E1384" s="157"/>
      <c r="G1384" s="134"/>
      <c r="H1384" s="157"/>
      <c r="I1384" s="135"/>
      <c r="J1384" s="157"/>
      <c r="K1384" s="134"/>
      <c r="L1384" s="158"/>
      <c r="M1384" s="159"/>
      <c r="N1384" s="158"/>
      <c r="O1384" s="145"/>
      <c r="P1384" s="135"/>
      <c r="Q1384" s="134"/>
      <c r="R1384" s="134"/>
      <c r="S1384" s="134"/>
      <c r="T1384" s="134"/>
      <c r="V1384" s="161"/>
      <c r="W1384" s="134"/>
      <c r="X1384" s="161"/>
      <c r="Y1384" s="157"/>
      <c r="Z1384" s="161"/>
      <c r="AA1384" s="134"/>
      <c r="AB1384" s="134"/>
      <c r="AC1384" s="134"/>
    </row>
    <row r="1385" spans="1:29" x14ac:dyDescent="0.25">
      <c r="A1385" s="157">
        <v>2022</v>
      </c>
      <c r="B1385" s="199"/>
      <c r="E1385" s="157"/>
      <c r="G1385" s="134"/>
      <c r="H1385" s="157"/>
      <c r="I1385" s="135"/>
      <c r="J1385" s="157"/>
      <c r="K1385" s="134"/>
      <c r="L1385" s="158"/>
      <c r="M1385" s="159"/>
      <c r="N1385" s="158"/>
      <c r="O1385" s="145"/>
      <c r="P1385" s="135"/>
      <c r="Q1385" s="134"/>
      <c r="R1385" s="134"/>
      <c r="S1385" s="134"/>
      <c r="T1385" s="134"/>
      <c r="V1385" s="161"/>
      <c r="W1385" s="134"/>
      <c r="X1385" s="161"/>
      <c r="Y1385" s="157"/>
      <c r="Z1385" s="161"/>
      <c r="AA1385" s="134"/>
      <c r="AB1385" s="134"/>
      <c r="AC1385" s="134"/>
    </row>
    <row r="1386" spans="1:29" x14ac:dyDescent="0.25">
      <c r="A1386" s="157">
        <v>2022</v>
      </c>
      <c r="B1386" s="134"/>
      <c r="E1386" s="157"/>
      <c r="G1386" s="134"/>
      <c r="H1386" s="157"/>
      <c r="I1386" s="135"/>
      <c r="J1386" s="157"/>
      <c r="K1386" s="134"/>
      <c r="L1386" s="158"/>
      <c r="M1386" s="159"/>
      <c r="N1386" s="158"/>
      <c r="O1386" s="145"/>
      <c r="P1386" s="135"/>
      <c r="Q1386" s="134"/>
      <c r="R1386" s="134"/>
      <c r="S1386" s="134"/>
      <c r="T1386" s="134"/>
      <c r="V1386" s="161"/>
      <c r="W1386" s="134"/>
      <c r="X1386" s="161"/>
      <c r="Y1386" s="157"/>
      <c r="Z1386" s="161"/>
      <c r="AA1386" s="134"/>
      <c r="AB1386" s="134"/>
      <c r="AC1386" s="134"/>
    </row>
    <row r="1387" spans="1:29" x14ac:dyDescent="0.25">
      <c r="A1387" s="157">
        <v>2022</v>
      </c>
      <c r="B1387" s="199"/>
      <c r="E1387" s="157"/>
      <c r="G1387" s="134"/>
      <c r="H1387" s="157"/>
      <c r="I1387" s="135"/>
      <c r="J1387" s="157"/>
      <c r="K1387" s="134"/>
      <c r="L1387" s="158"/>
      <c r="M1387" s="159"/>
      <c r="N1387" s="158"/>
      <c r="O1387" s="145"/>
      <c r="P1387" s="135"/>
      <c r="Q1387" s="134"/>
      <c r="R1387" s="134"/>
      <c r="S1387" s="134"/>
      <c r="T1387" s="134"/>
      <c r="V1387" s="161"/>
      <c r="W1387" s="134"/>
      <c r="X1387" s="161"/>
      <c r="Y1387" s="157"/>
      <c r="Z1387" s="161"/>
      <c r="AA1387" s="134"/>
      <c r="AB1387" s="134"/>
      <c r="AC1387" s="134"/>
    </row>
    <row r="1388" spans="1:29" s="29" customFormat="1" x14ac:dyDescent="0.25">
      <c r="A1388" s="157">
        <v>2022</v>
      </c>
      <c r="B1388" s="134"/>
      <c r="C1388" s="1"/>
      <c r="D1388" s="1"/>
      <c r="E1388" s="157"/>
      <c r="F1388" s="63"/>
      <c r="G1388" s="134"/>
      <c r="H1388" s="134"/>
      <c r="I1388" s="135"/>
      <c r="J1388" s="157"/>
      <c r="K1388" s="134"/>
      <c r="L1388" s="158"/>
      <c r="M1388" s="159"/>
      <c r="N1388" s="158"/>
      <c r="O1388" s="145"/>
      <c r="P1388" s="135"/>
      <c r="Q1388" s="134"/>
      <c r="R1388" s="134"/>
      <c r="S1388" s="134"/>
      <c r="T1388" s="134"/>
      <c r="U1388" s="15"/>
      <c r="V1388" s="161"/>
      <c r="W1388" s="134"/>
      <c r="X1388" s="161"/>
      <c r="Y1388" s="157"/>
      <c r="Z1388" s="161"/>
      <c r="AA1388" s="134"/>
      <c r="AB1388" s="134"/>
      <c r="AC1388" s="134"/>
    </row>
    <row r="1389" spans="1:29" s="29" customFormat="1" x14ac:dyDescent="0.25">
      <c r="A1389" s="157">
        <v>2022</v>
      </c>
      <c r="B1389" s="199"/>
      <c r="C1389" s="1"/>
      <c r="D1389" s="1"/>
      <c r="E1389" s="157"/>
      <c r="F1389" s="63"/>
      <c r="G1389" s="134"/>
      <c r="H1389" s="134"/>
      <c r="I1389" s="135"/>
      <c r="J1389" s="157"/>
      <c r="K1389" s="134"/>
      <c r="L1389" s="158"/>
      <c r="M1389" s="159"/>
      <c r="N1389" s="158"/>
      <c r="O1389" s="145"/>
      <c r="P1389" s="135"/>
      <c r="Q1389" s="134"/>
      <c r="R1389" s="134"/>
      <c r="S1389" s="134"/>
      <c r="T1389" s="134"/>
      <c r="U1389" s="15"/>
      <c r="V1389" s="161"/>
      <c r="W1389" s="134"/>
      <c r="X1389" s="161"/>
      <c r="Y1389" s="157"/>
      <c r="Z1389" s="161"/>
      <c r="AA1389" s="134"/>
      <c r="AB1389" s="134"/>
      <c r="AC1389" s="134"/>
    </row>
    <row r="1390" spans="1:29" s="29" customFormat="1" x14ac:dyDescent="0.25">
      <c r="A1390" s="157">
        <v>2022</v>
      </c>
      <c r="B1390" s="134"/>
      <c r="C1390" s="1"/>
      <c r="D1390" s="1"/>
      <c r="E1390" s="157"/>
      <c r="F1390" s="63"/>
      <c r="G1390" s="134"/>
      <c r="H1390" s="134"/>
      <c r="I1390" s="135"/>
      <c r="J1390" s="157"/>
      <c r="K1390" s="134"/>
      <c r="L1390" s="158"/>
      <c r="M1390" s="159"/>
      <c r="N1390" s="158"/>
      <c r="O1390" s="145"/>
      <c r="P1390" s="135"/>
      <c r="Q1390" s="134"/>
      <c r="R1390" s="134"/>
      <c r="S1390" s="134"/>
      <c r="T1390" s="134"/>
      <c r="U1390" s="15"/>
      <c r="V1390" s="161"/>
      <c r="W1390" s="134"/>
      <c r="X1390" s="161"/>
      <c r="Y1390" s="157"/>
      <c r="Z1390" s="161"/>
      <c r="AA1390" s="134"/>
      <c r="AB1390" s="134"/>
      <c r="AC1390" s="134"/>
    </row>
    <row r="1391" spans="1:29" s="29" customFormat="1" x14ac:dyDescent="0.25">
      <c r="A1391" s="157">
        <v>2022</v>
      </c>
      <c r="B1391" s="199"/>
      <c r="C1391" s="1"/>
      <c r="D1391" s="1"/>
      <c r="E1391" s="157"/>
      <c r="F1391" s="63"/>
      <c r="G1391" s="134"/>
      <c r="H1391" s="134"/>
      <c r="I1391" s="135"/>
      <c r="J1391" s="157"/>
      <c r="K1391" s="134"/>
      <c r="L1391" s="158"/>
      <c r="M1391" s="159"/>
      <c r="N1391" s="158"/>
      <c r="O1391" s="145"/>
      <c r="P1391" s="135"/>
      <c r="Q1391" s="134"/>
      <c r="R1391" s="134"/>
      <c r="S1391" s="134"/>
      <c r="T1391" s="134"/>
      <c r="U1391" s="15"/>
      <c r="V1391" s="161"/>
      <c r="W1391" s="134"/>
      <c r="X1391" s="161"/>
      <c r="Y1391" s="157"/>
      <c r="Z1391" s="161"/>
      <c r="AA1391" s="134"/>
      <c r="AB1391" s="134"/>
      <c r="AC1391" s="134"/>
    </row>
    <row r="1392" spans="1:29" s="29" customFormat="1" x14ac:dyDescent="0.25">
      <c r="A1392" s="157">
        <v>2022</v>
      </c>
      <c r="B1392" s="134"/>
      <c r="C1392" s="1"/>
      <c r="D1392" s="1"/>
      <c r="E1392" s="157"/>
      <c r="F1392" s="63"/>
      <c r="G1392" s="134"/>
      <c r="H1392" s="134"/>
      <c r="I1392" s="135"/>
      <c r="J1392" s="157"/>
      <c r="K1392" s="134"/>
      <c r="L1392" s="158"/>
      <c r="M1392" s="159"/>
      <c r="N1392" s="158"/>
      <c r="O1392" s="145"/>
      <c r="P1392" s="135"/>
      <c r="Q1392" s="134"/>
      <c r="R1392" s="134"/>
      <c r="S1392" s="134"/>
      <c r="T1392" s="134"/>
      <c r="U1392" s="15"/>
      <c r="V1392" s="161"/>
      <c r="W1392" s="134"/>
      <c r="X1392" s="161"/>
      <c r="Y1392" s="157"/>
      <c r="Z1392" s="161"/>
      <c r="AA1392" s="134"/>
      <c r="AB1392" s="134"/>
      <c r="AC1392" s="134"/>
    </row>
    <row r="1393" spans="1:31" s="29" customFormat="1" x14ac:dyDescent="0.25">
      <c r="A1393" s="157">
        <v>2022</v>
      </c>
      <c r="B1393" s="199"/>
      <c r="C1393" s="1"/>
      <c r="D1393" s="1"/>
      <c r="E1393" s="157"/>
      <c r="F1393" s="63"/>
      <c r="G1393" s="134"/>
      <c r="H1393" s="134"/>
      <c r="I1393" s="135"/>
      <c r="J1393" s="157"/>
      <c r="K1393" s="134"/>
      <c r="L1393" s="158"/>
      <c r="M1393" s="159"/>
      <c r="N1393" s="158"/>
      <c r="O1393" s="145"/>
      <c r="P1393" s="135"/>
      <c r="Q1393" s="134"/>
      <c r="R1393" s="134"/>
      <c r="S1393" s="134"/>
      <c r="T1393" s="134"/>
      <c r="U1393" s="15"/>
      <c r="V1393" s="161"/>
      <c r="W1393" s="134"/>
      <c r="X1393" s="161"/>
      <c r="Y1393" s="157"/>
      <c r="Z1393" s="161"/>
      <c r="AA1393" s="134"/>
      <c r="AB1393" s="134"/>
      <c r="AC1393" s="134"/>
    </row>
    <row r="1394" spans="1:31" s="29" customFormat="1" x14ac:dyDescent="0.25">
      <c r="A1394" s="157">
        <v>2022</v>
      </c>
      <c r="B1394" s="134"/>
      <c r="C1394" s="1"/>
      <c r="D1394" s="1"/>
      <c r="E1394" s="157"/>
      <c r="F1394" s="63"/>
      <c r="G1394" s="134"/>
      <c r="I1394" s="135"/>
      <c r="J1394" s="157"/>
      <c r="K1394" s="134"/>
      <c r="L1394" s="158"/>
      <c r="M1394" s="159"/>
      <c r="N1394" s="158"/>
      <c r="O1394" s="145"/>
      <c r="P1394" s="135"/>
      <c r="Q1394" s="134"/>
      <c r="R1394" s="134"/>
      <c r="S1394" s="134"/>
      <c r="T1394" s="134"/>
      <c r="U1394" s="15"/>
      <c r="V1394" s="161"/>
      <c r="W1394" s="134"/>
      <c r="X1394" s="161"/>
      <c r="Y1394" s="157"/>
      <c r="Z1394" s="161"/>
      <c r="AA1394" s="134"/>
      <c r="AB1394" s="134"/>
      <c r="AC1394" s="134"/>
      <c r="AD1394" s="134"/>
      <c r="AE1394" s="134"/>
    </row>
    <row r="1395" spans="1:31" s="29" customFormat="1" x14ac:dyDescent="0.25">
      <c r="A1395" s="157">
        <v>2022</v>
      </c>
      <c r="B1395" s="199"/>
      <c r="C1395" s="1"/>
      <c r="D1395" s="1"/>
      <c r="E1395" s="157"/>
      <c r="F1395" s="63"/>
      <c r="G1395" s="134"/>
      <c r="I1395" s="135"/>
      <c r="J1395" s="157"/>
      <c r="K1395" s="134"/>
      <c r="L1395" s="158"/>
      <c r="M1395" s="159"/>
      <c r="N1395" s="158"/>
      <c r="O1395" s="145"/>
      <c r="P1395" s="135"/>
      <c r="Q1395" s="134"/>
      <c r="R1395" s="134"/>
      <c r="S1395" s="134"/>
      <c r="T1395" s="134"/>
      <c r="U1395" s="15"/>
      <c r="V1395" s="161"/>
      <c r="W1395" s="134"/>
      <c r="X1395" s="161"/>
      <c r="Y1395" s="157"/>
      <c r="Z1395" s="161"/>
      <c r="AA1395" s="134"/>
      <c r="AB1395" s="134"/>
      <c r="AC1395" s="134"/>
      <c r="AD1395" s="134"/>
      <c r="AE1395" s="134"/>
    </row>
    <row r="1396" spans="1:31" s="29" customFormat="1" x14ac:dyDescent="0.25">
      <c r="A1396" s="157">
        <v>2022</v>
      </c>
      <c r="B1396" s="134"/>
      <c r="C1396" s="1"/>
      <c r="D1396" s="1"/>
      <c r="E1396" s="157"/>
      <c r="F1396" s="63"/>
      <c r="G1396" s="134"/>
      <c r="I1396" s="135"/>
      <c r="J1396" s="157"/>
      <c r="K1396" s="134"/>
      <c r="L1396" s="158"/>
      <c r="M1396" s="159"/>
      <c r="N1396" s="158"/>
      <c r="O1396" s="145"/>
      <c r="P1396" s="135"/>
      <c r="Q1396" s="134"/>
      <c r="R1396" s="134"/>
      <c r="S1396" s="134"/>
      <c r="T1396" s="134"/>
      <c r="U1396" s="15"/>
      <c r="V1396" s="161"/>
      <c r="W1396" s="134"/>
      <c r="X1396" s="161"/>
      <c r="Y1396" s="157"/>
      <c r="Z1396" s="161"/>
      <c r="AA1396" s="134"/>
      <c r="AB1396" s="134"/>
      <c r="AC1396" s="134"/>
      <c r="AD1396" s="134"/>
      <c r="AE1396" s="134"/>
    </row>
    <row r="1397" spans="1:31" s="29" customFormat="1" x14ac:dyDescent="0.25">
      <c r="A1397" s="157">
        <v>2022</v>
      </c>
      <c r="B1397" s="199"/>
      <c r="C1397" s="1"/>
      <c r="D1397" s="1"/>
      <c r="E1397" s="157"/>
      <c r="F1397" s="63"/>
      <c r="G1397" s="134"/>
      <c r="I1397" s="135"/>
      <c r="J1397" s="157"/>
      <c r="K1397" s="134"/>
      <c r="L1397" s="158"/>
      <c r="M1397" s="159"/>
      <c r="N1397" s="158"/>
      <c r="O1397" s="145"/>
      <c r="P1397" s="135"/>
      <c r="Q1397" s="134"/>
      <c r="R1397" s="134"/>
      <c r="S1397" s="134"/>
      <c r="T1397" s="134"/>
      <c r="U1397" s="15"/>
      <c r="V1397" s="161"/>
      <c r="W1397" s="134"/>
      <c r="X1397" s="161"/>
      <c r="Y1397" s="157"/>
      <c r="Z1397" s="161"/>
      <c r="AA1397" s="134"/>
      <c r="AB1397" s="134"/>
      <c r="AC1397" s="134"/>
      <c r="AD1397" s="134"/>
      <c r="AE1397" s="134"/>
    </row>
    <row r="1398" spans="1:31" s="29" customFormat="1" x14ac:dyDescent="0.25">
      <c r="A1398" s="157">
        <v>2022</v>
      </c>
      <c r="B1398" s="134"/>
      <c r="C1398" s="1"/>
      <c r="D1398" s="1"/>
      <c r="E1398" s="157"/>
      <c r="F1398" s="63"/>
      <c r="G1398" s="134"/>
      <c r="I1398" s="135"/>
      <c r="J1398" s="157"/>
      <c r="K1398" s="134"/>
      <c r="L1398" s="158"/>
      <c r="M1398" s="159"/>
      <c r="N1398" s="158"/>
      <c r="O1398" s="145"/>
      <c r="P1398" s="135"/>
      <c r="Q1398" s="134"/>
      <c r="R1398" s="134"/>
      <c r="S1398" s="134"/>
      <c r="T1398" s="134"/>
      <c r="U1398" s="15"/>
      <c r="V1398" s="161"/>
      <c r="W1398" s="134"/>
      <c r="X1398" s="161"/>
      <c r="Y1398" s="157"/>
      <c r="Z1398" s="161"/>
      <c r="AA1398" s="134"/>
      <c r="AB1398" s="134"/>
      <c r="AC1398" s="134"/>
      <c r="AD1398" s="134"/>
      <c r="AE1398" s="134"/>
    </row>
    <row r="1399" spans="1:31" s="29" customFormat="1" x14ac:dyDescent="0.25">
      <c r="A1399" s="157">
        <v>2022</v>
      </c>
      <c r="B1399" s="199"/>
      <c r="C1399" s="1"/>
      <c r="D1399" s="1"/>
      <c r="E1399" s="157"/>
      <c r="F1399" s="63"/>
      <c r="G1399" s="134"/>
      <c r="I1399" s="135"/>
      <c r="J1399" s="157"/>
      <c r="K1399" s="134"/>
      <c r="L1399" s="158"/>
      <c r="M1399" s="159"/>
      <c r="N1399" s="158"/>
      <c r="O1399" s="145"/>
      <c r="P1399" s="135"/>
      <c r="Q1399" s="135"/>
      <c r="R1399" s="135"/>
      <c r="S1399" s="135"/>
      <c r="T1399" s="134"/>
      <c r="U1399" s="15"/>
      <c r="V1399" s="161"/>
      <c r="W1399" s="134"/>
      <c r="X1399" s="161"/>
      <c r="Y1399" s="157"/>
      <c r="Z1399" s="161"/>
      <c r="AA1399" s="134"/>
      <c r="AB1399" s="134"/>
      <c r="AC1399" s="134"/>
      <c r="AD1399" s="134"/>
      <c r="AE1399" s="134"/>
    </row>
    <row r="1400" spans="1:31" s="29" customFormat="1" x14ac:dyDescent="0.25">
      <c r="A1400" s="157">
        <v>2022</v>
      </c>
      <c r="B1400" s="134"/>
      <c r="C1400" s="1"/>
      <c r="D1400" s="1"/>
      <c r="E1400" s="157"/>
      <c r="F1400" s="63"/>
      <c r="G1400" s="134"/>
      <c r="I1400" s="135"/>
      <c r="J1400" s="157"/>
      <c r="K1400" s="134"/>
      <c r="L1400" s="158"/>
      <c r="M1400" s="159"/>
      <c r="N1400" s="158"/>
      <c r="O1400" s="145"/>
      <c r="P1400" s="134"/>
      <c r="Q1400" s="135"/>
      <c r="R1400" s="135"/>
      <c r="S1400" s="135"/>
      <c r="T1400" s="134"/>
      <c r="U1400" s="134"/>
      <c r="V1400" s="161"/>
      <c r="W1400" s="134"/>
      <c r="X1400" s="161"/>
      <c r="Y1400" s="157"/>
      <c r="Z1400" s="161"/>
      <c r="AA1400" s="134"/>
      <c r="AB1400" s="134"/>
      <c r="AC1400" s="134"/>
      <c r="AD1400" s="134"/>
      <c r="AE1400" s="134"/>
    </row>
    <row r="1401" spans="1:31" s="29" customFormat="1" x14ac:dyDescent="0.25">
      <c r="A1401" s="157">
        <v>2022</v>
      </c>
      <c r="B1401" s="199"/>
      <c r="C1401" s="1"/>
      <c r="D1401" s="1"/>
      <c r="E1401" s="157"/>
      <c r="F1401" s="63"/>
      <c r="G1401" s="134"/>
      <c r="I1401" s="135"/>
      <c r="J1401" s="157"/>
      <c r="K1401" s="134"/>
      <c r="L1401" s="158"/>
      <c r="M1401" s="159"/>
      <c r="N1401" s="158"/>
      <c r="O1401" s="145"/>
      <c r="P1401" s="134"/>
      <c r="Q1401" s="135"/>
      <c r="R1401" s="135"/>
      <c r="S1401" s="135"/>
      <c r="T1401" s="134"/>
      <c r="U1401" s="160"/>
      <c r="V1401" s="161"/>
      <c r="W1401" s="134"/>
      <c r="X1401" s="161"/>
      <c r="Y1401" s="157"/>
      <c r="Z1401" s="161"/>
      <c r="AA1401" s="134"/>
      <c r="AB1401" s="134"/>
      <c r="AC1401" s="134"/>
      <c r="AD1401" s="134"/>
      <c r="AE1401" s="134"/>
    </row>
    <row r="1402" spans="1:31" s="29" customFormat="1" x14ac:dyDescent="0.25">
      <c r="A1402" s="157">
        <v>2022</v>
      </c>
      <c r="B1402" s="134"/>
      <c r="C1402" s="1"/>
      <c r="D1402" s="1"/>
      <c r="E1402" s="157"/>
      <c r="F1402" s="63"/>
      <c r="G1402" s="134"/>
      <c r="I1402" s="135"/>
      <c r="J1402" s="157"/>
      <c r="K1402" s="134"/>
      <c r="L1402" s="158"/>
      <c r="M1402" s="159"/>
      <c r="N1402" s="158"/>
      <c r="O1402" s="145"/>
      <c r="P1402" s="134"/>
      <c r="Q1402" s="135"/>
      <c r="R1402" s="135"/>
      <c r="S1402" s="135"/>
      <c r="T1402" s="134"/>
      <c r="U1402" s="160"/>
      <c r="V1402" s="161"/>
      <c r="W1402" s="134"/>
      <c r="X1402" s="161"/>
      <c r="Y1402" s="157"/>
      <c r="Z1402" s="161"/>
      <c r="AA1402" s="134"/>
      <c r="AB1402" s="134"/>
      <c r="AC1402" s="134"/>
      <c r="AD1402" s="134"/>
      <c r="AE1402" s="134"/>
    </row>
    <row r="1403" spans="1:31" s="29" customFormat="1" x14ac:dyDescent="0.25">
      <c r="A1403" s="157">
        <v>2022</v>
      </c>
      <c r="B1403" s="199"/>
      <c r="C1403" s="1"/>
      <c r="D1403" s="1"/>
      <c r="E1403" s="157"/>
      <c r="F1403" s="63"/>
      <c r="G1403" s="134"/>
      <c r="I1403" s="135"/>
      <c r="J1403" s="157"/>
      <c r="K1403" s="134"/>
      <c r="L1403" s="158"/>
      <c r="M1403" s="159"/>
      <c r="N1403" s="158"/>
      <c r="O1403" s="145"/>
      <c r="P1403" s="135"/>
      <c r="Q1403" s="135"/>
      <c r="R1403" s="135"/>
      <c r="S1403" s="135"/>
      <c r="T1403" s="134"/>
      <c r="U1403" s="160"/>
      <c r="V1403" s="161"/>
      <c r="W1403" s="134"/>
      <c r="X1403" s="161"/>
      <c r="Y1403" s="157"/>
      <c r="Z1403" s="161"/>
      <c r="AA1403" s="134"/>
      <c r="AB1403" s="134"/>
      <c r="AC1403" s="134"/>
      <c r="AD1403" s="134"/>
      <c r="AE1403" s="134"/>
    </row>
    <row r="1404" spans="1:31" s="29" customFormat="1" x14ac:dyDescent="0.25">
      <c r="A1404" s="157">
        <v>2022</v>
      </c>
      <c r="B1404" s="134"/>
      <c r="C1404" s="1"/>
      <c r="D1404" s="1"/>
      <c r="E1404" s="157"/>
      <c r="F1404" s="63"/>
      <c r="G1404" s="134"/>
      <c r="I1404" s="135"/>
      <c r="J1404" s="157"/>
      <c r="K1404" s="134"/>
      <c r="L1404" s="158"/>
      <c r="M1404" s="159"/>
      <c r="N1404" s="158"/>
      <c r="O1404" s="145"/>
      <c r="P1404" s="135"/>
      <c r="Q1404" s="135"/>
      <c r="R1404" s="135"/>
      <c r="S1404" s="135"/>
      <c r="T1404" s="134"/>
      <c r="U1404" s="160"/>
      <c r="V1404" s="161"/>
      <c r="W1404" s="134"/>
      <c r="X1404" s="161"/>
      <c r="Y1404" s="157"/>
      <c r="Z1404" s="161"/>
      <c r="AA1404" s="134"/>
      <c r="AB1404" s="134"/>
      <c r="AC1404" s="134"/>
      <c r="AD1404" s="134"/>
      <c r="AE1404" s="134"/>
    </row>
    <row r="1405" spans="1:31" s="29" customFormat="1" x14ac:dyDescent="0.25">
      <c r="A1405" s="157">
        <v>2022</v>
      </c>
      <c r="B1405" s="199"/>
      <c r="C1405" s="1"/>
      <c r="D1405" s="1"/>
      <c r="E1405" s="157"/>
      <c r="F1405" s="63"/>
      <c r="G1405" s="134"/>
      <c r="I1405" s="135"/>
      <c r="J1405" s="157"/>
      <c r="K1405" s="134"/>
      <c r="L1405" s="158"/>
      <c r="M1405" s="159"/>
      <c r="N1405" s="158"/>
      <c r="O1405" s="145"/>
      <c r="P1405" s="135"/>
      <c r="Q1405" s="135"/>
      <c r="R1405" s="135"/>
      <c r="S1405" s="135"/>
      <c r="T1405" s="134"/>
      <c r="U1405" s="160"/>
      <c r="V1405" s="161"/>
      <c r="W1405" s="134"/>
      <c r="X1405" s="161"/>
      <c r="Y1405" s="157"/>
      <c r="Z1405" s="161"/>
      <c r="AA1405" s="134"/>
      <c r="AB1405" s="134"/>
      <c r="AC1405" s="134"/>
      <c r="AD1405" s="134"/>
      <c r="AE1405" s="134"/>
    </row>
    <row r="1406" spans="1:31" s="29" customFormat="1" x14ac:dyDescent="0.25">
      <c r="A1406" s="157">
        <v>2022</v>
      </c>
      <c r="B1406" s="134"/>
      <c r="C1406" s="1"/>
      <c r="D1406" s="1"/>
      <c r="E1406" s="157"/>
      <c r="F1406" s="63"/>
      <c r="G1406" s="134"/>
      <c r="I1406" s="135"/>
      <c r="J1406" s="342"/>
      <c r="K1406" s="134"/>
      <c r="L1406" s="158"/>
      <c r="M1406" s="159"/>
      <c r="N1406" s="158"/>
      <c r="O1406" s="145"/>
      <c r="P1406" s="135"/>
      <c r="Q1406" s="135"/>
      <c r="R1406" s="135"/>
      <c r="S1406" s="135"/>
      <c r="T1406" s="134"/>
      <c r="U1406" s="160"/>
      <c r="V1406" s="161"/>
      <c r="W1406" s="134"/>
      <c r="X1406" s="161"/>
      <c r="Y1406" s="157"/>
      <c r="Z1406" s="161"/>
      <c r="AA1406" s="134"/>
      <c r="AB1406" s="134"/>
      <c r="AC1406" s="134"/>
      <c r="AD1406" s="134"/>
      <c r="AE1406" s="134"/>
    </row>
    <row r="1407" spans="1:31" s="29" customFormat="1" x14ac:dyDescent="0.25">
      <c r="A1407" s="157">
        <v>2022</v>
      </c>
      <c r="B1407" s="199"/>
      <c r="C1407" s="1"/>
      <c r="D1407" s="1"/>
      <c r="E1407" s="157"/>
      <c r="F1407" s="63"/>
      <c r="G1407" s="134"/>
      <c r="I1407" s="135"/>
      <c r="J1407" s="157"/>
      <c r="K1407" s="134"/>
      <c r="L1407" s="158"/>
      <c r="M1407" s="159"/>
      <c r="N1407" s="158"/>
      <c r="O1407" s="145"/>
      <c r="P1407" s="135"/>
      <c r="Q1407" s="135"/>
      <c r="R1407" s="135"/>
      <c r="S1407" s="135"/>
      <c r="T1407" s="134"/>
      <c r="U1407" s="160"/>
      <c r="V1407" s="161"/>
      <c r="W1407" s="134"/>
      <c r="X1407" s="161"/>
      <c r="Y1407" s="157"/>
      <c r="Z1407" s="161"/>
      <c r="AA1407" s="134"/>
      <c r="AB1407" s="134"/>
      <c r="AC1407" s="134"/>
      <c r="AD1407" s="134"/>
      <c r="AE1407" s="134"/>
    </row>
    <row r="1408" spans="1:31" s="29" customFormat="1" x14ac:dyDescent="0.25">
      <c r="A1408" s="157">
        <v>2022</v>
      </c>
      <c r="B1408" s="134"/>
      <c r="C1408" s="1"/>
      <c r="D1408" s="1"/>
      <c r="E1408" s="157"/>
      <c r="F1408" s="63"/>
      <c r="G1408" s="134"/>
      <c r="I1408" s="135"/>
      <c r="J1408" s="157"/>
      <c r="K1408" s="134"/>
      <c r="L1408" s="158"/>
      <c r="M1408" s="159"/>
      <c r="N1408" s="158"/>
      <c r="O1408" s="145"/>
      <c r="P1408" s="135"/>
      <c r="Q1408" s="135"/>
      <c r="R1408" s="135"/>
      <c r="S1408" s="135"/>
      <c r="T1408" s="134"/>
      <c r="U1408" s="160"/>
      <c r="V1408" s="161"/>
      <c r="W1408" s="134"/>
      <c r="X1408" s="161"/>
      <c r="Y1408" s="157"/>
      <c r="Z1408" s="161"/>
      <c r="AA1408" s="134"/>
      <c r="AB1408" s="134"/>
      <c r="AC1408" s="134"/>
      <c r="AD1408" s="134"/>
      <c r="AE1408" s="134"/>
    </row>
    <row r="1409" spans="1:31" ht="19.95" customHeight="1" x14ac:dyDescent="0.25">
      <c r="A1409" s="157">
        <v>2022</v>
      </c>
      <c r="B1409" s="199"/>
      <c r="E1409" s="157"/>
      <c r="F1409" s="63"/>
      <c r="G1409" s="134"/>
      <c r="I1409" s="135"/>
      <c r="J1409" s="157"/>
      <c r="K1409" s="134"/>
      <c r="L1409" s="158"/>
      <c r="M1409" s="159"/>
      <c r="N1409" s="158"/>
      <c r="O1409" s="145"/>
      <c r="P1409" s="135"/>
      <c r="Q1409" s="135"/>
      <c r="R1409" s="135"/>
      <c r="S1409" s="135"/>
      <c r="T1409" s="134"/>
      <c r="U1409" s="160"/>
      <c r="V1409" s="161"/>
      <c r="W1409" s="134"/>
      <c r="X1409" s="161"/>
      <c r="Y1409" s="157"/>
      <c r="Z1409" s="161"/>
      <c r="AA1409" s="134"/>
      <c r="AB1409" s="134"/>
      <c r="AC1409" s="134"/>
      <c r="AD1409" s="134"/>
      <c r="AE1409" s="134"/>
    </row>
    <row r="1410" spans="1:31" ht="18.600000000000001" customHeight="1" x14ac:dyDescent="0.25">
      <c r="A1410" s="157">
        <v>2022</v>
      </c>
      <c r="B1410" s="134"/>
      <c r="E1410" s="157"/>
      <c r="F1410" s="63"/>
      <c r="G1410" s="134"/>
      <c r="I1410" s="201"/>
      <c r="J1410" s="157"/>
      <c r="K1410" s="134"/>
      <c r="L1410" s="158"/>
      <c r="M1410" s="159"/>
      <c r="N1410" s="158"/>
      <c r="O1410" s="145"/>
      <c r="P1410" s="135"/>
      <c r="Q1410" s="135"/>
      <c r="R1410" s="135"/>
      <c r="S1410" s="135"/>
      <c r="T1410" s="134"/>
      <c r="U1410" s="160"/>
      <c r="V1410" s="161"/>
      <c r="W1410" s="134"/>
      <c r="X1410" s="161"/>
      <c r="Y1410" s="157"/>
      <c r="Z1410" s="161"/>
      <c r="AA1410" s="134"/>
      <c r="AB1410" s="134"/>
      <c r="AC1410" s="134"/>
      <c r="AD1410" s="134"/>
      <c r="AE1410" s="134"/>
    </row>
    <row r="1411" spans="1:31" x14ac:dyDescent="0.25">
      <c r="A1411" s="157">
        <v>2022</v>
      </c>
      <c r="B1411" s="199"/>
      <c r="E1411" s="157"/>
      <c r="F1411" s="63"/>
      <c r="G1411" s="134"/>
      <c r="I1411" s="135"/>
      <c r="J1411" s="342"/>
      <c r="K1411" s="134"/>
      <c r="L1411" s="158"/>
      <c r="M1411" s="159"/>
      <c r="N1411" s="158"/>
      <c r="O1411" s="145"/>
      <c r="P1411" s="135"/>
      <c r="Q1411" s="135"/>
      <c r="R1411" s="135"/>
      <c r="S1411" s="135"/>
      <c r="T1411" s="134"/>
      <c r="U1411" s="160"/>
      <c r="V1411" s="161"/>
      <c r="W1411" s="134"/>
      <c r="X1411" s="161"/>
      <c r="Y1411" s="157"/>
      <c r="Z1411" s="161"/>
      <c r="AA1411" s="134"/>
      <c r="AB1411" s="134"/>
      <c r="AC1411" s="134"/>
      <c r="AD1411" s="134"/>
      <c r="AE1411" s="134"/>
    </row>
    <row r="1412" spans="1:31" x14ac:dyDescent="0.25">
      <c r="A1412" s="157">
        <v>2022</v>
      </c>
      <c r="B1412" s="134"/>
      <c r="E1412" s="157"/>
      <c r="F1412" s="63"/>
      <c r="G1412" s="134"/>
      <c r="I1412" s="135"/>
      <c r="J1412" s="157"/>
      <c r="K1412" s="134"/>
      <c r="L1412" s="158"/>
      <c r="M1412" s="159"/>
      <c r="N1412" s="158"/>
      <c r="O1412" s="145"/>
      <c r="P1412" s="135"/>
      <c r="Q1412" s="135"/>
      <c r="R1412" s="135"/>
      <c r="S1412" s="135"/>
      <c r="T1412" s="134"/>
      <c r="U1412" s="160"/>
      <c r="V1412" s="161"/>
      <c r="W1412" s="134"/>
      <c r="X1412" s="161"/>
      <c r="Y1412" s="157"/>
      <c r="Z1412" s="161"/>
      <c r="AA1412" s="134"/>
      <c r="AB1412" s="134"/>
      <c r="AC1412" s="134"/>
      <c r="AD1412" s="134"/>
      <c r="AE1412" s="134"/>
    </row>
    <row r="1413" spans="1:31" x14ac:dyDescent="0.25">
      <c r="A1413" s="157">
        <v>2022</v>
      </c>
      <c r="B1413" s="199"/>
      <c r="E1413" s="157"/>
      <c r="F1413" s="63"/>
      <c r="G1413" s="134"/>
      <c r="I1413" s="135"/>
      <c r="J1413" s="157"/>
      <c r="K1413" s="134"/>
      <c r="L1413" s="158"/>
      <c r="M1413" s="159"/>
      <c r="N1413" s="158"/>
      <c r="O1413" s="145"/>
      <c r="P1413" s="135"/>
      <c r="Q1413" s="135"/>
      <c r="R1413" s="135"/>
      <c r="S1413" s="135"/>
      <c r="T1413" s="134"/>
      <c r="U1413" s="160"/>
      <c r="V1413" s="161"/>
      <c r="W1413" s="134"/>
      <c r="X1413" s="161"/>
      <c r="Y1413" s="157"/>
      <c r="Z1413" s="161"/>
      <c r="AA1413" s="134"/>
      <c r="AB1413" s="134"/>
      <c r="AC1413" s="134"/>
      <c r="AD1413" s="134"/>
      <c r="AE1413" s="134"/>
    </row>
    <row r="1414" spans="1:31" x14ac:dyDescent="0.25">
      <c r="A1414" s="157">
        <v>2022</v>
      </c>
      <c r="B1414" s="134"/>
      <c r="E1414" s="157"/>
      <c r="F1414" s="63"/>
      <c r="G1414" s="134"/>
      <c r="I1414" s="135"/>
      <c r="J1414" s="157"/>
      <c r="K1414" s="134"/>
      <c r="L1414" s="158"/>
      <c r="M1414" s="159"/>
      <c r="N1414" s="158"/>
      <c r="O1414" s="145"/>
      <c r="P1414" s="135"/>
      <c r="Q1414" s="135"/>
      <c r="R1414" s="135"/>
      <c r="S1414" s="135"/>
      <c r="T1414" s="134"/>
      <c r="U1414" s="160"/>
      <c r="V1414" s="161"/>
      <c r="W1414" s="134"/>
      <c r="X1414" s="161"/>
      <c r="Y1414" s="157"/>
      <c r="Z1414" s="161"/>
      <c r="AA1414" s="134"/>
      <c r="AB1414" s="134"/>
      <c r="AC1414" s="134"/>
      <c r="AD1414" s="134"/>
      <c r="AE1414" s="134"/>
    </row>
    <row r="1415" spans="1:31" x14ac:dyDescent="0.25">
      <c r="A1415" s="157">
        <v>2022</v>
      </c>
      <c r="B1415" s="199"/>
      <c r="E1415" s="157"/>
      <c r="F1415" s="63"/>
      <c r="G1415" s="134"/>
      <c r="I1415" s="135"/>
      <c r="J1415" s="157"/>
      <c r="K1415" s="134"/>
      <c r="L1415" s="158"/>
      <c r="M1415" s="159"/>
      <c r="N1415" s="158"/>
      <c r="O1415" s="145"/>
      <c r="P1415" s="135"/>
      <c r="Q1415" s="135"/>
      <c r="R1415" s="135"/>
      <c r="S1415" s="135"/>
      <c r="T1415" s="134"/>
      <c r="U1415" s="160"/>
      <c r="V1415" s="161"/>
      <c r="W1415" s="134"/>
      <c r="X1415" s="161"/>
      <c r="Y1415" s="157"/>
      <c r="Z1415" s="161"/>
      <c r="AA1415" s="134"/>
      <c r="AB1415" s="134"/>
      <c r="AC1415" s="134"/>
      <c r="AD1415" s="134"/>
      <c r="AE1415" s="134"/>
    </row>
    <row r="1416" spans="1:31" ht="25.2" customHeight="1" x14ac:dyDescent="0.25">
      <c r="A1416" s="157">
        <v>2022</v>
      </c>
      <c r="B1416" s="134"/>
      <c r="E1416" s="157"/>
      <c r="F1416" s="63"/>
      <c r="G1416" s="134"/>
      <c r="H1416" s="38"/>
      <c r="J1416" s="22"/>
      <c r="K1416" s="38"/>
      <c r="L1416" s="67"/>
      <c r="M1416" s="68"/>
      <c r="N1416" s="158"/>
      <c r="O1416" s="145"/>
      <c r="P1416" s="135"/>
      <c r="Q1416" s="135"/>
      <c r="R1416" s="135"/>
      <c r="S1416" s="135"/>
      <c r="T1416" s="38"/>
      <c r="U1416" s="160"/>
      <c r="V1416" s="161"/>
      <c r="W1416" s="134"/>
      <c r="X1416" s="161"/>
      <c r="Y1416" s="157"/>
      <c r="Z1416" s="161"/>
      <c r="AA1416" s="134"/>
      <c r="AB1416" s="134"/>
      <c r="AC1416" s="134"/>
    </row>
    <row r="1417" spans="1:31" ht="26.4" customHeight="1" x14ac:dyDescent="0.25">
      <c r="A1417" s="157">
        <v>2022</v>
      </c>
      <c r="B1417" s="199"/>
      <c r="E1417" s="157"/>
      <c r="F1417" s="63"/>
      <c r="G1417" s="134"/>
      <c r="J1417" s="23"/>
      <c r="N1417" s="67"/>
      <c r="O1417" s="145"/>
      <c r="P1417" s="135"/>
      <c r="Q1417" s="135"/>
      <c r="R1417" s="135"/>
      <c r="S1417" s="135"/>
      <c r="U1417" s="160"/>
      <c r="V1417" s="161"/>
      <c r="W1417" s="134"/>
      <c r="X1417" s="161"/>
      <c r="Y1417" s="157"/>
      <c r="Z1417" s="161"/>
      <c r="AA1417" s="134"/>
      <c r="AB1417" s="134"/>
      <c r="AC1417" s="134"/>
    </row>
    <row r="1418" spans="1:31" x14ac:dyDescent="0.25">
      <c r="A1418" s="157">
        <v>2022</v>
      </c>
      <c r="B1418" s="134"/>
      <c r="E1418" s="157"/>
      <c r="F1418" s="63"/>
      <c r="G1418" s="134"/>
      <c r="J1418" s="343"/>
      <c r="O1418" s="145"/>
      <c r="P1418" s="135"/>
      <c r="Q1418" s="135"/>
      <c r="R1418" s="135"/>
      <c r="S1418" s="135"/>
      <c r="U1418" s="160"/>
      <c r="V1418" s="161"/>
      <c r="W1418" s="134"/>
      <c r="X1418" s="161"/>
      <c r="Y1418" s="157"/>
      <c r="Z1418" s="161"/>
      <c r="AA1418" s="134"/>
      <c r="AB1418" s="134"/>
      <c r="AC1418" s="134"/>
    </row>
    <row r="1419" spans="1:31" x14ac:dyDescent="0.25">
      <c r="A1419" s="157">
        <v>2022</v>
      </c>
      <c r="B1419" s="199"/>
      <c r="E1419" s="157"/>
      <c r="F1419" s="63"/>
      <c r="G1419" s="134"/>
      <c r="H1419" s="23"/>
      <c r="J1419" s="23"/>
      <c r="O1419" s="145"/>
      <c r="P1419" s="135"/>
      <c r="Q1419" s="135"/>
      <c r="R1419" s="135"/>
      <c r="S1419" s="135"/>
      <c r="U1419" s="160"/>
      <c r="V1419" s="161"/>
      <c r="W1419" s="134"/>
      <c r="X1419" s="161"/>
      <c r="Y1419" s="157"/>
      <c r="Z1419" s="161"/>
      <c r="AA1419" s="134"/>
      <c r="AB1419" s="134"/>
      <c r="AC1419" s="134"/>
    </row>
    <row r="1420" spans="1:31" x14ac:dyDescent="0.25">
      <c r="A1420" s="157">
        <v>2022</v>
      </c>
      <c r="B1420" s="134"/>
      <c r="E1420" s="157"/>
      <c r="F1420" s="63"/>
      <c r="G1420" s="134"/>
      <c r="H1420" s="23"/>
      <c r="J1420" s="23"/>
      <c r="O1420" s="145"/>
      <c r="P1420" s="135"/>
      <c r="Q1420" s="135"/>
      <c r="R1420" s="135"/>
      <c r="S1420" s="135"/>
      <c r="U1420" s="160"/>
      <c r="V1420" s="161"/>
      <c r="W1420" s="134"/>
      <c r="X1420" s="161"/>
      <c r="Y1420" s="157"/>
      <c r="Z1420" s="161"/>
      <c r="AA1420" s="134"/>
      <c r="AB1420" s="134"/>
      <c r="AC1420" s="134"/>
    </row>
    <row r="1421" spans="1:31" x14ac:dyDescent="0.25">
      <c r="A1421" s="157">
        <v>2022</v>
      </c>
      <c r="B1421" s="199"/>
      <c r="E1421" s="157"/>
      <c r="F1421" s="63"/>
      <c r="G1421" s="134"/>
      <c r="H1421" s="23"/>
      <c r="J1421" s="23"/>
      <c r="O1421" s="145"/>
      <c r="P1421" s="135"/>
      <c r="Q1421" s="135"/>
      <c r="R1421" s="135"/>
      <c r="S1421" s="135"/>
      <c r="U1421" s="160"/>
      <c r="V1421" s="161"/>
      <c r="W1421" s="134"/>
      <c r="X1421" s="161"/>
      <c r="Y1421" s="157"/>
      <c r="Z1421" s="161"/>
      <c r="AA1421" s="134"/>
      <c r="AB1421" s="134"/>
      <c r="AC1421" s="134"/>
    </row>
    <row r="1422" spans="1:31" x14ac:dyDescent="0.25">
      <c r="A1422" s="157">
        <v>2022</v>
      </c>
      <c r="B1422" s="134"/>
      <c r="E1422" s="157"/>
      <c r="F1422" s="63"/>
      <c r="G1422" s="134"/>
      <c r="H1422" s="23"/>
      <c r="J1422" s="23"/>
      <c r="O1422" s="145"/>
      <c r="P1422" s="135"/>
      <c r="Q1422" s="135"/>
      <c r="R1422" s="135"/>
      <c r="S1422" s="135"/>
      <c r="U1422" s="160"/>
      <c r="V1422" s="161"/>
      <c r="W1422" s="134"/>
      <c r="X1422" s="161"/>
      <c r="Y1422" s="157"/>
      <c r="Z1422" s="161"/>
      <c r="AA1422" s="134"/>
      <c r="AB1422" s="134"/>
      <c r="AC1422" s="134"/>
    </row>
    <row r="1423" spans="1:31" x14ac:dyDescent="0.25">
      <c r="A1423" s="157">
        <v>2022</v>
      </c>
      <c r="B1423" s="199"/>
      <c r="E1423" s="157"/>
      <c r="F1423" s="63"/>
      <c r="G1423" s="134"/>
      <c r="H1423" s="23"/>
      <c r="J1423" s="23"/>
      <c r="O1423" s="145"/>
      <c r="P1423" s="135"/>
      <c r="Q1423" s="135"/>
      <c r="R1423" s="135"/>
      <c r="S1423" s="135"/>
      <c r="U1423" s="160"/>
      <c r="V1423" s="161"/>
      <c r="W1423" s="134"/>
      <c r="X1423" s="161"/>
      <c r="Y1423" s="157"/>
      <c r="Z1423" s="161"/>
      <c r="AA1423" s="134"/>
      <c r="AB1423" s="134"/>
      <c r="AC1423" s="134"/>
    </row>
    <row r="1424" spans="1:31" x14ac:dyDescent="0.25">
      <c r="A1424" s="157">
        <v>2022</v>
      </c>
      <c r="B1424" s="134"/>
      <c r="E1424" s="157"/>
      <c r="F1424" s="63"/>
      <c r="G1424" s="134"/>
      <c r="H1424" s="23"/>
      <c r="J1424" s="23"/>
      <c r="O1424" s="145"/>
      <c r="P1424" s="135"/>
      <c r="U1424" s="160"/>
      <c r="V1424" s="161"/>
      <c r="X1424" s="161"/>
      <c r="Y1424" s="23"/>
      <c r="Z1424" s="161"/>
      <c r="AA1424" s="134"/>
      <c r="AB1424" s="134"/>
      <c r="AC1424" s="134"/>
    </row>
    <row r="1425" spans="1:26" s="29" customFormat="1" x14ac:dyDescent="0.25">
      <c r="A1425" s="63">
        <v>2022</v>
      </c>
      <c r="B1425" s="133"/>
      <c r="E1425" s="63"/>
      <c r="F1425" s="63"/>
      <c r="H1425" s="63"/>
      <c r="I1425" s="56"/>
      <c r="J1425" s="63"/>
      <c r="L1425" s="57"/>
      <c r="M1425" s="58"/>
      <c r="N1425" s="2"/>
      <c r="O1425" s="59"/>
      <c r="P1425" s="56"/>
      <c r="U1425" s="60"/>
      <c r="V1425" s="62"/>
      <c r="X1425" s="62"/>
      <c r="Y1425" s="63"/>
      <c r="Z1425" s="62"/>
    </row>
    <row r="1426" spans="1:26" s="29" customFormat="1" x14ac:dyDescent="0.25">
      <c r="A1426" s="63">
        <v>2022</v>
      </c>
      <c r="E1426" s="63"/>
      <c r="F1426" s="63"/>
      <c r="H1426" s="63"/>
      <c r="I1426" s="56"/>
      <c r="J1426" s="63"/>
      <c r="L1426" s="57"/>
      <c r="M1426" s="58"/>
      <c r="N1426" s="57"/>
      <c r="O1426" s="59"/>
      <c r="P1426" s="56"/>
      <c r="U1426" s="60"/>
      <c r="V1426" s="62"/>
      <c r="X1426" s="62"/>
      <c r="Y1426" s="63"/>
      <c r="Z1426" s="62"/>
    </row>
    <row r="1427" spans="1:26" s="29" customFormat="1" x14ac:dyDescent="0.25">
      <c r="A1427" s="63">
        <v>2022</v>
      </c>
      <c r="B1427" s="133"/>
      <c r="E1427" s="63"/>
      <c r="F1427" s="63"/>
      <c r="H1427" s="63"/>
      <c r="I1427" s="56"/>
      <c r="J1427" s="63"/>
      <c r="L1427" s="57"/>
      <c r="M1427" s="58"/>
      <c r="N1427" s="57"/>
      <c r="O1427" s="59"/>
      <c r="P1427" s="56"/>
      <c r="U1427" s="60"/>
      <c r="V1427" s="62"/>
      <c r="X1427" s="62"/>
      <c r="Y1427" s="63"/>
      <c r="Z1427" s="62"/>
    </row>
    <row r="1428" spans="1:26" x14ac:dyDescent="0.25">
      <c r="A1428" s="157">
        <v>2022</v>
      </c>
      <c r="B1428" s="134"/>
      <c r="H1428" s="23"/>
      <c r="J1428" s="23"/>
      <c r="N1428" s="57"/>
      <c r="O1428" s="145"/>
      <c r="P1428" s="7"/>
      <c r="T1428" s="7"/>
      <c r="U1428" s="146"/>
      <c r="V1428" s="147"/>
      <c r="Y1428" s="23"/>
    </row>
    <row r="1429" spans="1:26" x14ac:dyDescent="0.25">
      <c r="A1429" s="157">
        <v>2022</v>
      </c>
      <c r="B1429" s="199"/>
      <c r="H1429" s="23"/>
      <c r="J1429" s="23"/>
      <c r="O1429" s="145"/>
      <c r="P1429" s="7"/>
      <c r="T1429" s="7"/>
      <c r="U1429" s="146"/>
      <c r="V1429" s="147"/>
      <c r="Y1429" s="23"/>
    </row>
    <row r="1430" spans="1:26" x14ac:dyDescent="0.25">
      <c r="A1430" s="157">
        <v>2022</v>
      </c>
      <c r="B1430" s="134"/>
      <c r="H1430" s="23"/>
      <c r="J1430" s="23"/>
      <c r="O1430" s="145"/>
      <c r="P1430" s="7"/>
      <c r="Y1430" s="23"/>
    </row>
    <row r="1431" spans="1:26" x14ac:dyDescent="0.25">
      <c r="A1431" s="157">
        <v>2022</v>
      </c>
      <c r="B1431" s="134"/>
      <c r="H1431" s="23"/>
      <c r="J1431" s="23"/>
      <c r="O1431" s="145"/>
      <c r="Y1431" s="23"/>
    </row>
    <row r="1432" spans="1:26" s="29" customFormat="1" ht="31.95" customHeight="1" x14ac:dyDescent="0.25">
      <c r="A1432" s="63">
        <v>2022</v>
      </c>
      <c r="B1432" s="133"/>
      <c r="E1432" s="63"/>
      <c r="F1432" s="63"/>
      <c r="H1432" s="63"/>
      <c r="I1432" s="56"/>
      <c r="J1432" s="63"/>
      <c r="L1432" s="57"/>
      <c r="M1432" s="58"/>
      <c r="N1432" s="2"/>
      <c r="O1432" s="59"/>
      <c r="P1432" s="56"/>
      <c r="U1432" s="60"/>
      <c r="V1432" s="62"/>
      <c r="X1432" s="62"/>
      <c r="Y1432" s="63"/>
      <c r="Z1432" s="62"/>
    </row>
    <row r="1433" spans="1:26" s="29" customFormat="1" x14ac:dyDescent="0.25">
      <c r="A1433" s="63">
        <v>2022</v>
      </c>
      <c r="E1433" s="63"/>
      <c r="F1433" s="63"/>
      <c r="H1433" s="63"/>
      <c r="I1433" s="56"/>
      <c r="J1433" s="63"/>
      <c r="L1433" s="57"/>
      <c r="M1433" s="58"/>
      <c r="N1433" s="57"/>
      <c r="O1433" s="59"/>
      <c r="P1433" s="56"/>
      <c r="U1433" s="60"/>
      <c r="V1433" s="62"/>
      <c r="X1433" s="62"/>
      <c r="Y1433" s="63"/>
      <c r="Z1433" s="62"/>
    </row>
    <row r="1434" spans="1:26" s="29" customFormat="1" ht="26.4" customHeight="1" x14ac:dyDescent="0.25">
      <c r="A1434" s="63">
        <v>2022</v>
      </c>
      <c r="B1434" s="133"/>
      <c r="E1434" s="63"/>
      <c r="F1434" s="63"/>
      <c r="H1434" s="63"/>
      <c r="I1434" s="56"/>
      <c r="J1434" s="63"/>
      <c r="L1434" s="57"/>
      <c r="M1434" s="58"/>
      <c r="N1434" s="57"/>
      <c r="O1434" s="59"/>
      <c r="P1434" s="56"/>
      <c r="U1434" s="60"/>
      <c r="V1434" s="62"/>
      <c r="X1434" s="62"/>
      <c r="Y1434" s="63"/>
      <c r="Z1434" s="62"/>
    </row>
    <row r="1435" spans="1:26" s="29" customFormat="1" x14ac:dyDescent="0.25">
      <c r="A1435" s="63">
        <v>2022</v>
      </c>
      <c r="E1435" s="63"/>
      <c r="F1435" s="63"/>
      <c r="H1435" s="63"/>
      <c r="I1435" s="56"/>
      <c r="J1435" s="63"/>
      <c r="L1435" s="57"/>
      <c r="M1435" s="58"/>
      <c r="N1435" s="57"/>
      <c r="O1435" s="59"/>
      <c r="P1435" s="56"/>
      <c r="U1435" s="60"/>
      <c r="V1435" s="62"/>
      <c r="X1435" s="62"/>
      <c r="Y1435" s="63"/>
      <c r="Z1435" s="62"/>
    </row>
    <row r="1436" spans="1:26" x14ac:dyDescent="0.25">
      <c r="A1436" s="157">
        <v>2022</v>
      </c>
      <c r="B1436" s="199"/>
      <c r="H1436" s="23"/>
      <c r="J1436" s="23"/>
      <c r="N1436" s="57"/>
      <c r="O1436" s="145"/>
      <c r="Y1436" s="23"/>
    </row>
    <row r="1437" spans="1:26" x14ac:dyDescent="0.25">
      <c r="A1437" s="157">
        <v>2022</v>
      </c>
      <c r="B1437" s="134"/>
      <c r="H1437" s="23"/>
      <c r="J1437" s="23"/>
      <c r="O1437" s="145"/>
      <c r="Y1437" s="23"/>
    </row>
    <row r="1438" spans="1:26" ht="18.600000000000001" customHeight="1" x14ac:dyDescent="0.25">
      <c r="A1438" s="157">
        <v>2022</v>
      </c>
      <c r="B1438" s="199"/>
      <c r="H1438" s="23"/>
      <c r="J1438" s="23"/>
      <c r="O1438" s="145"/>
      <c r="Y1438" s="23"/>
    </row>
    <row r="1439" spans="1:26" x14ac:dyDescent="0.25">
      <c r="A1439" s="157">
        <v>2022</v>
      </c>
      <c r="B1439" s="134"/>
      <c r="H1439" s="23"/>
      <c r="J1439" s="23"/>
      <c r="O1439" s="145"/>
      <c r="Y1439" s="23"/>
    </row>
    <row r="1440" spans="1:26" s="108" customFormat="1" x14ac:dyDescent="0.25">
      <c r="A1440" s="115">
        <v>2022</v>
      </c>
      <c r="B1440" s="155"/>
      <c r="E1440" s="115"/>
      <c r="F1440" s="115"/>
      <c r="H1440" s="115"/>
      <c r="I1440" s="109"/>
      <c r="J1440" s="115"/>
      <c r="L1440" s="110"/>
      <c r="M1440" s="111"/>
      <c r="N1440" s="2"/>
      <c r="O1440" s="112"/>
      <c r="P1440" s="109"/>
      <c r="U1440" s="113"/>
      <c r="V1440" s="114"/>
      <c r="X1440" s="114"/>
      <c r="Y1440" s="115"/>
      <c r="Z1440" s="114"/>
    </row>
    <row r="1441" spans="1:29" s="108" customFormat="1" x14ac:dyDescent="0.25">
      <c r="A1441" s="115">
        <v>2022</v>
      </c>
      <c r="E1441" s="115"/>
      <c r="F1441" s="115"/>
      <c r="H1441" s="115"/>
      <c r="I1441" s="109"/>
      <c r="J1441" s="115"/>
      <c r="L1441" s="110"/>
      <c r="M1441" s="111"/>
      <c r="N1441" s="110"/>
      <c r="O1441" s="112"/>
      <c r="P1441" s="109"/>
      <c r="U1441" s="113"/>
      <c r="V1441" s="114"/>
      <c r="X1441" s="114"/>
      <c r="Y1441" s="115"/>
      <c r="Z1441" s="114"/>
    </row>
    <row r="1442" spans="1:29" s="108" customFormat="1" x14ac:dyDescent="0.25">
      <c r="A1442" s="115">
        <v>2022</v>
      </c>
      <c r="B1442" s="155"/>
      <c r="E1442" s="115"/>
      <c r="F1442" s="115"/>
      <c r="H1442" s="115"/>
      <c r="I1442" s="109"/>
      <c r="J1442" s="115"/>
      <c r="L1442" s="110"/>
      <c r="M1442" s="111"/>
      <c r="N1442" s="110"/>
      <c r="O1442" s="112"/>
      <c r="P1442" s="109"/>
      <c r="U1442" s="113"/>
      <c r="V1442" s="114"/>
      <c r="X1442" s="114"/>
      <c r="Y1442" s="115"/>
      <c r="Z1442" s="114"/>
    </row>
    <row r="1443" spans="1:29" s="29" customFormat="1" x14ac:dyDescent="0.25">
      <c r="A1443" s="63">
        <v>2022</v>
      </c>
      <c r="E1443" s="63"/>
      <c r="F1443" s="63"/>
      <c r="H1443" s="63"/>
      <c r="I1443" s="56"/>
      <c r="J1443" s="63"/>
      <c r="L1443" s="57"/>
      <c r="M1443" s="58"/>
      <c r="N1443" s="110"/>
      <c r="O1443" s="59"/>
      <c r="U1443" s="60"/>
      <c r="V1443" s="62"/>
      <c r="X1443" s="62"/>
      <c r="Y1443" s="63"/>
      <c r="Z1443" s="62"/>
    </row>
    <row r="1444" spans="1:29" x14ac:dyDescent="0.25">
      <c r="A1444" s="157">
        <v>2022</v>
      </c>
      <c r="B1444" s="199"/>
      <c r="H1444" s="23"/>
      <c r="J1444" s="23"/>
      <c r="N1444" s="57"/>
      <c r="O1444" s="145"/>
      <c r="Y1444" s="23"/>
    </row>
    <row r="1445" spans="1:29" x14ac:dyDescent="0.25">
      <c r="A1445" s="157">
        <v>2022</v>
      </c>
      <c r="B1445" s="134"/>
      <c r="H1445" s="23"/>
      <c r="J1445" s="23"/>
      <c r="O1445" s="145"/>
      <c r="Y1445" s="23"/>
    </row>
    <row r="1446" spans="1:29" x14ac:dyDescent="0.25">
      <c r="A1446" s="157">
        <v>2022</v>
      </c>
      <c r="B1446" s="199"/>
      <c r="H1446" s="23"/>
      <c r="J1446" s="23"/>
      <c r="O1446" s="145"/>
      <c r="Y1446" s="23"/>
    </row>
    <row r="1447" spans="1:29" x14ac:dyDescent="0.25">
      <c r="A1447" s="157">
        <v>2022</v>
      </c>
      <c r="B1447" s="134"/>
      <c r="H1447" s="23"/>
      <c r="J1447" s="23"/>
      <c r="O1447" s="145"/>
      <c r="Y1447" s="23"/>
    </row>
    <row r="1448" spans="1:29" x14ac:dyDescent="0.25">
      <c r="A1448" s="157">
        <v>2022</v>
      </c>
      <c r="B1448" s="199"/>
      <c r="H1448" s="23"/>
      <c r="J1448" s="23"/>
      <c r="O1448" s="145"/>
      <c r="Y1448" s="23"/>
    </row>
    <row r="1449" spans="1:29" x14ac:dyDescent="0.25">
      <c r="A1449" s="157">
        <v>2022</v>
      </c>
      <c r="B1449" s="134"/>
      <c r="H1449" s="23"/>
      <c r="J1449" s="23"/>
      <c r="O1449" s="145"/>
      <c r="P1449" s="7"/>
      <c r="Y1449" s="23"/>
    </row>
    <row r="1450" spans="1:29" x14ac:dyDescent="0.25">
      <c r="A1450" s="157">
        <v>2022</v>
      </c>
      <c r="B1450" s="199"/>
      <c r="H1450" s="23"/>
      <c r="J1450" s="23"/>
      <c r="O1450" s="145"/>
      <c r="P1450" s="7"/>
      <c r="Y1450" s="23"/>
    </row>
    <row r="1451" spans="1:29" x14ac:dyDescent="0.25">
      <c r="A1451" s="157">
        <v>2022</v>
      </c>
      <c r="B1451" s="134"/>
      <c r="H1451" s="23"/>
      <c r="J1451" s="23"/>
      <c r="O1451" s="145"/>
      <c r="P1451" s="7"/>
      <c r="U1451" s="1"/>
      <c r="V1451" s="1"/>
      <c r="Y1451" s="23"/>
    </row>
    <row r="1452" spans="1:29" x14ac:dyDescent="0.25">
      <c r="A1452" s="157">
        <v>2022</v>
      </c>
      <c r="B1452" s="199"/>
      <c r="H1452" s="23"/>
      <c r="J1452" s="23"/>
      <c r="O1452" s="145"/>
      <c r="P1452" s="7"/>
      <c r="U1452" s="1"/>
      <c r="V1452" s="1"/>
      <c r="Y1452" s="23"/>
    </row>
    <row r="1453" spans="1:29" x14ac:dyDescent="0.25">
      <c r="A1453" s="157">
        <v>2022</v>
      </c>
      <c r="B1453" s="134"/>
      <c r="H1453" s="23"/>
      <c r="J1453" s="23"/>
      <c r="O1453" s="145"/>
      <c r="P1453" s="7"/>
      <c r="U1453" s="1"/>
      <c r="V1453" s="1"/>
      <c r="Y1453" s="23"/>
    </row>
    <row r="1454" spans="1:29" x14ac:dyDescent="0.25">
      <c r="A1454" s="157">
        <v>2022</v>
      </c>
      <c r="B1454" s="199"/>
      <c r="H1454" s="23"/>
      <c r="J1454" s="23"/>
      <c r="O1454" s="145"/>
      <c r="P1454" s="7"/>
      <c r="U1454" s="1"/>
      <c r="V1454" s="1"/>
      <c r="Y1454" s="23"/>
    </row>
    <row r="1455" spans="1:29" x14ac:dyDescent="0.25">
      <c r="A1455" s="157">
        <v>2022</v>
      </c>
      <c r="B1455" s="134"/>
      <c r="H1455" s="23"/>
      <c r="J1455" s="23"/>
      <c r="O1455" s="145"/>
      <c r="P1455" s="7"/>
      <c r="U1455" s="1"/>
      <c r="V1455" s="1"/>
      <c r="Y1455" s="23"/>
    </row>
    <row r="1456" spans="1:29" s="134" customFormat="1" x14ac:dyDescent="0.25">
      <c r="A1456" s="157">
        <v>2022</v>
      </c>
      <c r="B1456" s="199"/>
      <c r="C1456" s="1"/>
      <c r="D1456" s="1"/>
      <c r="E1456" s="23"/>
      <c r="F1456" s="157"/>
      <c r="G1456" s="1"/>
      <c r="I1456" s="135"/>
      <c r="J1456" s="157"/>
      <c r="L1456" s="158"/>
      <c r="M1456" s="159"/>
      <c r="N1456" s="2"/>
      <c r="O1456" s="145"/>
      <c r="P1456" s="7"/>
      <c r="Q1456" s="1"/>
      <c r="R1456" s="1"/>
      <c r="S1456" s="1"/>
      <c r="T1456" s="1"/>
      <c r="U1456" s="1"/>
      <c r="V1456" s="1"/>
      <c r="W1456" s="1"/>
      <c r="X1456" s="14"/>
      <c r="Y1456" s="23"/>
      <c r="Z1456" s="14"/>
      <c r="AA1456" s="1"/>
      <c r="AB1456" s="1"/>
      <c r="AC1456" s="1"/>
    </row>
    <row r="1457" spans="1:29" s="134" customFormat="1" x14ac:dyDescent="0.25">
      <c r="A1457" s="157">
        <v>2022</v>
      </c>
      <c r="C1457" s="1"/>
      <c r="D1457" s="1"/>
      <c r="E1457" s="23"/>
      <c r="F1457" s="157"/>
      <c r="G1457" s="1"/>
      <c r="I1457" s="135"/>
      <c r="J1457" s="157"/>
      <c r="L1457" s="158"/>
      <c r="M1457" s="159"/>
      <c r="N1457" s="158"/>
      <c r="O1457" s="145"/>
      <c r="P1457" s="7"/>
      <c r="Q1457" s="1"/>
      <c r="R1457" s="1"/>
      <c r="S1457" s="1"/>
      <c r="T1457" s="1"/>
      <c r="U1457" s="1"/>
      <c r="V1457" s="1"/>
      <c r="W1457" s="1"/>
      <c r="X1457" s="14"/>
      <c r="Y1457" s="23"/>
      <c r="Z1457" s="14"/>
      <c r="AA1457" s="1"/>
      <c r="AB1457" s="1"/>
      <c r="AC1457" s="1"/>
    </row>
    <row r="1458" spans="1:29" s="134" customFormat="1" x14ac:dyDescent="0.25">
      <c r="A1458" s="157">
        <v>2022</v>
      </c>
      <c r="B1458" s="199"/>
      <c r="C1458" s="1"/>
      <c r="D1458" s="1"/>
      <c r="E1458" s="23"/>
      <c r="F1458" s="157"/>
      <c r="G1458" s="1"/>
      <c r="I1458" s="135"/>
      <c r="J1458" s="157"/>
      <c r="L1458" s="158"/>
      <c r="M1458" s="159"/>
      <c r="N1458" s="158"/>
      <c r="O1458" s="145"/>
      <c r="P1458" s="7"/>
      <c r="Q1458" s="1"/>
      <c r="R1458" s="1"/>
      <c r="S1458" s="1"/>
      <c r="T1458" s="1"/>
      <c r="U1458" s="1"/>
      <c r="V1458" s="1"/>
      <c r="W1458" s="1"/>
      <c r="X1458" s="14"/>
      <c r="Y1458" s="23"/>
      <c r="Z1458" s="14"/>
      <c r="AA1458" s="1"/>
      <c r="AB1458" s="1"/>
      <c r="AC1458" s="1"/>
    </row>
    <row r="1459" spans="1:29" s="134" customFormat="1" x14ac:dyDescent="0.25">
      <c r="A1459" s="157">
        <v>2022</v>
      </c>
      <c r="C1459" s="1"/>
      <c r="D1459" s="1"/>
      <c r="E1459" s="23"/>
      <c r="F1459" s="157"/>
      <c r="G1459" s="1"/>
      <c r="I1459" s="135"/>
      <c r="J1459" s="157"/>
      <c r="L1459" s="158"/>
      <c r="M1459" s="159"/>
      <c r="N1459" s="158"/>
      <c r="O1459" s="145"/>
      <c r="P1459" s="7"/>
      <c r="Q1459" s="1"/>
      <c r="R1459" s="1"/>
      <c r="S1459" s="1"/>
      <c r="W1459" s="1"/>
      <c r="X1459" s="161"/>
      <c r="Y1459" s="157"/>
      <c r="Z1459" s="161"/>
      <c r="AC1459" s="1"/>
    </row>
    <row r="1460" spans="1:29" s="134" customFormat="1" x14ac:dyDescent="0.25">
      <c r="A1460" s="157">
        <v>2022</v>
      </c>
      <c r="B1460" s="199"/>
      <c r="E1460" s="23"/>
      <c r="F1460" s="157"/>
      <c r="I1460" s="135"/>
      <c r="J1460" s="157"/>
      <c r="L1460" s="158"/>
      <c r="M1460" s="159"/>
      <c r="N1460" s="158"/>
      <c r="O1460" s="145"/>
      <c r="P1460" s="135"/>
      <c r="V1460" s="161"/>
      <c r="X1460" s="161"/>
      <c r="Y1460" s="157"/>
      <c r="Z1460" s="14"/>
      <c r="AA1460" s="1"/>
      <c r="AB1460" s="1"/>
    </row>
    <row r="1461" spans="1:29" s="134" customFormat="1" x14ac:dyDescent="0.25">
      <c r="A1461" s="157">
        <v>2022</v>
      </c>
      <c r="E1461" s="23"/>
      <c r="F1461" s="157"/>
      <c r="I1461" s="135"/>
      <c r="J1461" s="157"/>
      <c r="L1461" s="158"/>
      <c r="M1461" s="159"/>
      <c r="N1461" s="158"/>
      <c r="O1461" s="145"/>
      <c r="P1461" s="135"/>
      <c r="V1461" s="161"/>
      <c r="X1461" s="161"/>
      <c r="Y1461" s="157"/>
      <c r="Z1461" s="161"/>
    </row>
    <row r="1462" spans="1:29" s="134" customFormat="1" x14ac:dyDescent="0.25">
      <c r="A1462" s="157">
        <v>2022</v>
      </c>
      <c r="B1462" s="199"/>
      <c r="E1462" s="157"/>
      <c r="F1462" s="157"/>
      <c r="I1462" s="135"/>
      <c r="J1462" s="157"/>
      <c r="L1462" s="158"/>
      <c r="M1462" s="159"/>
      <c r="N1462" s="158"/>
      <c r="O1462" s="145"/>
      <c r="P1462" s="135"/>
      <c r="U1462" s="160"/>
      <c r="V1462" s="160"/>
      <c r="X1462" s="161"/>
      <c r="Y1462" s="157"/>
      <c r="Z1462" s="161"/>
      <c r="AA1462" s="1"/>
      <c r="AB1462" s="1"/>
    </row>
    <row r="1463" spans="1:29" s="134" customFormat="1" x14ac:dyDescent="0.25">
      <c r="A1463" s="157">
        <v>2022</v>
      </c>
      <c r="E1463" s="157"/>
      <c r="F1463" s="157"/>
      <c r="I1463" s="135"/>
      <c r="J1463" s="157"/>
      <c r="L1463" s="158"/>
      <c r="M1463" s="159"/>
      <c r="N1463" s="158"/>
      <c r="O1463" s="145"/>
      <c r="P1463" s="135"/>
      <c r="U1463" s="160"/>
      <c r="V1463" s="160"/>
      <c r="X1463" s="161"/>
      <c r="Y1463" s="157"/>
      <c r="Z1463" s="161"/>
    </row>
    <row r="1464" spans="1:29" s="134" customFormat="1" x14ac:dyDescent="0.25">
      <c r="A1464" s="157">
        <v>2022</v>
      </c>
      <c r="B1464" s="199"/>
      <c r="E1464" s="157"/>
      <c r="F1464" s="157"/>
      <c r="I1464" s="135"/>
      <c r="J1464" s="157"/>
      <c r="L1464" s="158"/>
      <c r="M1464" s="159"/>
      <c r="N1464" s="158"/>
      <c r="O1464" s="145"/>
      <c r="U1464" s="160"/>
      <c r="V1464" s="161"/>
      <c r="X1464" s="161"/>
      <c r="Y1464" s="157"/>
      <c r="Z1464" s="161"/>
    </row>
    <row r="1465" spans="1:29" s="134" customFormat="1" x14ac:dyDescent="0.25">
      <c r="A1465" s="157">
        <v>2022</v>
      </c>
      <c r="E1465" s="157"/>
      <c r="F1465" s="157"/>
      <c r="I1465" s="135"/>
      <c r="J1465" s="157"/>
      <c r="L1465" s="158"/>
      <c r="M1465" s="159"/>
      <c r="N1465" s="158"/>
      <c r="O1465" s="145"/>
      <c r="P1465" s="350"/>
      <c r="U1465" s="160"/>
      <c r="V1465" s="160"/>
      <c r="X1465" s="161"/>
      <c r="Y1465" s="157"/>
      <c r="Z1465" s="161"/>
    </row>
    <row r="1466" spans="1:29" s="134" customFormat="1" x14ac:dyDescent="0.25">
      <c r="A1466" s="157">
        <v>2022</v>
      </c>
      <c r="B1466" s="199"/>
      <c r="E1466" s="157"/>
      <c r="F1466" s="157"/>
      <c r="I1466" s="135"/>
      <c r="J1466" s="157"/>
      <c r="L1466" s="158"/>
      <c r="M1466" s="159"/>
      <c r="N1466" s="158"/>
      <c r="O1466" s="145"/>
      <c r="P1466" s="350"/>
      <c r="U1466" s="160"/>
      <c r="V1466" s="160"/>
      <c r="X1466" s="161"/>
      <c r="Y1466" s="157"/>
      <c r="Z1466" s="161"/>
    </row>
    <row r="1467" spans="1:29" s="134" customFormat="1" x14ac:dyDescent="0.25">
      <c r="A1467" s="157">
        <v>2022</v>
      </c>
      <c r="E1467" s="157"/>
      <c r="F1467" s="157"/>
      <c r="I1467" s="135"/>
      <c r="J1467" s="157"/>
      <c r="L1467" s="158"/>
      <c r="M1467" s="159"/>
      <c r="N1467" s="158"/>
      <c r="O1467" s="145"/>
      <c r="P1467" s="350"/>
      <c r="U1467" s="160"/>
      <c r="V1467" s="160"/>
      <c r="X1467" s="161"/>
      <c r="Y1467" s="157"/>
      <c r="Z1467" s="161"/>
    </row>
    <row r="1468" spans="1:29" s="134" customFormat="1" ht="16.2" x14ac:dyDescent="0.35">
      <c r="A1468" s="157">
        <v>2022</v>
      </c>
      <c r="B1468" s="199"/>
      <c r="E1468" s="157"/>
      <c r="F1468" s="157"/>
      <c r="H1468" s="349"/>
      <c r="I1468" s="135"/>
      <c r="J1468" s="157"/>
      <c r="L1468" s="158"/>
      <c r="M1468" s="159"/>
      <c r="N1468" s="158"/>
      <c r="O1468" s="145"/>
      <c r="P1468" s="350"/>
      <c r="U1468" s="160"/>
      <c r="V1468" s="160"/>
      <c r="X1468" s="161"/>
      <c r="Y1468" s="157"/>
      <c r="Z1468" s="161"/>
    </row>
    <row r="1469" spans="1:29" s="134" customFormat="1" x14ac:dyDescent="0.25">
      <c r="A1469" s="157">
        <v>2022</v>
      </c>
      <c r="E1469" s="157"/>
      <c r="F1469" s="157"/>
      <c r="I1469" s="135"/>
      <c r="J1469" s="157"/>
      <c r="L1469" s="158"/>
      <c r="M1469" s="159"/>
      <c r="N1469" s="158"/>
      <c r="O1469" s="145"/>
      <c r="P1469" s="350"/>
      <c r="U1469" s="160"/>
      <c r="V1469" s="160"/>
      <c r="X1469" s="161"/>
      <c r="Y1469" s="157"/>
      <c r="Z1469" s="161"/>
    </row>
    <row r="1470" spans="1:29" s="134" customFormat="1" x14ac:dyDescent="0.25">
      <c r="A1470" s="157">
        <v>2022</v>
      </c>
      <c r="B1470" s="199"/>
      <c r="E1470" s="157"/>
      <c r="F1470" s="157"/>
      <c r="I1470" s="135"/>
      <c r="J1470" s="157"/>
      <c r="L1470" s="158"/>
      <c r="M1470" s="159"/>
      <c r="N1470" s="158"/>
      <c r="O1470" s="145"/>
      <c r="P1470" s="350"/>
      <c r="U1470" s="160"/>
      <c r="V1470" s="160"/>
      <c r="X1470" s="161"/>
      <c r="Y1470" s="157"/>
      <c r="Z1470" s="161"/>
    </row>
    <row r="1471" spans="1:29" s="134" customFormat="1" x14ac:dyDescent="0.25">
      <c r="A1471" s="157">
        <v>2022</v>
      </c>
      <c r="E1471" s="157"/>
      <c r="F1471" s="157"/>
      <c r="I1471" s="135"/>
      <c r="J1471" s="157"/>
      <c r="L1471" s="158"/>
      <c r="M1471" s="159"/>
      <c r="N1471" s="158"/>
      <c r="O1471" s="145"/>
      <c r="P1471" s="350"/>
      <c r="U1471" s="160"/>
      <c r="V1471" s="160"/>
      <c r="X1471" s="161"/>
      <c r="Y1471" s="157"/>
      <c r="Z1471" s="161"/>
    </row>
    <row r="1472" spans="1:29" s="134" customFormat="1" x14ac:dyDescent="0.25">
      <c r="A1472" s="157">
        <v>2022</v>
      </c>
      <c r="B1472" s="199"/>
      <c r="E1472" s="157"/>
      <c r="F1472" s="157"/>
      <c r="I1472" s="135"/>
      <c r="J1472" s="157"/>
      <c r="L1472" s="158"/>
      <c r="M1472" s="159"/>
      <c r="N1472" s="158"/>
      <c r="O1472" s="145"/>
      <c r="P1472" s="350"/>
      <c r="U1472" s="160"/>
      <c r="V1472" s="160"/>
      <c r="X1472" s="161"/>
      <c r="Y1472" s="157"/>
      <c r="Z1472" s="161"/>
    </row>
    <row r="1473" spans="1:26" s="134" customFormat="1" x14ac:dyDescent="0.25">
      <c r="A1473" s="157">
        <v>2022</v>
      </c>
      <c r="E1473" s="157"/>
      <c r="F1473" s="157"/>
      <c r="I1473" s="135"/>
      <c r="J1473" s="157"/>
      <c r="L1473" s="158"/>
      <c r="M1473" s="159"/>
      <c r="N1473" s="158"/>
      <c r="O1473" s="145"/>
      <c r="P1473" s="350"/>
      <c r="U1473" s="160"/>
      <c r="V1473" s="160"/>
      <c r="X1473" s="161"/>
      <c r="Y1473" s="157"/>
      <c r="Z1473" s="161"/>
    </row>
    <row r="1474" spans="1:26" s="134" customFormat="1" x14ac:dyDescent="0.25">
      <c r="A1474" s="157">
        <v>2022</v>
      </c>
      <c r="B1474" s="199"/>
      <c r="E1474" s="157"/>
      <c r="F1474" s="157"/>
      <c r="I1474" s="135"/>
      <c r="J1474" s="157"/>
      <c r="L1474" s="158"/>
      <c r="M1474" s="159"/>
      <c r="N1474" s="158"/>
      <c r="O1474" s="145"/>
      <c r="P1474" s="350"/>
      <c r="U1474" s="160"/>
      <c r="V1474" s="160"/>
      <c r="X1474" s="161"/>
      <c r="Y1474" s="157"/>
      <c r="Z1474" s="161"/>
    </row>
    <row r="1475" spans="1:26" s="134" customFormat="1" x14ac:dyDescent="0.25">
      <c r="A1475" s="157">
        <v>2022</v>
      </c>
      <c r="E1475" s="157"/>
      <c r="F1475" s="157"/>
      <c r="I1475" s="135"/>
      <c r="J1475" s="157"/>
      <c r="L1475" s="158"/>
      <c r="M1475" s="159"/>
      <c r="N1475" s="158"/>
      <c r="O1475" s="145"/>
      <c r="P1475" s="350"/>
      <c r="U1475" s="160"/>
      <c r="V1475" s="160"/>
      <c r="X1475" s="161"/>
      <c r="Y1475" s="157"/>
      <c r="Z1475" s="161"/>
    </row>
    <row r="1476" spans="1:26" s="134" customFormat="1" x14ac:dyDescent="0.25">
      <c r="A1476" s="157">
        <v>2022</v>
      </c>
      <c r="B1476" s="199"/>
      <c r="E1476" s="157"/>
      <c r="F1476" s="157"/>
      <c r="I1476" s="135"/>
      <c r="J1476" s="157"/>
      <c r="L1476" s="158"/>
      <c r="M1476" s="159"/>
      <c r="N1476" s="158"/>
      <c r="O1476" s="145"/>
      <c r="P1476" s="350"/>
      <c r="U1476" s="160"/>
      <c r="V1476" s="160"/>
      <c r="X1476" s="161"/>
      <c r="Y1476" s="157"/>
      <c r="Z1476" s="161"/>
    </row>
    <row r="1477" spans="1:26" s="134" customFormat="1" x14ac:dyDescent="0.25">
      <c r="A1477" s="157">
        <v>2022</v>
      </c>
      <c r="E1477" s="157"/>
      <c r="F1477" s="157"/>
      <c r="I1477" s="135"/>
      <c r="J1477" s="157"/>
      <c r="L1477" s="158"/>
      <c r="M1477" s="159"/>
      <c r="N1477" s="158"/>
      <c r="O1477" s="145"/>
      <c r="P1477" s="350"/>
      <c r="U1477" s="160"/>
      <c r="V1477" s="160"/>
      <c r="X1477" s="161"/>
      <c r="Y1477" s="157"/>
      <c r="Z1477" s="161"/>
    </row>
    <row r="1478" spans="1:26" s="134" customFormat="1" x14ac:dyDescent="0.25">
      <c r="A1478" s="157">
        <v>2022</v>
      </c>
      <c r="B1478" s="199"/>
      <c r="E1478" s="157"/>
      <c r="F1478" s="157"/>
      <c r="I1478" s="135"/>
      <c r="J1478" s="157"/>
      <c r="L1478" s="158"/>
      <c r="M1478" s="159"/>
      <c r="N1478" s="158"/>
      <c r="O1478" s="145"/>
      <c r="P1478" s="350"/>
      <c r="U1478" s="160"/>
      <c r="V1478" s="160"/>
      <c r="X1478" s="161"/>
      <c r="Y1478" s="157"/>
      <c r="Z1478" s="161"/>
    </row>
    <row r="1479" spans="1:26" s="134" customFormat="1" x14ac:dyDescent="0.25">
      <c r="A1479" s="157">
        <v>2022</v>
      </c>
      <c r="E1479" s="157"/>
      <c r="F1479" s="157"/>
      <c r="I1479" s="135"/>
      <c r="J1479" s="157"/>
      <c r="L1479" s="158"/>
      <c r="M1479" s="159"/>
      <c r="N1479" s="158"/>
      <c r="O1479" s="145"/>
      <c r="P1479" s="350"/>
      <c r="U1479" s="160"/>
      <c r="V1479" s="160"/>
      <c r="X1479" s="161"/>
      <c r="Y1479" s="157"/>
      <c r="Z1479" s="161"/>
    </row>
    <row r="1480" spans="1:26" s="29" customFormat="1" x14ac:dyDescent="0.25">
      <c r="A1480" s="63">
        <v>2022</v>
      </c>
      <c r="B1480" s="133"/>
      <c r="E1480" s="63"/>
      <c r="F1480" s="63"/>
      <c r="I1480" s="56"/>
      <c r="J1480" s="63"/>
      <c r="L1480" s="57"/>
      <c r="M1480" s="58"/>
      <c r="N1480" s="158"/>
      <c r="O1480" s="59"/>
      <c r="U1480" s="60"/>
      <c r="V1480" s="62"/>
      <c r="X1480" s="62"/>
      <c r="Y1480" s="63"/>
      <c r="Z1480" s="62"/>
    </row>
    <row r="1481" spans="1:26" s="29" customFormat="1" x14ac:dyDescent="0.25">
      <c r="A1481" s="63">
        <v>2022</v>
      </c>
      <c r="E1481" s="63"/>
      <c r="F1481" s="63"/>
      <c r="I1481" s="56"/>
      <c r="J1481" s="63"/>
      <c r="L1481" s="57"/>
      <c r="M1481" s="58"/>
      <c r="N1481" s="57"/>
      <c r="O1481" s="59"/>
      <c r="U1481" s="60"/>
      <c r="V1481" s="62"/>
      <c r="X1481" s="62"/>
      <c r="Y1481" s="63"/>
      <c r="Z1481" s="62"/>
    </row>
    <row r="1482" spans="1:26" s="134" customFormat="1" x14ac:dyDescent="0.25">
      <c r="A1482" s="157">
        <v>2022</v>
      </c>
      <c r="B1482" s="199"/>
      <c r="E1482" s="157"/>
      <c r="F1482" s="157"/>
      <c r="I1482" s="135"/>
      <c r="J1482" s="157"/>
      <c r="L1482" s="158"/>
      <c r="M1482" s="159"/>
      <c r="N1482" s="57"/>
      <c r="O1482" s="145"/>
      <c r="X1482" s="161"/>
      <c r="Y1482" s="157"/>
      <c r="Z1482" s="161"/>
    </row>
    <row r="1483" spans="1:26" s="134" customFormat="1" x14ac:dyDescent="0.25">
      <c r="A1483" s="157">
        <v>2022</v>
      </c>
      <c r="E1483" s="157"/>
      <c r="F1483" s="157"/>
      <c r="I1483" s="135"/>
      <c r="J1483" s="157"/>
      <c r="L1483" s="158"/>
      <c r="M1483" s="159"/>
      <c r="N1483" s="158"/>
      <c r="O1483" s="145"/>
      <c r="X1483" s="161"/>
      <c r="Y1483" s="157"/>
      <c r="Z1483" s="161"/>
    </row>
    <row r="1484" spans="1:26" s="134" customFormat="1" x14ac:dyDescent="0.25">
      <c r="A1484" s="157">
        <v>2022</v>
      </c>
      <c r="B1484" s="199"/>
      <c r="E1484" s="157"/>
      <c r="F1484" s="157"/>
      <c r="I1484" s="135"/>
      <c r="J1484" s="157"/>
      <c r="L1484" s="158"/>
      <c r="M1484" s="159"/>
      <c r="N1484" s="158"/>
      <c r="O1484" s="145"/>
      <c r="P1484" s="135"/>
      <c r="U1484" s="160"/>
      <c r="V1484" s="161"/>
      <c r="X1484" s="161"/>
      <c r="Y1484" s="157"/>
      <c r="Z1484" s="161"/>
    </row>
    <row r="1485" spans="1:26" s="134" customFormat="1" x14ac:dyDescent="0.25">
      <c r="A1485" s="157">
        <v>2022</v>
      </c>
      <c r="E1485" s="157"/>
      <c r="F1485" s="157"/>
      <c r="I1485" s="135"/>
      <c r="J1485" s="157"/>
      <c r="L1485" s="158"/>
      <c r="M1485" s="159"/>
      <c r="N1485" s="158"/>
      <c r="O1485" s="145"/>
      <c r="P1485" s="135"/>
      <c r="U1485" s="160"/>
      <c r="V1485" s="161"/>
      <c r="X1485" s="161"/>
      <c r="Y1485" s="157"/>
      <c r="Z1485" s="161"/>
    </row>
    <row r="1486" spans="1:26" s="134" customFormat="1" x14ac:dyDescent="0.25">
      <c r="A1486" s="157">
        <v>2022</v>
      </c>
      <c r="B1486" s="199"/>
      <c r="E1486" s="157"/>
      <c r="F1486" s="157"/>
      <c r="I1486" s="135"/>
      <c r="J1486" s="157"/>
      <c r="L1486" s="158"/>
      <c r="M1486" s="159"/>
      <c r="N1486" s="158"/>
      <c r="O1486" s="145"/>
      <c r="P1486" s="135"/>
      <c r="U1486" s="160"/>
      <c r="V1486" s="161"/>
      <c r="X1486" s="161"/>
      <c r="Y1486" s="157"/>
      <c r="Z1486" s="161"/>
    </row>
    <row r="1487" spans="1:26" s="134" customFormat="1" x14ac:dyDescent="0.25">
      <c r="A1487" s="157">
        <v>2022</v>
      </c>
      <c r="E1487" s="157"/>
      <c r="F1487" s="157"/>
      <c r="I1487" s="135"/>
      <c r="J1487" s="157"/>
      <c r="L1487" s="158"/>
      <c r="M1487" s="159"/>
      <c r="N1487" s="158"/>
      <c r="O1487" s="145"/>
      <c r="P1487" s="135"/>
      <c r="U1487" s="160"/>
      <c r="V1487" s="161"/>
      <c r="X1487" s="161"/>
      <c r="Y1487" s="157"/>
      <c r="Z1487" s="161"/>
    </row>
    <row r="1488" spans="1:26" s="134" customFormat="1" x14ac:dyDescent="0.25">
      <c r="A1488" s="157">
        <v>2022</v>
      </c>
      <c r="B1488" s="199"/>
      <c r="E1488" s="157"/>
      <c r="F1488" s="157"/>
      <c r="I1488" s="135"/>
      <c r="J1488" s="157"/>
      <c r="L1488" s="158"/>
      <c r="M1488" s="159"/>
      <c r="N1488" s="158"/>
      <c r="O1488" s="145"/>
      <c r="P1488" s="135"/>
      <c r="U1488" s="160"/>
      <c r="V1488" s="161"/>
      <c r="X1488" s="161"/>
      <c r="Y1488" s="157"/>
      <c r="Z1488" s="161"/>
    </row>
    <row r="1489" spans="1:26" s="134" customFormat="1" x14ac:dyDescent="0.25">
      <c r="A1489" s="157">
        <v>2022</v>
      </c>
      <c r="E1489" s="157"/>
      <c r="F1489" s="157"/>
      <c r="I1489" s="135"/>
      <c r="J1489" s="157"/>
      <c r="L1489" s="158"/>
      <c r="M1489" s="159"/>
      <c r="N1489" s="158"/>
      <c r="O1489" s="145"/>
      <c r="P1489" s="135"/>
      <c r="V1489" s="161"/>
      <c r="X1489" s="161"/>
      <c r="Y1489" s="157"/>
      <c r="Z1489" s="161"/>
    </row>
    <row r="1490" spans="1:26" s="134" customFormat="1" x14ac:dyDescent="0.25">
      <c r="A1490" s="157">
        <v>2022</v>
      </c>
      <c r="B1490" s="199"/>
      <c r="E1490" s="157"/>
      <c r="F1490" s="157"/>
      <c r="I1490" s="135"/>
      <c r="J1490" s="157"/>
      <c r="L1490" s="158"/>
      <c r="M1490" s="159"/>
      <c r="N1490" s="158"/>
      <c r="O1490" s="145"/>
      <c r="P1490" s="135"/>
      <c r="V1490" s="161"/>
      <c r="X1490" s="161"/>
      <c r="Y1490" s="157"/>
      <c r="Z1490" s="161"/>
    </row>
    <row r="1491" spans="1:26" s="134" customFormat="1" x14ac:dyDescent="0.25">
      <c r="A1491" s="157">
        <v>2022</v>
      </c>
      <c r="E1491" s="157"/>
      <c r="F1491" s="157"/>
      <c r="I1491" s="135"/>
      <c r="J1491" s="157"/>
      <c r="L1491" s="158"/>
      <c r="M1491" s="159"/>
      <c r="N1491" s="158"/>
      <c r="O1491" s="145"/>
      <c r="P1491" s="135"/>
      <c r="V1491" s="161"/>
      <c r="X1491" s="161"/>
      <c r="Y1491" s="157"/>
      <c r="Z1491" s="161"/>
    </row>
    <row r="1492" spans="1:26" s="134" customFormat="1" x14ac:dyDescent="0.25">
      <c r="A1492" s="157">
        <v>2022</v>
      </c>
      <c r="B1492" s="199"/>
      <c r="E1492" s="157"/>
      <c r="F1492" s="157"/>
      <c r="I1492" s="135"/>
      <c r="J1492" s="157"/>
      <c r="L1492" s="158"/>
      <c r="M1492" s="159"/>
      <c r="N1492" s="158"/>
      <c r="O1492" s="145"/>
      <c r="U1492" s="160"/>
      <c r="V1492" s="161"/>
      <c r="X1492" s="161"/>
      <c r="Y1492" s="157"/>
      <c r="Z1492" s="161"/>
    </row>
    <row r="1493" spans="1:26" s="134" customFormat="1" x14ac:dyDescent="0.25">
      <c r="A1493" s="157">
        <v>2022</v>
      </c>
      <c r="E1493" s="157"/>
      <c r="F1493" s="157"/>
      <c r="I1493" s="135"/>
      <c r="J1493" s="157"/>
      <c r="L1493" s="158"/>
      <c r="M1493" s="159"/>
      <c r="N1493" s="158"/>
      <c r="O1493" s="145"/>
      <c r="U1493" s="160"/>
      <c r="V1493" s="161"/>
      <c r="X1493" s="161"/>
      <c r="Y1493" s="157"/>
      <c r="Z1493" s="161"/>
    </row>
    <row r="1494" spans="1:26" s="134" customFormat="1" x14ac:dyDescent="0.25">
      <c r="A1494" s="157">
        <v>2022</v>
      </c>
      <c r="B1494" s="199"/>
      <c r="E1494" s="157"/>
      <c r="F1494" s="157"/>
      <c r="I1494" s="135"/>
      <c r="J1494" s="157"/>
      <c r="L1494" s="158"/>
      <c r="M1494" s="159"/>
      <c r="N1494" s="158"/>
      <c r="O1494" s="145"/>
      <c r="U1494" s="160"/>
      <c r="V1494" s="161"/>
      <c r="X1494" s="161"/>
      <c r="Y1494" s="157"/>
      <c r="Z1494" s="161"/>
    </row>
    <row r="1495" spans="1:26" s="134" customFormat="1" x14ac:dyDescent="0.25">
      <c r="A1495" s="157">
        <v>2022</v>
      </c>
      <c r="E1495" s="157"/>
      <c r="F1495" s="157"/>
      <c r="I1495" s="135"/>
      <c r="J1495" s="157"/>
      <c r="L1495" s="158"/>
      <c r="M1495" s="159"/>
      <c r="N1495" s="158"/>
      <c r="O1495" s="145"/>
      <c r="U1495" s="160"/>
      <c r="V1495" s="161"/>
      <c r="X1495" s="161"/>
      <c r="Y1495" s="157"/>
      <c r="Z1495" s="161"/>
    </row>
    <row r="1496" spans="1:26" s="134" customFormat="1" x14ac:dyDescent="0.25">
      <c r="A1496" s="157">
        <v>2022</v>
      </c>
      <c r="B1496" s="199"/>
      <c r="E1496" s="157"/>
      <c r="F1496" s="157"/>
      <c r="I1496" s="135"/>
      <c r="J1496" s="157"/>
      <c r="L1496" s="158"/>
      <c r="M1496" s="159"/>
      <c r="N1496" s="158"/>
      <c r="O1496" s="145"/>
      <c r="U1496" s="160"/>
      <c r="V1496" s="161"/>
      <c r="X1496" s="161"/>
      <c r="Y1496" s="157"/>
      <c r="Z1496" s="161"/>
    </row>
    <row r="1497" spans="1:26" s="134" customFormat="1" x14ac:dyDescent="0.25">
      <c r="A1497" s="157">
        <v>2022</v>
      </c>
      <c r="E1497" s="157"/>
      <c r="F1497" s="157"/>
      <c r="I1497" s="135"/>
      <c r="J1497" s="157"/>
      <c r="L1497" s="158"/>
      <c r="M1497" s="159"/>
      <c r="N1497" s="158"/>
      <c r="O1497" s="145"/>
      <c r="U1497" s="160"/>
      <c r="V1497" s="161"/>
      <c r="X1497" s="161"/>
      <c r="Y1497" s="157"/>
      <c r="Z1497" s="161"/>
    </row>
    <row r="1498" spans="1:26" s="134" customFormat="1" x14ac:dyDescent="0.25">
      <c r="A1498" s="157">
        <v>2022</v>
      </c>
      <c r="B1498" s="199"/>
      <c r="E1498" s="157"/>
      <c r="F1498" s="157"/>
      <c r="I1498" s="135"/>
      <c r="J1498" s="157"/>
      <c r="L1498" s="158"/>
      <c r="M1498" s="159"/>
      <c r="N1498" s="158"/>
      <c r="O1498" s="145"/>
      <c r="U1498" s="160"/>
      <c r="V1498" s="161"/>
      <c r="X1498" s="161"/>
      <c r="Y1498" s="157"/>
      <c r="Z1498" s="161"/>
    </row>
    <row r="1499" spans="1:26" s="29" customFormat="1" x14ac:dyDescent="0.25">
      <c r="A1499" s="63">
        <v>2022</v>
      </c>
      <c r="E1499" s="63"/>
      <c r="F1499" s="63"/>
      <c r="I1499" s="56"/>
      <c r="J1499" s="63"/>
      <c r="L1499" s="57"/>
      <c r="M1499" s="58"/>
      <c r="N1499" s="158"/>
      <c r="O1499" s="59"/>
      <c r="U1499" s="60"/>
      <c r="V1499" s="62"/>
      <c r="X1499" s="62"/>
      <c r="Y1499" s="63"/>
      <c r="Z1499" s="62"/>
    </row>
    <row r="1500" spans="1:26" s="29" customFormat="1" x14ac:dyDescent="0.25">
      <c r="A1500" s="63">
        <v>2022</v>
      </c>
      <c r="B1500" s="133"/>
      <c r="E1500" s="63"/>
      <c r="F1500" s="63"/>
      <c r="I1500" s="56"/>
      <c r="J1500" s="63"/>
      <c r="L1500" s="57"/>
      <c r="M1500" s="58"/>
      <c r="N1500" s="57"/>
      <c r="O1500" s="59"/>
      <c r="U1500" s="60"/>
      <c r="V1500" s="62"/>
      <c r="X1500" s="62"/>
      <c r="Y1500" s="63"/>
      <c r="Z1500" s="62"/>
    </row>
    <row r="1501" spans="1:26" s="29" customFormat="1" x14ac:dyDescent="0.25">
      <c r="A1501" s="63">
        <v>2022</v>
      </c>
      <c r="E1501" s="63"/>
      <c r="F1501" s="63"/>
      <c r="I1501" s="56"/>
      <c r="J1501" s="63"/>
      <c r="L1501" s="57"/>
      <c r="M1501" s="58"/>
      <c r="N1501" s="57"/>
      <c r="O1501" s="59"/>
      <c r="U1501" s="60"/>
      <c r="V1501" s="62"/>
      <c r="X1501" s="62"/>
      <c r="Y1501" s="63"/>
      <c r="Z1501" s="62"/>
    </row>
    <row r="1502" spans="1:26" s="29" customFormat="1" x14ac:dyDescent="0.25">
      <c r="A1502" s="63">
        <v>2022</v>
      </c>
      <c r="B1502" s="133"/>
      <c r="E1502" s="63"/>
      <c r="F1502" s="63"/>
      <c r="I1502" s="56"/>
      <c r="J1502" s="63"/>
      <c r="L1502" s="57"/>
      <c r="M1502" s="58"/>
      <c r="N1502" s="57"/>
      <c r="O1502" s="59"/>
      <c r="U1502" s="60"/>
      <c r="V1502" s="62"/>
      <c r="X1502" s="62"/>
      <c r="Y1502" s="63"/>
      <c r="Z1502" s="62"/>
    </row>
    <row r="1503" spans="1:26" s="29" customFormat="1" x14ac:dyDescent="0.25">
      <c r="A1503" s="63">
        <v>2022</v>
      </c>
      <c r="E1503" s="63"/>
      <c r="F1503" s="63"/>
      <c r="I1503" s="56"/>
      <c r="J1503" s="63"/>
      <c r="L1503" s="57"/>
      <c r="M1503" s="58"/>
      <c r="N1503" s="57"/>
      <c r="O1503" s="59"/>
      <c r="U1503" s="60"/>
      <c r="V1503" s="62"/>
      <c r="X1503" s="62"/>
      <c r="Y1503" s="63"/>
      <c r="Z1503" s="62"/>
    </row>
    <row r="1504" spans="1:26" s="134" customFormat="1" x14ac:dyDescent="0.25">
      <c r="A1504" s="157">
        <v>2022</v>
      </c>
      <c r="B1504" s="199"/>
      <c r="E1504" s="157"/>
      <c r="F1504" s="157"/>
      <c r="I1504" s="135"/>
      <c r="J1504" s="157"/>
      <c r="L1504" s="158"/>
      <c r="M1504" s="159"/>
      <c r="N1504" s="57"/>
      <c r="O1504" s="145"/>
      <c r="X1504" s="161"/>
      <c r="Y1504" s="157"/>
      <c r="Z1504" s="161"/>
    </row>
    <row r="1505" spans="1:26" s="134" customFormat="1" x14ac:dyDescent="0.25">
      <c r="A1505" s="157">
        <v>2022</v>
      </c>
      <c r="E1505" s="157"/>
      <c r="F1505" s="157"/>
      <c r="I1505" s="135"/>
      <c r="J1505" s="157"/>
      <c r="L1505" s="158"/>
      <c r="M1505" s="159"/>
      <c r="N1505" s="158"/>
      <c r="O1505" s="145"/>
      <c r="P1505" s="135"/>
      <c r="X1505" s="161"/>
      <c r="Y1505" s="157"/>
      <c r="Z1505" s="161"/>
    </row>
    <row r="1506" spans="1:26" s="134" customFormat="1" x14ac:dyDescent="0.25">
      <c r="A1506" s="157">
        <v>2022</v>
      </c>
      <c r="B1506" s="199"/>
      <c r="E1506" s="157"/>
      <c r="F1506" s="157"/>
      <c r="I1506" s="135"/>
      <c r="J1506" s="157"/>
      <c r="L1506" s="158"/>
      <c r="M1506" s="159"/>
      <c r="N1506" s="158"/>
      <c r="O1506" s="145"/>
      <c r="P1506" s="135"/>
      <c r="X1506" s="161"/>
      <c r="Y1506" s="157"/>
      <c r="Z1506" s="161"/>
    </row>
    <row r="1507" spans="1:26" s="29" customFormat="1" x14ac:dyDescent="0.25">
      <c r="A1507" s="63">
        <v>2022</v>
      </c>
      <c r="E1507" s="63"/>
      <c r="F1507" s="63"/>
      <c r="I1507" s="56"/>
      <c r="J1507" s="63"/>
      <c r="L1507" s="57"/>
      <c r="M1507" s="58"/>
      <c r="N1507" s="158"/>
      <c r="O1507" s="59"/>
      <c r="P1507" s="56"/>
      <c r="U1507" s="60"/>
      <c r="V1507" s="62"/>
      <c r="X1507" s="62"/>
      <c r="Y1507" s="63"/>
      <c r="Z1507" s="62"/>
    </row>
    <row r="1508" spans="1:26" s="29" customFormat="1" x14ac:dyDescent="0.25">
      <c r="A1508" s="63">
        <v>2022</v>
      </c>
      <c r="B1508" s="133"/>
      <c r="E1508" s="63"/>
      <c r="F1508" s="63"/>
      <c r="I1508" s="56"/>
      <c r="J1508" s="63"/>
      <c r="L1508" s="57"/>
      <c r="M1508" s="58"/>
      <c r="N1508" s="57"/>
      <c r="O1508" s="59"/>
      <c r="P1508" s="56"/>
      <c r="U1508" s="60"/>
      <c r="V1508" s="62"/>
      <c r="X1508" s="62"/>
      <c r="Y1508" s="63"/>
      <c r="Z1508" s="62"/>
    </row>
    <row r="1509" spans="1:26" s="29" customFormat="1" x14ac:dyDescent="0.25">
      <c r="A1509" s="63">
        <v>2022</v>
      </c>
      <c r="E1509" s="63"/>
      <c r="F1509" s="63"/>
      <c r="I1509" s="56"/>
      <c r="J1509" s="63"/>
      <c r="L1509" s="57"/>
      <c r="M1509" s="58"/>
      <c r="N1509" s="57"/>
      <c r="O1509" s="59"/>
      <c r="P1509" s="56"/>
      <c r="U1509" s="60"/>
      <c r="V1509" s="62"/>
      <c r="X1509" s="62"/>
      <c r="Y1509" s="63"/>
      <c r="Z1509" s="62"/>
    </row>
    <row r="1510" spans="1:26" s="29" customFormat="1" x14ac:dyDescent="0.25">
      <c r="A1510" s="63">
        <v>2022</v>
      </c>
      <c r="B1510" s="133"/>
      <c r="E1510" s="63"/>
      <c r="F1510" s="63"/>
      <c r="I1510" s="56"/>
      <c r="J1510" s="63"/>
      <c r="L1510" s="57"/>
      <c r="M1510" s="58"/>
      <c r="N1510" s="57"/>
      <c r="O1510" s="59"/>
      <c r="P1510" s="56"/>
      <c r="U1510" s="60"/>
      <c r="V1510" s="62"/>
      <c r="X1510" s="62"/>
      <c r="Y1510" s="63"/>
      <c r="Z1510" s="62"/>
    </row>
    <row r="1511" spans="1:26" s="29" customFormat="1" x14ac:dyDescent="0.25">
      <c r="A1511" s="63">
        <v>2022</v>
      </c>
      <c r="E1511" s="63"/>
      <c r="F1511" s="63"/>
      <c r="I1511" s="56"/>
      <c r="J1511" s="63"/>
      <c r="L1511" s="57"/>
      <c r="M1511" s="58"/>
      <c r="N1511" s="57"/>
      <c r="O1511" s="59"/>
      <c r="P1511" s="56"/>
      <c r="U1511" s="60"/>
      <c r="V1511" s="62"/>
      <c r="X1511" s="62"/>
      <c r="Y1511" s="63"/>
      <c r="Z1511" s="62"/>
    </row>
    <row r="1512" spans="1:26" s="29" customFormat="1" x14ac:dyDescent="0.25">
      <c r="A1512" s="63">
        <v>2022</v>
      </c>
      <c r="B1512" s="133"/>
      <c r="E1512" s="63"/>
      <c r="F1512" s="63"/>
      <c r="I1512" s="56"/>
      <c r="J1512" s="63"/>
      <c r="L1512" s="57"/>
      <c r="M1512" s="58"/>
      <c r="N1512" s="57"/>
      <c r="O1512" s="59"/>
      <c r="P1512" s="56"/>
      <c r="U1512" s="60"/>
      <c r="V1512" s="62"/>
      <c r="X1512" s="62"/>
      <c r="Y1512" s="63"/>
      <c r="Z1512" s="62"/>
    </row>
    <row r="1513" spans="1:26" s="29" customFormat="1" x14ac:dyDescent="0.25">
      <c r="A1513" s="63">
        <v>2022</v>
      </c>
      <c r="E1513" s="63"/>
      <c r="F1513" s="63"/>
      <c r="I1513" s="56"/>
      <c r="J1513" s="63"/>
      <c r="L1513" s="57"/>
      <c r="M1513" s="58"/>
      <c r="N1513" s="57"/>
      <c r="O1513" s="59"/>
      <c r="P1513" s="56"/>
      <c r="U1513" s="60"/>
      <c r="V1513" s="62"/>
      <c r="X1513" s="62"/>
      <c r="Y1513" s="63"/>
      <c r="Z1513" s="62"/>
    </row>
    <row r="1514" spans="1:26" s="29" customFormat="1" x14ac:dyDescent="0.25">
      <c r="A1514" s="63">
        <v>2022</v>
      </c>
      <c r="B1514" s="133"/>
      <c r="E1514" s="63"/>
      <c r="F1514" s="63"/>
      <c r="I1514" s="56"/>
      <c r="J1514" s="63"/>
      <c r="L1514" s="57"/>
      <c r="M1514" s="58"/>
      <c r="N1514" s="57"/>
      <c r="O1514" s="59"/>
      <c r="P1514" s="56"/>
      <c r="U1514" s="60"/>
      <c r="V1514" s="62"/>
      <c r="X1514" s="62"/>
      <c r="Y1514" s="63"/>
      <c r="Z1514" s="62"/>
    </row>
    <row r="1515" spans="1:26" s="29" customFormat="1" x14ac:dyDescent="0.25">
      <c r="A1515" s="63">
        <v>2022</v>
      </c>
      <c r="E1515" s="63"/>
      <c r="F1515" s="63"/>
      <c r="I1515" s="56"/>
      <c r="J1515" s="63"/>
      <c r="L1515" s="57"/>
      <c r="M1515" s="58"/>
      <c r="N1515" s="57"/>
      <c r="O1515" s="59"/>
      <c r="P1515" s="56"/>
      <c r="U1515" s="60"/>
      <c r="V1515" s="62"/>
      <c r="X1515" s="62"/>
      <c r="Y1515" s="63"/>
      <c r="Z1515" s="62"/>
    </row>
    <row r="1516" spans="1:26" s="29" customFormat="1" x14ac:dyDescent="0.25">
      <c r="A1516" s="63">
        <v>2022</v>
      </c>
      <c r="B1516" s="133"/>
      <c r="E1516" s="63"/>
      <c r="F1516" s="63"/>
      <c r="I1516" s="56"/>
      <c r="J1516" s="63"/>
      <c r="L1516" s="57"/>
      <c r="M1516" s="58"/>
      <c r="N1516" s="57"/>
      <c r="O1516" s="59"/>
      <c r="P1516" s="56"/>
      <c r="U1516" s="60"/>
      <c r="V1516" s="62"/>
      <c r="X1516" s="62"/>
      <c r="Y1516" s="63"/>
      <c r="Z1516" s="62"/>
    </row>
    <row r="1517" spans="1:26" s="29" customFormat="1" x14ac:dyDescent="0.25">
      <c r="A1517" s="63">
        <v>2022</v>
      </c>
      <c r="E1517" s="63"/>
      <c r="F1517" s="63"/>
      <c r="I1517" s="56"/>
      <c r="J1517" s="63"/>
      <c r="L1517" s="57"/>
      <c r="M1517" s="58"/>
      <c r="N1517" s="57"/>
      <c r="O1517" s="59"/>
      <c r="P1517" s="56"/>
      <c r="U1517" s="60"/>
      <c r="V1517" s="62"/>
      <c r="X1517" s="62"/>
      <c r="Y1517" s="63"/>
      <c r="Z1517" s="62"/>
    </row>
    <row r="1518" spans="1:26" s="29" customFormat="1" x14ac:dyDescent="0.25">
      <c r="A1518" s="63">
        <v>2022</v>
      </c>
      <c r="B1518" s="133"/>
      <c r="E1518" s="63"/>
      <c r="F1518" s="63"/>
      <c r="I1518" s="56"/>
      <c r="J1518" s="63"/>
      <c r="L1518" s="57"/>
      <c r="M1518" s="58"/>
      <c r="N1518" s="57"/>
      <c r="O1518" s="59"/>
      <c r="P1518" s="56"/>
      <c r="U1518" s="60"/>
      <c r="V1518" s="62"/>
      <c r="X1518" s="62"/>
      <c r="Y1518" s="63"/>
      <c r="Z1518" s="62"/>
    </row>
    <row r="1519" spans="1:26" s="29" customFormat="1" x14ac:dyDescent="0.25">
      <c r="A1519" s="63">
        <v>2022</v>
      </c>
      <c r="E1519" s="63"/>
      <c r="F1519" s="63"/>
      <c r="I1519" s="56"/>
      <c r="J1519" s="63"/>
      <c r="L1519" s="57"/>
      <c r="M1519" s="58"/>
      <c r="N1519" s="57"/>
      <c r="O1519" s="59"/>
      <c r="P1519" s="56"/>
      <c r="U1519" s="60"/>
      <c r="V1519" s="62"/>
      <c r="X1519" s="62"/>
      <c r="Y1519" s="63"/>
      <c r="Z1519" s="62"/>
    </row>
    <row r="1520" spans="1:26" s="29" customFormat="1" x14ac:dyDescent="0.25">
      <c r="A1520" s="63">
        <v>2022</v>
      </c>
      <c r="B1520" s="133"/>
      <c r="E1520" s="63"/>
      <c r="F1520" s="63"/>
      <c r="I1520" s="56"/>
      <c r="J1520" s="63"/>
      <c r="L1520" s="57"/>
      <c r="M1520" s="58"/>
      <c r="N1520" s="57"/>
      <c r="O1520" s="59"/>
      <c r="P1520" s="56"/>
      <c r="U1520" s="60"/>
      <c r="V1520" s="62"/>
      <c r="X1520" s="62"/>
      <c r="Y1520" s="63"/>
      <c r="Z1520" s="62"/>
    </row>
    <row r="1521" spans="1:26" s="29" customFormat="1" x14ac:dyDescent="0.25">
      <c r="A1521" s="63">
        <v>2022</v>
      </c>
      <c r="E1521" s="63"/>
      <c r="F1521" s="63"/>
      <c r="I1521" s="56"/>
      <c r="J1521" s="63"/>
      <c r="L1521" s="57"/>
      <c r="M1521" s="58"/>
      <c r="N1521" s="57"/>
      <c r="O1521" s="59"/>
      <c r="P1521" s="56"/>
      <c r="U1521" s="60"/>
      <c r="V1521" s="62"/>
      <c r="X1521" s="62"/>
      <c r="Y1521" s="63"/>
      <c r="Z1521" s="62"/>
    </row>
    <row r="1522" spans="1:26" s="29" customFormat="1" x14ac:dyDescent="0.25">
      <c r="A1522" s="63">
        <v>2022</v>
      </c>
      <c r="B1522" s="133"/>
      <c r="E1522" s="63"/>
      <c r="F1522" s="63"/>
      <c r="I1522" s="56"/>
      <c r="J1522" s="63"/>
      <c r="L1522" s="57"/>
      <c r="M1522" s="58"/>
      <c r="N1522" s="57"/>
      <c r="O1522" s="59"/>
      <c r="P1522" s="56"/>
      <c r="U1522" s="60"/>
      <c r="V1522" s="62"/>
      <c r="X1522" s="62"/>
      <c r="Y1522" s="63"/>
      <c r="Z1522" s="62"/>
    </row>
    <row r="1523" spans="1:26" s="134" customFormat="1" x14ac:dyDescent="0.25">
      <c r="A1523" s="157">
        <v>2022</v>
      </c>
      <c r="E1523" s="157"/>
      <c r="F1523" s="157"/>
      <c r="I1523" s="135"/>
      <c r="J1523" s="157"/>
      <c r="L1523" s="158"/>
      <c r="M1523" s="159"/>
      <c r="N1523" s="57"/>
      <c r="O1523" s="145"/>
      <c r="U1523" s="160"/>
      <c r="V1523" s="161"/>
      <c r="X1523" s="161"/>
      <c r="Y1523" s="157"/>
      <c r="Z1523" s="161"/>
    </row>
    <row r="1524" spans="1:26" s="134" customFormat="1" x14ac:dyDescent="0.25">
      <c r="A1524" s="157">
        <v>2022</v>
      </c>
      <c r="B1524" s="199"/>
      <c r="E1524" s="157"/>
      <c r="F1524" s="157"/>
      <c r="I1524" s="135"/>
      <c r="J1524" s="157"/>
      <c r="L1524" s="158"/>
      <c r="M1524" s="159"/>
      <c r="N1524" s="158"/>
      <c r="O1524" s="145"/>
      <c r="U1524" s="160"/>
      <c r="V1524" s="161"/>
      <c r="X1524" s="161"/>
      <c r="Y1524" s="157"/>
      <c r="Z1524" s="161"/>
    </row>
    <row r="1525" spans="1:26" s="134" customFormat="1" x14ac:dyDescent="0.25">
      <c r="A1525" s="157">
        <v>2022</v>
      </c>
      <c r="E1525" s="157"/>
      <c r="F1525" s="157"/>
      <c r="I1525" s="135"/>
      <c r="J1525" s="157"/>
      <c r="L1525" s="158"/>
      <c r="M1525" s="159"/>
      <c r="N1525" s="158"/>
      <c r="O1525" s="145"/>
      <c r="U1525" s="160"/>
      <c r="V1525" s="161"/>
      <c r="X1525" s="161"/>
      <c r="Y1525" s="157"/>
      <c r="Z1525" s="161"/>
    </row>
    <row r="1526" spans="1:26" s="134" customFormat="1" x14ac:dyDescent="0.25">
      <c r="A1526" s="157">
        <v>2022</v>
      </c>
      <c r="B1526" s="199"/>
      <c r="E1526" s="157"/>
      <c r="F1526" s="157"/>
      <c r="I1526" s="135"/>
      <c r="J1526" s="157"/>
      <c r="L1526" s="158"/>
      <c r="M1526" s="159"/>
      <c r="N1526" s="158"/>
      <c r="O1526" s="145"/>
      <c r="U1526" s="160"/>
      <c r="V1526" s="161"/>
      <c r="X1526" s="161"/>
      <c r="Y1526" s="157"/>
      <c r="Z1526" s="161"/>
    </row>
    <row r="1527" spans="1:26" s="134" customFormat="1" x14ac:dyDescent="0.25">
      <c r="A1527" s="157">
        <v>2022</v>
      </c>
      <c r="E1527" s="157"/>
      <c r="F1527" s="157"/>
      <c r="I1527" s="135"/>
      <c r="J1527" s="157"/>
      <c r="L1527" s="158"/>
      <c r="M1527" s="159"/>
      <c r="N1527" s="158"/>
      <c r="O1527" s="145"/>
      <c r="U1527" s="160"/>
      <c r="V1527" s="161"/>
      <c r="X1527" s="161"/>
      <c r="Y1527" s="157"/>
      <c r="Z1527" s="161"/>
    </row>
    <row r="1528" spans="1:26" s="134" customFormat="1" x14ac:dyDescent="0.25">
      <c r="A1528" s="157">
        <v>2022</v>
      </c>
      <c r="B1528" s="199"/>
      <c r="E1528" s="157"/>
      <c r="F1528" s="157"/>
      <c r="I1528" s="135"/>
      <c r="J1528" s="157"/>
      <c r="L1528" s="158"/>
      <c r="M1528" s="159"/>
      <c r="N1528" s="158"/>
      <c r="O1528" s="145"/>
      <c r="U1528" s="160"/>
      <c r="V1528" s="161"/>
      <c r="X1528" s="161"/>
      <c r="Y1528" s="157"/>
      <c r="Z1528" s="161"/>
    </row>
    <row r="1529" spans="1:26" s="134" customFormat="1" x14ac:dyDescent="0.25">
      <c r="A1529" s="157">
        <v>2022</v>
      </c>
      <c r="E1529" s="157"/>
      <c r="F1529" s="157"/>
      <c r="I1529" s="135"/>
      <c r="J1529" s="157"/>
      <c r="L1529" s="158"/>
      <c r="M1529" s="159"/>
      <c r="N1529" s="158"/>
      <c r="O1529" s="145"/>
      <c r="U1529" s="160"/>
      <c r="V1529" s="161"/>
      <c r="X1529" s="161"/>
      <c r="Y1529" s="157"/>
      <c r="Z1529" s="161"/>
    </row>
    <row r="1530" spans="1:26" s="134" customFormat="1" x14ac:dyDescent="0.25">
      <c r="A1530" s="157">
        <v>2022</v>
      </c>
      <c r="B1530" s="199"/>
      <c r="E1530" s="157"/>
      <c r="F1530" s="157"/>
      <c r="I1530" s="135"/>
      <c r="J1530" s="157"/>
      <c r="L1530" s="158"/>
      <c r="M1530" s="159"/>
      <c r="N1530" s="158"/>
      <c r="O1530" s="145"/>
      <c r="U1530" s="160"/>
      <c r="V1530" s="161"/>
      <c r="X1530" s="161"/>
      <c r="Y1530" s="157"/>
      <c r="Z1530" s="161"/>
    </row>
    <row r="1531" spans="1:26" s="134" customFormat="1" x14ac:dyDescent="0.25">
      <c r="A1531" s="157">
        <v>2022</v>
      </c>
      <c r="E1531" s="157"/>
      <c r="F1531" s="157"/>
      <c r="I1531" s="135"/>
      <c r="J1531" s="157"/>
      <c r="L1531" s="158"/>
      <c r="M1531" s="159"/>
      <c r="N1531" s="158"/>
      <c r="O1531" s="145"/>
      <c r="U1531" s="160"/>
      <c r="V1531" s="161"/>
      <c r="X1531" s="161"/>
      <c r="Y1531" s="157"/>
      <c r="Z1531" s="161"/>
    </row>
    <row r="1532" spans="1:26" s="134" customFormat="1" x14ac:dyDescent="0.25">
      <c r="A1532" s="157">
        <v>2022</v>
      </c>
      <c r="B1532" s="199"/>
      <c r="E1532" s="157"/>
      <c r="F1532" s="157"/>
      <c r="I1532" s="135"/>
      <c r="J1532" s="157"/>
      <c r="L1532" s="158"/>
      <c r="M1532" s="159"/>
      <c r="N1532" s="158"/>
      <c r="O1532" s="145"/>
      <c r="U1532" s="160"/>
      <c r="V1532" s="161"/>
      <c r="X1532" s="161"/>
      <c r="Y1532" s="157"/>
      <c r="Z1532" s="161"/>
    </row>
    <row r="1533" spans="1:26" s="134" customFormat="1" x14ac:dyDescent="0.25">
      <c r="A1533" s="157">
        <v>2022</v>
      </c>
      <c r="E1533" s="157"/>
      <c r="F1533" s="157"/>
      <c r="I1533" s="135"/>
      <c r="J1533" s="157"/>
      <c r="L1533" s="158"/>
      <c r="M1533" s="159"/>
      <c r="N1533" s="158"/>
      <c r="O1533" s="145"/>
      <c r="U1533" s="160"/>
      <c r="V1533" s="161"/>
      <c r="X1533" s="161"/>
      <c r="Y1533" s="157"/>
      <c r="Z1533" s="161"/>
    </row>
    <row r="1534" spans="1:26" s="134" customFormat="1" x14ac:dyDescent="0.25">
      <c r="A1534" s="157">
        <v>2022</v>
      </c>
      <c r="B1534" s="199"/>
      <c r="E1534" s="157"/>
      <c r="F1534" s="157"/>
      <c r="I1534" s="135"/>
      <c r="J1534" s="157"/>
      <c r="L1534" s="158"/>
      <c r="M1534" s="159"/>
      <c r="N1534" s="158"/>
      <c r="O1534" s="145"/>
      <c r="U1534" s="160"/>
      <c r="V1534" s="161"/>
      <c r="X1534" s="161"/>
      <c r="Y1534" s="157"/>
      <c r="Z1534" s="161"/>
    </row>
    <row r="1535" spans="1:26" s="134" customFormat="1" x14ac:dyDescent="0.25">
      <c r="A1535" s="157">
        <v>2022</v>
      </c>
      <c r="E1535" s="157"/>
      <c r="F1535" s="157"/>
      <c r="I1535" s="135"/>
      <c r="J1535" s="157"/>
      <c r="L1535" s="158"/>
      <c r="M1535" s="159"/>
      <c r="N1535" s="158"/>
      <c r="O1535" s="145"/>
      <c r="U1535" s="160"/>
      <c r="V1535" s="161"/>
      <c r="X1535" s="161"/>
      <c r="Y1535" s="157"/>
      <c r="Z1535" s="161"/>
    </row>
    <row r="1536" spans="1:26" s="134" customFormat="1" x14ac:dyDescent="0.25">
      <c r="A1536" s="157">
        <v>2022</v>
      </c>
      <c r="B1536" s="199"/>
      <c r="E1536" s="157"/>
      <c r="F1536" s="157"/>
      <c r="I1536" s="135"/>
      <c r="J1536" s="157"/>
      <c r="L1536" s="158"/>
      <c r="M1536" s="159"/>
      <c r="N1536" s="158"/>
      <c r="O1536" s="145"/>
      <c r="U1536" s="160"/>
      <c r="V1536" s="161"/>
      <c r="X1536" s="161"/>
      <c r="Y1536" s="157"/>
      <c r="Z1536" s="161"/>
    </row>
    <row r="1537" spans="1:26" s="134" customFormat="1" x14ac:dyDescent="0.25">
      <c r="A1537" s="157">
        <v>2022</v>
      </c>
      <c r="E1537" s="157"/>
      <c r="F1537" s="157"/>
      <c r="I1537" s="135"/>
      <c r="J1537" s="157"/>
      <c r="L1537" s="158"/>
      <c r="M1537" s="159"/>
      <c r="N1537" s="158"/>
      <c r="O1537" s="145"/>
      <c r="Y1537" s="157"/>
      <c r="Z1537" s="161"/>
    </row>
    <row r="1538" spans="1:26" s="134" customFormat="1" x14ac:dyDescent="0.25">
      <c r="A1538" s="157">
        <v>2022</v>
      </c>
      <c r="B1538" s="199"/>
      <c r="E1538" s="157"/>
      <c r="F1538" s="157"/>
      <c r="I1538" s="135"/>
      <c r="J1538" s="157"/>
      <c r="L1538" s="158"/>
      <c r="M1538" s="159"/>
      <c r="N1538" s="158"/>
      <c r="O1538" s="145"/>
      <c r="U1538" s="160"/>
      <c r="V1538" s="160"/>
      <c r="X1538" s="160"/>
      <c r="Y1538" s="157"/>
      <c r="Z1538" s="161"/>
    </row>
    <row r="1539" spans="1:26" s="134" customFormat="1" x14ac:dyDescent="0.25">
      <c r="A1539" s="157">
        <v>2022</v>
      </c>
      <c r="E1539" s="157"/>
      <c r="F1539" s="157"/>
      <c r="I1539" s="135"/>
      <c r="J1539" s="157"/>
      <c r="L1539" s="158"/>
      <c r="M1539" s="159"/>
      <c r="N1539" s="158"/>
      <c r="O1539" s="145"/>
      <c r="U1539" s="160"/>
      <c r="V1539" s="160"/>
      <c r="X1539" s="160"/>
      <c r="Y1539" s="157"/>
      <c r="Z1539" s="161"/>
    </row>
    <row r="1540" spans="1:26" s="134" customFormat="1" x14ac:dyDescent="0.25">
      <c r="A1540" s="157">
        <v>2022</v>
      </c>
      <c r="B1540" s="199"/>
      <c r="E1540" s="157"/>
      <c r="F1540" s="157"/>
      <c r="I1540" s="135"/>
      <c r="J1540" s="157"/>
      <c r="L1540" s="158"/>
      <c r="M1540" s="159"/>
      <c r="N1540" s="158"/>
      <c r="O1540" s="145"/>
      <c r="U1540" s="160"/>
      <c r="V1540" s="160"/>
      <c r="X1540" s="160"/>
      <c r="Y1540" s="157"/>
      <c r="Z1540" s="161"/>
    </row>
    <row r="1541" spans="1:26" s="134" customFormat="1" x14ac:dyDescent="0.25">
      <c r="A1541" s="157">
        <v>2022</v>
      </c>
      <c r="E1541" s="157"/>
      <c r="F1541" s="157"/>
      <c r="I1541" s="135"/>
      <c r="J1541" s="157"/>
      <c r="L1541" s="158"/>
      <c r="M1541" s="159"/>
      <c r="N1541" s="158"/>
      <c r="O1541" s="145"/>
      <c r="U1541" s="160"/>
      <c r="V1541" s="160"/>
      <c r="X1541" s="160"/>
      <c r="Y1541" s="157"/>
      <c r="Z1541" s="161"/>
    </row>
    <row r="1542" spans="1:26" s="134" customFormat="1" x14ac:dyDescent="0.25">
      <c r="A1542" s="157">
        <v>2022</v>
      </c>
      <c r="B1542" s="199"/>
      <c r="E1542" s="157"/>
      <c r="F1542" s="157"/>
      <c r="I1542" s="135"/>
      <c r="J1542" s="157"/>
      <c r="L1542" s="158"/>
      <c r="M1542" s="159"/>
      <c r="N1542" s="158"/>
      <c r="O1542" s="145"/>
      <c r="U1542" s="160"/>
      <c r="V1542" s="160"/>
      <c r="X1542" s="160"/>
      <c r="Y1542" s="157"/>
      <c r="Z1542" s="161"/>
    </row>
    <row r="1543" spans="1:26" s="134" customFormat="1" x14ac:dyDescent="0.25">
      <c r="A1543" s="157">
        <v>2022</v>
      </c>
      <c r="E1543" s="157"/>
      <c r="F1543" s="157"/>
      <c r="I1543" s="135"/>
      <c r="J1543" s="157"/>
      <c r="L1543" s="158"/>
      <c r="M1543" s="159"/>
      <c r="N1543" s="158"/>
      <c r="O1543" s="145"/>
      <c r="P1543" s="7"/>
      <c r="V1543" s="161"/>
      <c r="X1543" s="160"/>
      <c r="Y1543" s="157"/>
      <c r="Z1543" s="161"/>
    </row>
    <row r="1544" spans="1:26" s="134" customFormat="1" x14ac:dyDescent="0.25">
      <c r="A1544" s="157">
        <v>2022</v>
      </c>
      <c r="B1544" s="199"/>
      <c r="E1544" s="157"/>
      <c r="F1544" s="157"/>
      <c r="I1544" s="135"/>
      <c r="J1544" s="157"/>
      <c r="L1544" s="158"/>
      <c r="M1544" s="159"/>
      <c r="N1544" s="158"/>
      <c r="O1544" s="145"/>
      <c r="P1544" s="7"/>
      <c r="V1544" s="161"/>
      <c r="X1544" s="160"/>
      <c r="Y1544" s="157"/>
      <c r="Z1544" s="161"/>
    </row>
    <row r="1545" spans="1:26" s="134" customFormat="1" x14ac:dyDescent="0.25">
      <c r="A1545" s="157">
        <v>2022</v>
      </c>
      <c r="B1545" s="199"/>
      <c r="E1545" s="157"/>
      <c r="F1545" s="157"/>
      <c r="I1545" s="135"/>
      <c r="J1545" s="157"/>
      <c r="L1545" s="158"/>
      <c r="M1545" s="159"/>
      <c r="N1545" s="158"/>
      <c r="O1545" s="145"/>
      <c r="P1545" s="7"/>
      <c r="V1545" s="161"/>
      <c r="X1545" s="160"/>
      <c r="Y1545" s="157"/>
      <c r="Z1545" s="161"/>
    </row>
    <row r="1546" spans="1:26" s="134" customFormat="1" x14ac:dyDescent="0.25">
      <c r="A1546" s="157">
        <v>2022</v>
      </c>
      <c r="E1546" s="157"/>
      <c r="F1546" s="157"/>
      <c r="I1546" s="135"/>
      <c r="J1546" s="157"/>
      <c r="L1546" s="158"/>
      <c r="M1546" s="159"/>
      <c r="N1546" s="158"/>
      <c r="O1546" s="145"/>
      <c r="P1546" s="7"/>
      <c r="V1546" s="161"/>
      <c r="X1546" s="160"/>
      <c r="Y1546" s="157"/>
      <c r="Z1546" s="161"/>
    </row>
    <row r="1547" spans="1:26" s="134" customFormat="1" x14ac:dyDescent="0.25">
      <c r="A1547" s="157">
        <v>2022</v>
      </c>
      <c r="E1547" s="157"/>
      <c r="F1547" s="157"/>
      <c r="I1547" s="135"/>
      <c r="J1547" s="157"/>
      <c r="L1547" s="158"/>
      <c r="M1547" s="159"/>
      <c r="N1547" s="158"/>
      <c r="O1547" s="145"/>
      <c r="P1547" s="7"/>
      <c r="V1547" s="161"/>
      <c r="X1547" s="160"/>
      <c r="Y1547" s="157"/>
      <c r="Z1547" s="161"/>
    </row>
    <row r="1548" spans="1:26" s="134" customFormat="1" x14ac:dyDescent="0.25">
      <c r="A1548" s="157">
        <v>2022</v>
      </c>
      <c r="B1548" s="199"/>
      <c r="E1548" s="157"/>
      <c r="F1548" s="157"/>
      <c r="I1548" s="135"/>
      <c r="J1548" s="157"/>
      <c r="L1548" s="158"/>
      <c r="M1548" s="159"/>
      <c r="N1548" s="158"/>
      <c r="O1548" s="145"/>
      <c r="P1548" s="7"/>
      <c r="V1548" s="161"/>
      <c r="X1548" s="160"/>
      <c r="Y1548" s="157"/>
      <c r="Z1548" s="161"/>
    </row>
    <row r="1549" spans="1:26" s="134" customFormat="1" x14ac:dyDescent="0.25">
      <c r="A1549" s="157">
        <v>2022</v>
      </c>
      <c r="E1549" s="157"/>
      <c r="F1549" s="157"/>
      <c r="I1549" s="135"/>
      <c r="J1549" s="157"/>
      <c r="L1549" s="158"/>
      <c r="M1549" s="159"/>
      <c r="N1549" s="158"/>
      <c r="O1549" s="145"/>
      <c r="P1549" s="7"/>
      <c r="V1549" s="161"/>
      <c r="X1549" s="160"/>
      <c r="Y1549" s="157"/>
      <c r="Z1549" s="161"/>
    </row>
    <row r="1550" spans="1:26" s="134" customFormat="1" x14ac:dyDescent="0.25">
      <c r="A1550" s="157">
        <v>2022</v>
      </c>
      <c r="B1550" s="199"/>
      <c r="E1550" s="157"/>
      <c r="F1550" s="157"/>
      <c r="I1550" s="135"/>
      <c r="J1550" s="157"/>
      <c r="L1550" s="158"/>
      <c r="M1550" s="159"/>
      <c r="N1550" s="158"/>
      <c r="O1550" s="145"/>
      <c r="P1550" s="7"/>
      <c r="V1550" s="161"/>
      <c r="X1550" s="160"/>
      <c r="Y1550" s="157"/>
      <c r="Z1550" s="161"/>
    </row>
    <row r="1551" spans="1:26" s="134" customFormat="1" x14ac:dyDescent="0.25">
      <c r="A1551" s="157">
        <v>2022</v>
      </c>
      <c r="E1551" s="157"/>
      <c r="F1551" s="157"/>
      <c r="I1551" s="135"/>
      <c r="J1551" s="157"/>
      <c r="L1551" s="158"/>
      <c r="M1551" s="159"/>
      <c r="N1551" s="158"/>
      <c r="O1551" s="145"/>
      <c r="P1551" s="7"/>
      <c r="V1551" s="161"/>
      <c r="X1551" s="160"/>
      <c r="Y1551" s="157"/>
      <c r="Z1551" s="161"/>
    </row>
    <row r="1552" spans="1:26" s="134" customFormat="1" x14ac:dyDescent="0.25">
      <c r="A1552" s="157">
        <v>2022</v>
      </c>
      <c r="B1552" s="199"/>
      <c r="E1552" s="157"/>
      <c r="F1552" s="157"/>
      <c r="I1552" s="135"/>
      <c r="J1552" s="157"/>
      <c r="L1552" s="158"/>
      <c r="M1552" s="159"/>
      <c r="N1552" s="158"/>
      <c r="O1552" s="145"/>
      <c r="P1552" s="7"/>
      <c r="V1552" s="161"/>
      <c r="X1552" s="160"/>
      <c r="Y1552" s="157"/>
      <c r="Z1552" s="161"/>
    </row>
    <row r="1553" spans="1:29" s="134" customFormat="1" x14ac:dyDescent="0.25">
      <c r="A1553" s="157">
        <v>2022</v>
      </c>
      <c r="E1553" s="157"/>
      <c r="F1553" s="157"/>
      <c r="I1553" s="135"/>
      <c r="J1553" s="157"/>
      <c r="L1553" s="158"/>
      <c r="M1553" s="159"/>
      <c r="N1553" s="158"/>
      <c r="O1553" s="145"/>
      <c r="P1553" s="7"/>
      <c r="V1553" s="161"/>
      <c r="X1553" s="160"/>
      <c r="Y1553" s="157"/>
      <c r="Z1553" s="161"/>
    </row>
    <row r="1554" spans="1:29" s="134" customFormat="1" x14ac:dyDescent="0.25">
      <c r="A1554" s="157">
        <v>2022</v>
      </c>
      <c r="B1554" s="199"/>
      <c r="E1554" s="157"/>
      <c r="F1554" s="157"/>
      <c r="I1554" s="135"/>
      <c r="J1554" s="157"/>
      <c r="L1554" s="158"/>
      <c r="M1554" s="159"/>
      <c r="N1554" s="158"/>
      <c r="O1554" s="145"/>
      <c r="P1554" s="7"/>
      <c r="V1554" s="161"/>
      <c r="X1554" s="160"/>
      <c r="Y1554" s="157"/>
      <c r="Z1554" s="161"/>
    </row>
    <row r="1555" spans="1:29" s="134" customFormat="1" x14ac:dyDescent="0.25">
      <c r="A1555" s="157">
        <v>2022</v>
      </c>
      <c r="E1555" s="157"/>
      <c r="F1555" s="157"/>
      <c r="I1555" s="135"/>
      <c r="J1555" s="157"/>
      <c r="L1555" s="158"/>
      <c r="M1555" s="159"/>
      <c r="N1555" s="158"/>
      <c r="O1555" s="145"/>
      <c r="P1555" s="7"/>
      <c r="V1555" s="161"/>
      <c r="X1555" s="160"/>
      <c r="Y1555" s="157"/>
      <c r="Z1555" s="161"/>
    </row>
    <row r="1556" spans="1:29" x14ac:dyDescent="0.25">
      <c r="A1556" s="157">
        <v>2022</v>
      </c>
      <c r="B1556" s="199"/>
      <c r="C1556" s="134"/>
      <c r="D1556" s="134"/>
      <c r="E1556" s="157"/>
      <c r="G1556" s="134"/>
      <c r="J1556" s="23"/>
      <c r="M1556" s="159"/>
      <c r="N1556" s="158"/>
      <c r="O1556" s="145"/>
      <c r="P1556" s="7"/>
      <c r="Q1556" s="134"/>
      <c r="R1556" s="134"/>
      <c r="S1556" s="134"/>
      <c r="T1556" s="134"/>
      <c r="U1556" s="134"/>
      <c r="V1556" s="161"/>
      <c r="W1556" s="134"/>
      <c r="X1556" s="160"/>
      <c r="Y1556" s="23"/>
      <c r="Z1556" s="161"/>
      <c r="AA1556" s="134"/>
      <c r="AB1556" s="134"/>
    </row>
    <row r="1557" spans="1:29" x14ac:dyDescent="0.25">
      <c r="A1557" s="157">
        <v>2022</v>
      </c>
      <c r="B1557" s="199"/>
      <c r="C1557" s="134"/>
      <c r="D1557" s="134"/>
      <c r="G1557" s="134"/>
      <c r="J1557" s="23"/>
      <c r="M1557" s="159"/>
      <c r="O1557" s="145"/>
      <c r="P1557" s="7"/>
      <c r="Q1557" s="134"/>
      <c r="R1557" s="134"/>
      <c r="S1557" s="134"/>
      <c r="T1557" s="134"/>
      <c r="W1557" s="134"/>
      <c r="Y1557" s="23"/>
    </row>
    <row r="1558" spans="1:29" x14ac:dyDescent="0.25">
      <c r="A1558" s="157">
        <v>2022</v>
      </c>
      <c r="B1558" s="134"/>
      <c r="J1558" s="23"/>
      <c r="M1558" s="159"/>
      <c r="O1558" s="145"/>
      <c r="P1558" s="7"/>
      <c r="V1558" s="15"/>
      <c r="Y1558" s="23"/>
    </row>
    <row r="1559" spans="1:29" x14ac:dyDescent="0.25">
      <c r="A1559" s="157">
        <v>2022</v>
      </c>
      <c r="B1559" s="199"/>
      <c r="J1559" s="23"/>
      <c r="M1559" s="159"/>
      <c r="O1559" s="145"/>
      <c r="Y1559" s="23"/>
    </row>
    <row r="1560" spans="1:29" x14ac:dyDescent="0.25">
      <c r="A1560" s="157">
        <v>2022</v>
      </c>
      <c r="B1560" s="134"/>
      <c r="J1560" s="23"/>
      <c r="M1560" s="159"/>
      <c r="O1560" s="145"/>
      <c r="Y1560" s="23"/>
    </row>
    <row r="1561" spans="1:29" x14ac:dyDescent="0.25">
      <c r="A1561" s="157">
        <v>2022</v>
      </c>
      <c r="B1561" s="134"/>
      <c r="J1561" s="23"/>
      <c r="M1561" s="159"/>
      <c r="O1561" s="145"/>
      <c r="P1561" s="7"/>
      <c r="Y1561" s="23"/>
    </row>
    <row r="1562" spans="1:29" x14ac:dyDescent="0.25">
      <c r="A1562" s="157">
        <v>2022</v>
      </c>
      <c r="B1562" s="199"/>
      <c r="J1562" s="23"/>
      <c r="M1562" s="159"/>
      <c r="O1562" s="145"/>
      <c r="P1562" s="7"/>
      <c r="Y1562" s="23"/>
    </row>
    <row r="1563" spans="1:29" x14ac:dyDescent="0.25">
      <c r="A1563" s="157">
        <v>2022</v>
      </c>
      <c r="B1563" s="134"/>
      <c r="J1563" s="23"/>
      <c r="M1563" s="159"/>
      <c r="O1563" s="145"/>
      <c r="P1563" s="7"/>
      <c r="Y1563" s="23"/>
    </row>
    <row r="1564" spans="1:29" x14ac:dyDescent="0.25">
      <c r="A1564" s="157">
        <v>2022</v>
      </c>
      <c r="B1564" s="199"/>
      <c r="J1564" s="23"/>
      <c r="M1564" s="159"/>
      <c r="O1564" s="145"/>
      <c r="P1564" s="7"/>
      <c r="Y1564" s="23"/>
    </row>
    <row r="1565" spans="1:29" x14ac:dyDescent="0.25">
      <c r="A1565" s="157">
        <v>2022</v>
      </c>
      <c r="B1565" s="134"/>
      <c r="J1565" s="23"/>
      <c r="M1565" s="159"/>
      <c r="O1565" s="145"/>
      <c r="P1565" s="7"/>
      <c r="U1565" s="1"/>
      <c r="V1565" s="1"/>
      <c r="Y1565" s="23"/>
    </row>
    <row r="1566" spans="1:29" x14ac:dyDescent="0.25">
      <c r="A1566" s="157">
        <v>2022</v>
      </c>
      <c r="B1566" s="199"/>
      <c r="J1566" s="23"/>
      <c r="M1566" s="159"/>
      <c r="O1566" s="145"/>
      <c r="P1566" s="7"/>
      <c r="Y1566" s="23"/>
    </row>
    <row r="1567" spans="1:29" x14ac:dyDescent="0.25">
      <c r="A1567" s="157">
        <v>2022</v>
      </c>
      <c r="B1567" s="134"/>
      <c r="J1567" s="23"/>
      <c r="M1567" s="159"/>
      <c r="O1567" s="145"/>
      <c r="P1567" s="135"/>
      <c r="U1567" s="1"/>
      <c r="V1567" s="1"/>
      <c r="Y1567" s="23"/>
      <c r="AC1567" s="134"/>
    </row>
    <row r="1568" spans="1:29" x14ac:dyDescent="0.25">
      <c r="A1568" s="157">
        <v>2022</v>
      </c>
      <c r="B1568" s="199"/>
      <c r="J1568" s="23"/>
      <c r="M1568" s="159"/>
      <c r="O1568" s="145"/>
      <c r="P1568" s="135"/>
      <c r="U1568" s="1"/>
      <c r="V1568" s="1"/>
      <c r="Y1568" s="23"/>
      <c r="AC1568" s="134"/>
    </row>
    <row r="1569" spans="1:29" x14ac:dyDescent="0.25">
      <c r="A1569" s="157">
        <v>2022</v>
      </c>
      <c r="B1569" s="134"/>
      <c r="J1569" s="23"/>
      <c r="M1569" s="159"/>
      <c r="O1569" s="145"/>
      <c r="P1569" s="135"/>
      <c r="U1569" s="1"/>
      <c r="V1569" s="1"/>
      <c r="Y1569" s="23"/>
      <c r="AC1569" s="134"/>
    </row>
    <row r="1570" spans="1:29" x14ac:dyDescent="0.25">
      <c r="A1570" s="157">
        <v>2022</v>
      </c>
      <c r="B1570" s="199"/>
      <c r="J1570" s="23"/>
      <c r="M1570" s="159"/>
      <c r="O1570" s="145"/>
      <c r="P1570" s="135"/>
      <c r="U1570" s="1"/>
      <c r="V1570" s="1"/>
      <c r="Y1570" s="23"/>
      <c r="AC1570" s="134"/>
    </row>
    <row r="1571" spans="1:29" x14ac:dyDescent="0.25">
      <c r="A1571" s="157">
        <v>2022</v>
      </c>
      <c r="B1571" s="134"/>
      <c r="J1571" s="23"/>
      <c r="M1571" s="159"/>
      <c r="O1571" s="145"/>
      <c r="P1571" s="135"/>
      <c r="U1571" s="1"/>
      <c r="V1571" s="1"/>
      <c r="Y1571" s="23"/>
      <c r="AC1571" s="134"/>
    </row>
    <row r="1572" spans="1:29" x14ac:dyDescent="0.25">
      <c r="A1572" s="157">
        <v>2022</v>
      </c>
      <c r="B1572" s="199"/>
      <c r="J1572" s="23"/>
      <c r="M1572" s="159"/>
      <c r="O1572" s="145"/>
      <c r="P1572" s="135"/>
      <c r="U1572" s="1"/>
      <c r="V1572" s="1"/>
      <c r="Y1572" s="23"/>
      <c r="AC1572" s="134"/>
    </row>
    <row r="1573" spans="1:29" x14ac:dyDescent="0.25">
      <c r="A1573" s="157">
        <v>2022</v>
      </c>
      <c r="B1573" s="134"/>
      <c r="J1573" s="23"/>
      <c r="M1573" s="159"/>
      <c r="O1573" s="145"/>
      <c r="P1573" s="135"/>
      <c r="U1573" s="1"/>
      <c r="V1573" s="1"/>
      <c r="Y1573" s="23"/>
      <c r="AC1573" s="134"/>
    </row>
    <row r="1574" spans="1:29" x14ac:dyDescent="0.25">
      <c r="A1574" s="157">
        <v>2022</v>
      </c>
      <c r="B1574" s="199"/>
      <c r="J1574" s="23"/>
      <c r="M1574" s="159"/>
      <c r="O1574" s="145"/>
      <c r="P1574" s="135"/>
      <c r="U1574" s="1"/>
      <c r="V1574" s="1"/>
      <c r="Y1574" s="23"/>
      <c r="AC1574" s="134"/>
    </row>
    <row r="1575" spans="1:29" x14ac:dyDescent="0.25">
      <c r="A1575" s="157">
        <v>2022</v>
      </c>
      <c r="B1575" s="134"/>
      <c r="J1575" s="23"/>
      <c r="M1575" s="159"/>
      <c r="O1575" s="145"/>
      <c r="P1575" s="135"/>
      <c r="U1575" s="1"/>
      <c r="V1575" s="1"/>
      <c r="Y1575" s="23"/>
      <c r="AC1575" s="134"/>
    </row>
    <row r="1576" spans="1:29" x14ac:dyDescent="0.25">
      <c r="A1576" s="157">
        <v>2022</v>
      </c>
      <c r="B1576" s="199"/>
      <c r="J1576" s="23"/>
      <c r="M1576" s="159"/>
      <c r="O1576" s="145"/>
      <c r="P1576" s="135"/>
      <c r="U1576" s="1"/>
      <c r="V1576" s="1"/>
      <c r="Y1576" s="23"/>
      <c r="AC1576" s="134"/>
    </row>
    <row r="1577" spans="1:29" x14ac:dyDescent="0.25">
      <c r="A1577" s="157">
        <v>2022</v>
      </c>
      <c r="B1577" s="134"/>
      <c r="J1577" s="23"/>
      <c r="M1577" s="159"/>
      <c r="O1577" s="145"/>
      <c r="P1577" s="135"/>
      <c r="U1577" s="1"/>
      <c r="V1577" s="1"/>
      <c r="Y1577" s="23"/>
      <c r="AC1577" s="134"/>
    </row>
    <row r="1578" spans="1:29" x14ac:dyDescent="0.25">
      <c r="A1578" s="157">
        <v>2022</v>
      </c>
      <c r="B1578" s="199"/>
      <c r="J1578" s="23"/>
      <c r="M1578" s="159"/>
      <c r="O1578" s="145"/>
      <c r="P1578" s="135"/>
      <c r="U1578" s="1"/>
      <c r="V1578" s="1"/>
      <c r="Y1578" s="23"/>
      <c r="AC1578" s="134"/>
    </row>
    <row r="1579" spans="1:29" x14ac:dyDescent="0.25">
      <c r="A1579" s="157">
        <v>2022</v>
      </c>
      <c r="B1579" s="134"/>
      <c r="J1579" s="23"/>
      <c r="M1579" s="159"/>
      <c r="O1579" s="145"/>
      <c r="P1579" s="135"/>
      <c r="U1579" s="1"/>
      <c r="V1579" s="1"/>
      <c r="Y1579" s="23"/>
      <c r="AC1579" s="134"/>
    </row>
    <row r="1580" spans="1:29" x14ac:dyDescent="0.25">
      <c r="A1580" s="157">
        <v>2022</v>
      </c>
      <c r="B1580" s="199"/>
      <c r="J1580" s="23"/>
      <c r="M1580" s="159"/>
      <c r="O1580" s="145"/>
      <c r="P1580" s="135"/>
      <c r="U1580" s="1"/>
      <c r="V1580" s="1"/>
      <c r="Y1580" s="23"/>
      <c r="AC1580" s="134"/>
    </row>
    <row r="1581" spans="1:29" x14ac:dyDescent="0.25">
      <c r="A1581" s="157">
        <v>2022</v>
      </c>
      <c r="B1581" s="134"/>
      <c r="J1581" s="23"/>
      <c r="M1581" s="159"/>
      <c r="O1581" s="145"/>
      <c r="P1581" s="135"/>
      <c r="U1581" s="1"/>
      <c r="V1581" s="1"/>
      <c r="Y1581" s="23"/>
      <c r="AC1581" s="134"/>
    </row>
    <row r="1582" spans="1:29" s="134" customFormat="1" x14ac:dyDescent="0.25">
      <c r="A1582" s="157">
        <v>2022</v>
      </c>
      <c r="B1582" s="199"/>
      <c r="E1582" s="157"/>
      <c r="F1582" s="157"/>
      <c r="G1582" s="1"/>
      <c r="I1582" s="135"/>
      <c r="J1582" s="157"/>
      <c r="L1582" s="158"/>
      <c r="M1582" s="159"/>
      <c r="N1582" s="2"/>
      <c r="O1582" s="145"/>
      <c r="P1582" s="135"/>
      <c r="Q1582" s="1"/>
      <c r="R1582" s="1"/>
      <c r="S1582" s="1"/>
      <c r="T1582" s="1"/>
      <c r="U1582" s="1"/>
      <c r="V1582" s="1"/>
      <c r="W1582" s="1"/>
      <c r="X1582" s="14"/>
      <c r="Y1582" s="23"/>
      <c r="Z1582" s="14"/>
      <c r="AA1582" s="1"/>
      <c r="AB1582" s="1"/>
    </row>
    <row r="1583" spans="1:29" s="134" customFormat="1" x14ac:dyDescent="0.25">
      <c r="A1583" s="157">
        <v>2022</v>
      </c>
      <c r="E1583" s="157"/>
      <c r="F1583" s="157"/>
      <c r="G1583" s="1"/>
      <c r="I1583" s="135"/>
      <c r="J1583" s="157"/>
      <c r="L1583" s="158"/>
      <c r="M1583" s="159"/>
      <c r="N1583" s="158"/>
      <c r="O1583" s="145"/>
      <c r="P1583" s="135"/>
      <c r="Q1583" s="1"/>
      <c r="R1583" s="1"/>
      <c r="S1583" s="1"/>
      <c r="T1583" s="1"/>
      <c r="U1583" s="1"/>
      <c r="V1583" s="1"/>
      <c r="W1583" s="1"/>
      <c r="X1583" s="14"/>
      <c r="Y1583" s="23"/>
      <c r="Z1583" s="14"/>
      <c r="AA1583" s="1"/>
      <c r="AB1583" s="1"/>
    </row>
    <row r="1584" spans="1:29" s="134" customFormat="1" x14ac:dyDescent="0.25">
      <c r="A1584" s="157">
        <v>2022</v>
      </c>
      <c r="B1584" s="199"/>
      <c r="E1584" s="157"/>
      <c r="F1584" s="157"/>
      <c r="G1584" s="1"/>
      <c r="I1584" s="135"/>
      <c r="J1584" s="157"/>
      <c r="L1584" s="158"/>
      <c r="M1584" s="159"/>
      <c r="N1584" s="158"/>
      <c r="O1584" s="145"/>
      <c r="P1584" s="135"/>
      <c r="Q1584" s="1"/>
      <c r="R1584" s="1"/>
      <c r="S1584" s="1"/>
      <c r="T1584" s="1"/>
      <c r="U1584" s="1"/>
      <c r="V1584" s="1"/>
      <c r="W1584" s="1"/>
      <c r="X1584" s="14"/>
      <c r="Y1584" s="23"/>
      <c r="Z1584" s="14"/>
      <c r="AA1584" s="1"/>
      <c r="AB1584" s="1"/>
    </row>
    <row r="1585" spans="1:28" s="134" customFormat="1" x14ac:dyDescent="0.25">
      <c r="A1585" s="157">
        <v>2022</v>
      </c>
      <c r="E1585" s="157"/>
      <c r="F1585" s="157"/>
      <c r="G1585" s="1"/>
      <c r="I1585" s="135"/>
      <c r="J1585" s="157"/>
      <c r="L1585" s="158"/>
      <c r="M1585" s="159"/>
      <c r="N1585" s="158"/>
      <c r="O1585" s="145"/>
      <c r="P1585" s="135"/>
      <c r="Q1585" s="1"/>
      <c r="R1585" s="1"/>
      <c r="S1585" s="1"/>
      <c r="T1585" s="1"/>
      <c r="U1585" s="1"/>
      <c r="V1585" s="1"/>
      <c r="W1585" s="1"/>
      <c r="X1585" s="14"/>
      <c r="Y1585" s="23"/>
      <c r="Z1585" s="14"/>
      <c r="AA1585" s="1"/>
      <c r="AB1585" s="1"/>
    </row>
    <row r="1586" spans="1:28" s="134" customFormat="1" x14ac:dyDescent="0.25">
      <c r="A1586" s="157">
        <v>2022</v>
      </c>
      <c r="B1586" s="199"/>
      <c r="E1586" s="157"/>
      <c r="F1586" s="157"/>
      <c r="G1586" s="1"/>
      <c r="I1586" s="135"/>
      <c r="J1586" s="157"/>
      <c r="L1586" s="158"/>
      <c r="M1586" s="159"/>
      <c r="N1586" s="158"/>
      <c r="O1586" s="145"/>
      <c r="P1586" s="135"/>
      <c r="Q1586" s="1"/>
      <c r="R1586" s="1"/>
      <c r="S1586" s="1"/>
      <c r="T1586" s="1"/>
      <c r="U1586" s="1"/>
      <c r="V1586" s="1"/>
      <c r="W1586" s="1"/>
      <c r="X1586" s="14"/>
      <c r="Y1586" s="23"/>
      <c r="Z1586" s="14"/>
      <c r="AA1586" s="1"/>
      <c r="AB1586" s="1"/>
    </row>
    <row r="1587" spans="1:28" s="134" customFormat="1" x14ac:dyDescent="0.25">
      <c r="A1587" s="157">
        <v>2022</v>
      </c>
      <c r="E1587" s="157"/>
      <c r="F1587" s="157"/>
      <c r="G1587" s="1"/>
      <c r="I1587" s="135"/>
      <c r="J1587" s="157"/>
      <c r="L1587" s="158"/>
      <c r="M1587" s="159"/>
      <c r="N1587" s="158"/>
      <c r="O1587" s="145"/>
      <c r="P1587" s="135"/>
      <c r="Q1587" s="1"/>
      <c r="R1587" s="1"/>
      <c r="S1587" s="1"/>
      <c r="T1587" s="1"/>
      <c r="U1587" s="1"/>
      <c r="V1587" s="1"/>
      <c r="W1587" s="1"/>
      <c r="X1587" s="14"/>
      <c r="Y1587" s="23"/>
      <c r="Z1587" s="14"/>
      <c r="AA1587" s="1"/>
      <c r="AB1587" s="1"/>
    </row>
    <row r="1588" spans="1:28" s="134" customFormat="1" x14ac:dyDescent="0.25">
      <c r="A1588" s="157">
        <v>2022</v>
      </c>
      <c r="B1588" s="199"/>
      <c r="E1588" s="157"/>
      <c r="F1588" s="157"/>
      <c r="G1588" s="1"/>
      <c r="I1588" s="135"/>
      <c r="J1588" s="157"/>
      <c r="L1588" s="158"/>
      <c r="M1588" s="159"/>
      <c r="N1588" s="158"/>
      <c r="O1588" s="145"/>
      <c r="P1588" s="135"/>
      <c r="Q1588" s="1"/>
      <c r="R1588" s="1"/>
      <c r="S1588" s="1"/>
      <c r="T1588" s="1"/>
      <c r="U1588" s="1"/>
      <c r="V1588" s="1"/>
      <c r="W1588" s="1"/>
      <c r="X1588" s="14"/>
      <c r="Y1588" s="23"/>
      <c r="Z1588" s="14"/>
      <c r="AA1588" s="1"/>
      <c r="AB1588" s="1"/>
    </row>
    <row r="1589" spans="1:28" s="134" customFormat="1" x14ac:dyDescent="0.25">
      <c r="A1589" s="157">
        <v>2022</v>
      </c>
      <c r="E1589" s="157"/>
      <c r="F1589" s="157"/>
      <c r="G1589" s="1"/>
      <c r="I1589" s="135"/>
      <c r="J1589" s="157"/>
      <c r="L1589" s="158"/>
      <c r="M1589" s="159"/>
      <c r="N1589" s="158"/>
      <c r="O1589" s="145"/>
      <c r="P1589" s="135"/>
      <c r="Q1589" s="1"/>
      <c r="R1589" s="1"/>
      <c r="S1589" s="1"/>
      <c r="T1589" s="1"/>
      <c r="U1589" s="1"/>
      <c r="V1589" s="1"/>
      <c r="W1589" s="1"/>
      <c r="X1589" s="14"/>
      <c r="Y1589" s="23"/>
      <c r="Z1589" s="14"/>
      <c r="AA1589" s="1"/>
      <c r="AB1589" s="1"/>
    </row>
    <row r="1590" spans="1:28" s="134" customFormat="1" x14ac:dyDescent="0.25">
      <c r="A1590" s="157">
        <v>2022</v>
      </c>
      <c r="B1590" s="199"/>
      <c r="E1590" s="157"/>
      <c r="F1590" s="157"/>
      <c r="G1590" s="1"/>
      <c r="I1590" s="135"/>
      <c r="J1590" s="157"/>
      <c r="L1590" s="158"/>
      <c r="M1590" s="159"/>
      <c r="N1590" s="158"/>
      <c r="O1590" s="145"/>
      <c r="P1590" s="135"/>
      <c r="Q1590" s="1"/>
      <c r="R1590" s="1"/>
      <c r="S1590" s="1"/>
      <c r="T1590" s="1"/>
      <c r="U1590" s="1"/>
      <c r="V1590" s="1"/>
      <c r="W1590" s="1"/>
      <c r="X1590" s="14"/>
      <c r="Y1590" s="23"/>
      <c r="Z1590" s="14"/>
      <c r="AA1590" s="1"/>
      <c r="AB1590" s="1"/>
    </row>
    <row r="1591" spans="1:28" s="134" customFormat="1" x14ac:dyDescent="0.25">
      <c r="A1591" s="157">
        <v>2022</v>
      </c>
      <c r="E1591" s="157"/>
      <c r="F1591" s="157"/>
      <c r="G1591" s="1"/>
      <c r="I1591" s="135"/>
      <c r="J1591" s="157"/>
      <c r="L1591" s="158"/>
      <c r="M1591" s="159"/>
      <c r="N1591" s="158"/>
      <c r="O1591" s="145"/>
      <c r="P1591" s="135"/>
      <c r="Q1591" s="1"/>
      <c r="R1591" s="1"/>
      <c r="S1591" s="1"/>
      <c r="T1591" s="1"/>
      <c r="U1591" s="1"/>
      <c r="V1591" s="1"/>
      <c r="W1591" s="1"/>
      <c r="X1591" s="14"/>
      <c r="Y1591" s="23"/>
      <c r="Z1591" s="14"/>
      <c r="AA1591" s="1"/>
      <c r="AB1591" s="1"/>
    </row>
    <row r="1592" spans="1:28" s="134" customFormat="1" x14ac:dyDescent="0.25">
      <c r="A1592" s="157">
        <v>2022</v>
      </c>
      <c r="B1592" s="199"/>
      <c r="E1592" s="157"/>
      <c r="F1592" s="157"/>
      <c r="G1592" s="1"/>
      <c r="I1592" s="135"/>
      <c r="J1592" s="157"/>
      <c r="L1592" s="158"/>
      <c r="M1592" s="159"/>
      <c r="N1592" s="158"/>
      <c r="O1592" s="145"/>
      <c r="P1592" s="135"/>
      <c r="Q1592" s="1"/>
      <c r="R1592" s="1"/>
      <c r="S1592" s="1"/>
      <c r="T1592" s="1"/>
      <c r="U1592" s="1"/>
      <c r="V1592" s="1"/>
      <c r="W1592" s="1"/>
      <c r="X1592" s="14"/>
      <c r="Y1592" s="23"/>
      <c r="Z1592" s="14"/>
      <c r="AA1592" s="1"/>
      <c r="AB1592" s="1"/>
    </row>
    <row r="1593" spans="1:28" s="134" customFormat="1" x14ac:dyDescent="0.25">
      <c r="A1593" s="157">
        <v>2022</v>
      </c>
      <c r="E1593" s="157"/>
      <c r="F1593" s="157"/>
      <c r="G1593" s="1"/>
      <c r="I1593" s="135"/>
      <c r="J1593" s="157"/>
      <c r="L1593" s="158"/>
      <c r="M1593" s="159"/>
      <c r="N1593" s="158"/>
      <c r="O1593" s="145"/>
      <c r="P1593" s="135"/>
      <c r="Q1593" s="1"/>
      <c r="R1593" s="1"/>
      <c r="S1593" s="1"/>
      <c r="T1593" s="1"/>
      <c r="U1593" s="1"/>
      <c r="V1593" s="1"/>
      <c r="W1593" s="1"/>
      <c r="X1593" s="14"/>
      <c r="Y1593" s="23"/>
      <c r="Z1593" s="14"/>
      <c r="AA1593" s="1"/>
      <c r="AB1593" s="1"/>
    </row>
    <row r="1594" spans="1:28" s="134" customFormat="1" x14ac:dyDescent="0.25">
      <c r="A1594" s="157">
        <v>2022</v>
      </c>
      <c r="B1594" s="199"/>
      <c r="E1594" s="157"/>
      <c r="F1594" s="157"/>
      <c r="G1594" s="1"/>
      <c r="I1594" s="135"/>
      <c r="J1594" s="157"/>
      <c r="L1594" s="158"/>
      <c r="M1594" s="159"/>
      <c r="N1594" s="158"/>
      <c r="O1594" s="145"/>
      <c r="P1594" s="135"/>
      <c r="Q1594" s="1"/>
      <c r="R1594" s="1"/>
      <c r="S1594" s="1"/>
      <c r="T1594" s="1"/>
      <c r="U1594" s="1"/>
      <c r="V1594" s="1"/>
      <c r="W1594" s="1"/>
      <c r="X1594" s="14"/>
      <c r="Y1594" s="23"/>
      <c r="Z1594" s="14"/>
      <c r="AA1594" s="1"/>
      <c r="AB1594" s="1"/>
    </row>
    <row r="1595" spans="1:28" s="134" customFormat="1" x14ac:dyDescent="0.25">
      <c r="A1595" s="157">
        <v>2022</v>
      </c>
      <c r="E1595" s="157"/>
      <c r="F1595" s="157"/>
      <c r="G1595" s="1"/>
      <c r="I1595" s="135"/>
      <c r="J1595" s="157"/>
      <c r="L1595" s="158"/>
      <c r="M1595" s="159"/>
      <c r="N1595" s="158"/>
      <c r="O1595" s="145"/>
      <c r="P1595" s="135"/>
      <c r="Q1595" s="1"/>
      <c r="R1595" s="1"/>
      <c r="S1595" s="1"/>
      <c r="T1595" s="1"/>
      <c r="U1595" s="1"/>
      <c r="V1595" s="1"/>
      <c r="W1595" s="1"/>
      <c r="X1595" s="14"/>
      <c r="Y1595" s="23"/>
      <c r="Z1595" s="14"/>
      <c r="AA1595" s="1"/>
      <c r="AB1595" s="1"/>
    </row>
    <row r="1596" spans="1:28" s="134" customFormat="1" x14ac:dyDescent="0.25">
      <c r="A1596" s="157">
        <v>2022</v>
      </c>
      <c r="B1596" s="199"/>
      <c r="E1596" s="157"/>
      <c r="F1596" s="157"/>
      <c r="G1596" s="1"/>
      <c r="I1596" s="135"/>
      <c r="J1596" s="157"/>
      <c r="L1596" s="158"/>
      <c r="M1596" s="159"/>
      <c r="N1596" s="158"/>
      <c r="O1596" s="145"/>
      <c r="P1596" s="135"/>
      <c r="Q1596" s="1"/>
      <c r="R1596" s="1"/>
      <c r="S1596" s="1"/>
      <c r="T1596" s="1"/>
      <c r="U1596" s="1"/>
      <c r="V1596" s="1"/>
      <c r="W1596" s="1"/>
      <c r="X1596" s="14"/>
      <c r="Y1596" s="23"/>
      <c r="Z1596" s="14"/>
      <c r="AA1596" s="1"/>
      <c r="AB1596" s="1"/>
    </row>
    <row r="1597" spans="1:28" s="134" customFormat="1" x14ac:dyDescent="0.25">
      <c r="A1597" s="157">
        <v>2022</v>
      </c>
      <c r="E1597" s="157"/>
      <c r="F1597" s="157"/>
      <c r="G1597" s="1"/>
      <c r="I1597" s="135"/>
      <c r="J1597" s="157"/>
      <c r="L1597" s="158"/>
      <c r="M1597" s="159"/>
      <c r="N1597" s="158"/>
      <c r="O1597" s="145"/>
      <c r="P1597" s="135"/>
      <c r="Q1597" s="1"/>
      <c r="R1597" s="1"/>
      <c r="S1597" s="1"/>
      <c r="T1597" s="1"/>
      <c r="U1597" s="1"/>
      <c r="V1597" s="1"/>
      <c r="W1597" s="1"/>
      <c r="X1597" s="14"/>
      <c r="Y1597" s="23"/>
      <c r="Z1597" s="14"/>
      <c r="AA1597" s="1"/>
      <c r="AB1597" s="1"/>
    </row>
    <row r="1598" spans="1:28" s="134" customFormat="1" x14ac:dyDescent="0.25">
      <c r="A1598" s="157">
        <v>2022</v>
      </c>
      <c r="B1598" s="199"/>
      <c r="E1598" s="157"/>
      <c r="F1598" s="157"/>
      <c r="G1598" s="1"/>
      <c r="I1598" s="135"/>
      <c r="J1598" s="157"/>
      <c r="L1598" s="158"/>
      <c r="M1598" s="159"/>
      <c r="N1598" s="158"/>
      <c r="O1598" s="145"/>
      <c r="P1598" s="135"/>
      <c r="Q1598" s="1"/>
      <c r="R1598" s="1"/>
      <c r="S1598" s="1"/>
      <c r="T1598" s="1"/>
      <c r="U1598" s="1"/>
      <c r="V1598" s="1"/>
      <c r="W1598" s="1"/>
      <c r="X1598" s="14"/>
      <c r="Y1598" s="23"/>
      <c r="Z1598" s="14"/>
      <c r="AA1598" s="1"/>
      <c r="AB1598" s="1"/>
    </row>
    <row r="1599" spans="1:28" s="134" customFormat="1" x14ac:dyDescent="0.25">
      <c r="A1599" s="157">
        <v>2022</v>
      </c>
      <c r="E1599" s="157"/>
      <c r="F1599" s="157"/>
      <c r="G1599" s="1"/>
      <c r="I1599" s="135"/>
      <c r="J1599" s="157"/>
      <c r="L1599" s="158"/>
      <c r="M1599" s="159"/>
      <c r="N1599" s="158"/>
      <c r="O1599" s="145"/>
      <c r="P1599" s="135"/>
      <c r="Q1599" s="1"/>
      <c r="R1599" s="1"/>
      <c r="S1599" s="1"/>
      <c r="T1599" s="1"/>
      <c r="U1599" s="1"/>
      <c r="V1599" s="1"/>
      <c r="W1599" s="1"/>
      <c r="X1599" s="14"/>
      <c r="Y1599" s="23"/>
      <c r="Z1599" s="14"/>
      <c r="AA1599" s="1"/>
      <c r="AB1599" s="1"/>
    </row>
    <row r="1600" spans="1:28" s="134" customFormat="1" x14ac:dyDescent="0.25">
      <c r="A1600" s="157">
        <v>2022</v>
      </c>
      <c r="B1600" s="199"/>
      <c r="E1600" s="157"/>
      <c r="F1600" s="157"/>
      <c r="G1600" s="1"/>
      <c r="H1600" s="157"/>
      <c r="I1600" s="135"/>
      <c r="J1600" s="157"/>
      <c r="L1600" s="158"/>
      <c r="M1600" s="159"/>
      <c r="N1600" s="158"/>
      <c r="O1600" s="145"/>
      <c r="P1600" s="135"/>
      <c r="Q1600" s="1"/>
      <c r="R1600" s="1"/>
      <c r="S1600" s="1"/>
      <c r="T1600" s="1"/>
      <c r="U1600" s="1"/>
      <c r="V1600" s="1"/>
      <c r="W1600" s="1"/>
      <c r="X1600" s="14"/>
      <c r="Y1600" s="23"/>
      <c r="Z1600" s="14"/>
      <c r="AA1600" s="1"/>
      <c r="AB1600" s="1"/>
    </row>
    <row r="1601" spans="1:29" x14ac:dyDescent="0.25">
      <c r="A1601" s="157">
        <v>2022</v>
      </c>
      <c r="B1601" s="134"/>
      <c r="C1601" s="134"/>
      <c r="D1601" s="134"/>
      <c r="E1601" s="157"/>
      <c r="F1601" s="157"/>
      <c r="H1601" s="23"/>
      <c r="J1601" s="23"/>
      <c r="M1601" s="159"/>
      <c r="N1601" s="158"/>
      <c r="O1601" s="145"/>
      <c r="P1601" s="135"/>
      <c r="U1601" s="1"/>
      <c r="V1601" s="1"/>
      <c r="Y1601" s="23"/>
      <c r="AC1601" s="134"/>
    </row>
    <row r="1602" spans="1:29" x14ac:dyDescent="0.25">
      <c r="A1602" s="157">
        <v>2022</v>
      </c>
      <c r="B1602" s="199"/>
      <c r="C1602" s="134"/>
      <c r="D1602" s="134"/>
      <c r="E1602" s="157"/>
      <c r="F1602" s="157"/>
      <c r="H1602" s="23"/>
      <c r="J1602" s="23"/>
      <c r="M1602" s="159"/>
      <c r="O1602" s="145"/>
      <c r="P1602" s="135"/>
      <c r="U1602" s="1"/>
      <c r="V1602" s="1"/>
      <c r="Y1602" s="23"/>
      <c r="AC1602" s="134"/>
    </row>
    <row r="1603" spans="1:29" x14ac:dyDescent="0.25">
      <c r="A1603" s="157">
        <v>2022</v>
      </c>
      <c r="B1603" s="134"/>
      <c r="C1603" s="134"/>
      <c r="D1603" s="134"/>
      <c r="E1603" s="157"/>
      <c r="F1603" s="157"/>
      <c r="H1603" s="23"/>
      <c r="J1603" s="23"/>
      <c r="M1603" s="159"/>
      <c r="O1603" s="145"/>
      <c r="P1603" s="135"/>
      <c r="U1603" s="1"/>
      <c r="V1603" s="1"/>
      <c r="Y1603" s="23"/>
      <c r="AC1603" s="134"/>
    </row>
    <row r="1604" spans="1:29" x14ac:dyDescent="0.25">
      <c r="A1604" s="157">
        <v>2022</v>
      </c>
      <c r="B1604" s="199"/>
      <c r="C1604" s="134"/>
      <c r="D1604" s="134"/>
      <c r="E1604" s="157"/>
      <c r="F1604" s="157"/>
      <c r="H1604" s="23"/>
      <c r="J1604" s="23"/>
      <c r="M1604" s="159"/>
      <c r="O1604" s="145"/>
      <c r="P1604" s="135"/>
      <c r="U1604" s="1"/>
      <c r="V1604" s="1"/>
      <c r="Y1604" s="23"/>
      <c r="AC1604" s="134"/>
    </row>
    <row r="1605" spans="1:29" x14ac:dyDescent="0.25">
      <c r="A1605" s="157">
        <v>2022</v>
      </c>
      <c r="B1605" s="134"/>
      <c r="C1605" s="134"/>
      <c r="D1605" s="134"/>
      <c r="E1605" s="157"/>
      <c r="F1605" s="157"/>
      <c r="H1605" s="23"/>
      <c r="J1605" s="23"/>
      <c r="M1605" s="159"/>
      <c r="O1605" s="145"/>
      <c r="P1605" s="135"/>
      <c r="U1605" s="1"/>
      <c r="V1605" s="1"/>
      <c r="Y1605" s="23"/>
      <c r="AC1605" s="134"/>
    </row>
    <row r="1606" spans="1:29" x14ac:dyDescent="0.25">
      <c r="A1606" s="157">
        <v>2022</v>
      </c>
      <c r="B1606" s="199"/>
      <c r="C1606" s="134"/>
      <c r="D1606" s="134"/>
      <c r="E1606" s="157"/>
      <c r="F1606" s="157"/>
      <c r="H1606" s="23"/>
      <c r="J1606" s="23"/>
      <c r="M1606" s="159"/>
      <c r="O1606" s="145"/>
      <c r="P1606" s="135"/>
      <c r="U1606" s="1"/>
      <c r="V1606" s="1"/>
      <c r="Y1606" s="23"/>
      <c r="AC1606" s="134"/>
    </row>
    <row r="1607" spans="1:29" s="134" customFormat="1" x14ac:dyDescent="0.25">
      <c r="A1607" s="157">
        <v>2022</v>
      </c>
      <c r="E1607" s="157"/>
      <c r="F1607" s="157"/>
      <c r="G1607" s="1"/>
      <c r="I1607" s="135"/>
      <c r="J1607" s="157"/>
      <c r="L1607" s="158"/>
      <c r="M1607" s="159"/>
      <c r="N1607" s="2"/>
      <c r="O1607" s="145"/>
      <c r="P1607" s="135"/>
      <c r="Q1607" s="1"/>
      <c r="R1607" s="1"/>
      <c r="S1607" s="1"/>
      <c r="T1607" s="1"/>
      <c r="U1607" s="1"/>
      <c r="V1607" s="1"/>
      <c r="W1607" s="1"/>
      <c r="X1607" s="14"/>
      <c r="Y1607" s="23"/>
      <c r="Z1607" s="14"/>
      <c r="AA1607" s="1"/>
      <c r="AB1607" s="1"/>
    </row>
    <row r="1608" spans="1:29" s="134" customFormat="1" x14ac:dyDescent="0.25">
      <c r="A1608" s="157">
        <v>2022</v>
      </c>
      <c r="B1608" s="199"/>
      <c r="E1608" s="157"/>
      <c r="F1608" s="157"/>
      <c r="G1608" s="1"/>
      <c r="I1608" s="135"/>
      <c r="J1608" s="157"/>
      <c r="L1608" s="158"/>
      <c r="M1608" s="159"/>
      <c r="N1608" s="158"/>
      <c r="O1608" s="145"/>
      <c r="P1608" s="135"/>
      <c r="Q1608" s="1"/>
      <c r="R1608" s="1"/>
      <c r="S1608" s="1"/>
      <c r="T1608" s="1"/>
      <c r="U1608" s="1"/>
      <c r="V1608" s="1"/>
      <c r="W1608" s="1"/>
      <c r="X1608" s="14"/>
      <c r="Y1608" s="23"/>
      <c r="Z1608" s="14"/>
      <c r="AA1608" s="1"/>
      <c r="AB1608" s="1"/>
    </row>
    <row r="1609" spans="1:29" s="134" customFormat="1" x14ac:dyDescent="0.25">
      <c r="A1609" s="157">
        <v>2022</v>
      </c>
      <c r="E1609" s="157"/>
      <c r="F1609" s="157"/>
      <c r="G1609" s="1"/>
      <c r="I1609" s="135"/>
      <c r="J1609" s="157"/>
      <c r="L1609" s="158"/>
      <c r="M1609" s="159"/>
      <c r="N1609" s="158"/>
      <c r="O1609" s="145"/>
      <c r="P1609" s="135"/>
      <c r="Q1609" s="1"/>
      <c r="R1609" s="1"/>
      <c r="S1609" s="1"/>
      <c r="T1609" s="1"/>
      <c r="U1609" s="1"/>
      <c r="V1609" s="1"/>
      <c r="W1609" s="1"/>
      <c r="X1609" s="14"/>
      <c r="Y1609" s="23"/>
      <c r="Z1609" s="14"/>
      <c r="AA1609" s="1"/>
      <c r="AB1609" s="1"/>
    </row>
    <row r="1610" spans="1:29" s="134" customFormat="1" x14ac:dyDescent="0.25">
      <c r="A1610" s="157">
        <v>2022</v>
      </c>
      <c r="B1610" s="199"/>
      <c r="E1610" s="157"/>
      <c r="F1610" s="157"/>
      <c r="G1610" s="1"/>
      <c r="I1610" s="135"/>
      <c r="J1610" s="157"/>
      <c r="L1610" s="158"/>
      <c r="M1610" s="159"/>
      <c r="N1610" s="158"/>
      <c r="O1610" s="145"/>
      <c r="P1610" s="135"/>
      <c r="Q1610" s="1"/>
      <c r="R1610" s="1"/>
      <c r="S1610" s="1"/>
      <c r="T1610" s="1"/>
      <c r="U1610" s="1"/>
      <c r="V1610" s="1"/>
      <c r="W1610" s="1"/>
      <c r="X1610" s="14"/>
      <c r="Y1610" s="23"/>
      <c r="Z1610" s="14"/>
      <c r="AA1610" s="1"/>
      <c r="AB1610" s="1"/>
    </row>
    <row r="1611" spans="1:29" s="134" customFormat="1" x14ac:dyDescent="0.25">
      <c r="A1611" s="157">
        <v>2022</v>
      </c>
      <c r="E1611" s="157"/>
      <c r="F1611" s="157"/>
      <c r="G1611" s="1"/>
      <c r="I1611" s="135"/>
      <c r="J1611" s="157"/>
      <c r="L1611" s="158"/>
      <c r="M1611" s="159"/>
      <c r="N1611" s="158"/>
      <c r="O1611" s="145"/>
      <c r="P1611" s="135"/>
      <c r="Q1611" s="1"/>
      <c r="R1611" s="1"/>
      <c r="S1611" s="1"/>
      <c r="T1611" s="1"/>
      <c r="U1611" s="1"/>
      <c r="V1611" s="1"/>
      <c r="W1611" s="1"/>
      <c r="X1611" s="14"/>
      <c r="Y1611" s="23"/>
      <c r="Z1611" s="14"/>
      <c r="AA1611" s="1"/>
      <c r="AB1611" s="1"/>
    </row>
    <row r="1612" spans="1:29" s="134" customFormat="1" x14ac:dyDescent="0.25">
      <c r="A1612" s="157">
        <v>2022</v>
      </c>
      <c r="B1612" s="199"/>
      <c r="E1612" s="157"/>
      <c r="F1612" s="157"/>
      <c r="G1612" s="1"/>
      <c r="I1612" s="135"/>
      <c r="J1612" s="157"/>
      <c r="L1612" s="158"/>
      <c r="M1612" s="159"/>
      <c r="N1612" s="158"/>
      <c r="O1612" s="145"/>
      <c r="P1612" s="135"/>
      <c r="Q1612" s="1"/>
      <c r="R1612" s="1"/>
      <c r="S1612" s="1"/>
      <c r="T1612" s="1"/>
      <c r="U1612" s="1"/>
      <c r="V1612" s="1"/>
      <c r="W1612" s="1"/>
      <c r="X1612" s="14"/>
      <c r="Y1612" s="23"/>
      <c r="Z1612" s="14"/>
      <c r="AA1612" s="1"/>
      <c r="AB1612" s="1"/>
    </row>
    <row r="1613" spans="1:29" s="134" customFormat="1" x14ac:dyDescent="0.25">
      <c r="A1613" s="157">
        <v>2022</v>
      </c>
      <c r="E1613" s="157"/>
      <c r="F1613" s="157"/>
      <c r="G1613" s="1"/>
      <c r="I1613" s="135"/>
      <c r="J1613" s="157"/>
      <c r="L1613" s="158"/>
      <c r="M1613" s="159"/>
      <c r="N1613" s="158"/>
      <c r="O1613" s="145"/>
      <c r="P1613" s="135"/>
      <c r="Q1613" s="1"/>
      <c r="R1613" s="1"/>
      <c r="S1613" s="1"/>
      <c r="T1613" s="1"/>
      <c r="U1613" s="1"/>
      <c r="V1613" s="1"/>
      <c r="W1613" s="1"/>
      <c r="X1613" s="14"/>
      <c r="Y1613" s="23"/>
      <c r="Z1613" s="14"/>
      <c r="AA1613" s="1"/>
      <c r="AB1613" s="1"/>
    </row>
    <row r="1614" spans="1:29" s="134" customFormat="1" x14ac:dyDescent="0.25">
      <c r="A1614" s="157">
        <v>2022</v>
      </c>
      <c r="B1614" s="199"/>
      <c r="E1614" s="157"/>
      <c r="F1614" s="157"/>
      <c r="G1614" s="1"/>
      <c r="I1614" s="135"/>
      <c r="J1614" s="157"/>
      <c r="L1614" s="158"/>
      <c r="M1614" s="159"/>
      <c r="N1614" s="158"/>
      <c r="O1614" s="145"/>
      <c r="P1614" s="135"/>
      <c r="Q1614" s="1"/>
      <c r="R1614" s="1"/>
      <c r="S1614" s="1"/>
      <c r="T1614" s="1"/>
      <c r="U1614" s="1"/>
      <c r="V1614" s="1"/>
      <c r="W1614" s="1"/>
      <c r="X1614" s="14"/>
      <c r="Y1614" s="23"/>
      <c r="Z1614" s="14"/>
      <c r="AA1614" s="1"/>
      <c r="AB1614" s="1"/>
    </row>
    <row r="1615" spans="1:29" s="134" customFormat="1" x14ac:dyDescent="0.25">
      <c r="A1615" s="157">
        <v>2022</v>
      </c>
      <c r="E1615" s="157"/>
      <c r="F1615" s="157"/>
      <c r="G1615" s="1"/>
      <c r="I1615" s="135"/>
      <c r="J1615" s="157"/>
      <c r="L1615" s="158"/>
      <c r="M1615" s="159"/>
      <c r="N1615" s="158"/>
      <c r="O1615" s="145"/>
      <c r="P1615" s="135"/>
      <c r="Q1615" s="1"/>
      <c r="R1615" s="1"/>
      <c r="S1615" s="1"/>
      <c r="T1615" s="1"/>
      <c r="U1615" s="1"/>
      <c r="V1615" s="1"/>
      <c r="W1615" s="1"/>
      <c r="X1615" s="14"/>
      <c r="Y1615" s="23"/>
      <c r="Z1615" s="14"/>
      <c r="AA1615" s="1"/>
      <c r="AB1615" s="1"/>
    </row>
    <row r="1616" spans="1:29" s="134" customFormat="1" x14ac:dyDescent="0.25">
      <c r="A1616" s="157">
        <v>2022</v>
      </c>
      <c r="B1616" s="199"/>
      <c r="E1616" s="157"/>
      <c r="F1616" s="157"/>
      <c r="G1616" s="1"/>
      <c r="I1616" s="135"/>
      <c r="J1616" s="157"/>
      <c r="L1616" s="158"/>
      <c r="M1616" s="159"/>
      <c r="N1616" s="158"/>
      <c r="O1616" s="145"/>
      <c r="P1616" s="135"/>
      <c r="Q1616" s="1"/>
      <c r="R1616" s="1"/>
      <c r="S1616" s="1"/>
      <c r="T1616" s="1"/>
      <c r="U1616" s="1"/>
      <c r="V1616" s="1"/>
      <c r="W1616" s="1"/>
      <c r="X1616" s="14"/>
      <c r="Y1616" s="23"/>
      <c r="Z1616" s="14"/>
      <c r="AA1616" s="1"/>
      <c r="AB1616" s="1"/>
    </row>
    <row r="1617" spans="1:28" s="134" customFormat="1" x14ac:dyDescent="0.25">
      <c r="A1617" s="157">
        <v>2022</v>
      </c>
      <c r="E1617" s="157"/>
      <c r="F1617" s="157"/>
      <c r="G1617" s="1"/>
      <c r="I1617" s="135"/>
      <c r="J1617" s="157"/>
      <c r="L1617" s="158"/>
      <c r="M1617" s="159"/>
      <c r="N1617" s="158"/>
      <c r="O1617" s="145"/>
      <c r="P1617" s="135"/>
      <c r="Q1617" s="1"/>
      <c r="R1617" s="1"/>
      <c r="S1617" s="1"/>
      <c r="T1617" s="1"/>
      <c r="U1617" s="1"/>
      <c r="V1617" s="1"/>
      <c r="W1617" s="1"/>
      <c r="X1617" s="14"/>
      <c r="Y1617" s="23"/>
      <c r="Z1617" s="14"/>
      <c r="AA1617" s="1"/>
      <c r="AB1617" s="1"/>
    </row>
    <row r="1618" spans="1:28" s="134" customFormat="1" x14ac:dyDescent="0.25">
      <c r="A1618" s="157">
        <v>2022</v>
      </c>
      <c r="B1618" s="199"/>
      <c r="E1618" s="157"/>
      <c r="F1618" s="157"/>
      <c r="G1618" s="1"/>
      <c r="I1618" s="135"/>
      <c r="J1618" s="157"/>
      <c r="L1618" s="158"/>
      <c r="M1618" s="159"/>
      <c r="N1618" s="158"/>
      <c r="O1618" s="145"/>
      <c r="P1618" s="135"/>
      <c r="Q1618" s="1"/>
      <c r="R1618" s="1"/>
      <c r="S1618" s="1"/>
      <c r="W1618" s="1"/>
      <c r="X1618" s="14"/>
      <c r="Y1618" s="23"/>
      <c r="Z1618" s="161"/>
    </row>
    <row r="1619" spans="1:28" s="29" customFormat="1" x14ac:dyDescent="0.25">
      <c r="A1619" s="63">
        <v>2022</v>
      </c>
      <c r="E1619" s="63"/>
      <c r="F1619" s="63"/>
      <c r="I1619" s="56"/>
      <c r="J1619" s="63"/>
      <c r="L1619" s="57"/>
      <c r="M1619" s="58"/>
      <c r="N1619" s="158"/>
      <c r="O1619" s="59"/>
      <c r="P1619" s="56"/>
      <c r="U1619" s="60"/>
      <c r="V1619" s="62"/>
      <c r="X1619" s="62"/>
      <c r="Y1619" s="63"/>
      <c r="Z1619" s="62"/>
    </row>
    <row r="1620" spans="1:28" s="29" customFormat="1" x14ac:dyDescent="0.25">
      <c r="A1620" s="63">
        <v>2022</v>
      </c>
      <c r="B1620" s="133"/>
      <c r="E1620" s="63"/>
      <c r="F1620" s="63"/>
      <c r="I1620" s="56"/>
      <c r="J1620" s="63"/>
      <c r="L1620" s="57"/>
      <c r="M1620" s="58"/>
      <c r="N1620" s="57"/>
      <c r="O1620" s="59"/>
      <c r="P1620" s="56"/>
      <c r="U1620" s="60"/>
      <c r="V1620" s="62"/>
      <c r="X1620" s="62"/>
      <c r="Y1620" s="63"/>
      <c r="Z1620" s="62"/>
    </row>
    <row r="1621" spans="1:28" s="29" customFormat="1" x14ac:dyDescent="0.25">
      <c r="A1621" s="63">
        <v>2022</v>
      </c>
      <c r="E1621" s="63"/>
      <c r="F1621" s="63"/>
      <c r="I1621" s="56"/>
      <c r="J1621" s="63"/>
      <c r="L1621" s="57"/>
      <c r="M1621" s="58"/>
      <c r="N1621" s="57"/>
      <c r="O1621" s="59"/>
      <c r="P1621" s="56"/>
      <c r="U1621" s="60"/>
      <c r="V1621" s="62"/>
      <c r="X1621" s="62"/>
      <c r="Y1621" s="63"/>
      <c r="Z1621" s="62"/>
    </row>
    <row r="1622" spans="1:28" s="29" customFormat="1" x14ac:dyDescent="0.25">
      <c r="A1622" s="63">
        <v>2022</v>
      </c>
      <c r="B1622" s="133"/>
      <c r="E1622" s="63"/>
      <c r="F1622" s="63"/>
      <c r="I1622" s="56"/>
      <c r="J1622" s="63"/>
      <c r="L1622" s="57"/>
      <c r="M1622" s="58"/>
      <c r="N1622" s="57"/>
      <c r="O1622" s="59"/>
      <c r="P1622" s="56"/>
      <c r="U1622" s="60"/>
      <c r="V1622" s="62"/>
      <c r="X1622" s="62"/>
      <c r="Y1622" s="63"/>
      <c r="Z1622" s="62"/>
    </row>
    <row r="1623" spans="1:28" s="29" customFormat="1" x14ac:dyDescent="0.25">
      <c r="A1623" s="63">
        <v>2022</v>
      </c>
      <c r="E1623" s="63"/>
      <c r="F1623" s="63"/>
      <c r="I1623" s="56"/>
      <c r="J1623" s="63"/>
      <c r="L1623" s="57"/>
      <c r="M1623" s="58"/>
      <c r="N1623" s="57"/>
      <c r="O1623" s="59"/>
      <c r="P1623" s="56"/>
      <c r="U1623" s="60"/>
      <c r="V1623" s="62"/>
      <c r="X1623" s="62"/>
      <c r="Y1623" s="63"/>
      <c r="Z1623" s="62"/>
    </row>
    <row r="1624" spans="1:28" s="29" customFormat="1" x14ac:dyDescent="0.25">
      <c r="A1624" s="63">
        <v>2022</v>
      </c>
      <c r="B1624" s="133"/>
      <c r="E1624" s="63"/>
      <c r="F1624" s="63"/>
      <c r="I1624" s="358"/>
      <c r="J1624" s="63"/>
      <c r="L1624" s="57"/>
      <c r="M1624" s="58"/>
      <c r="N1624" s="57"/>
      <c r="O1624" s="59"/>
      <c r="P1624" s="56"/>
      <c r="U1624" s="60"/>
      <c r="V1624" s="62"/>
      <c r="X1624" s="62"/>
      <c r="Y1624" s="63"/>
      <c r="Z1624" s="62"/>
    </row>
    <row r="1625" spans="1:28" s="29" customFormat="1" x14ac:dyDescent="0.25">
      <c r="A1625" s="63">
        <v>2022</v>
      </c>
      <c r="E1625" s="63"/>
      <c r="F1625" s="63"/>
      <c r="I1625" s="56"/>
      <c r="J1625" s="63"/>
      <c r="L1625" s="57"/>
      <c r="M1625" s="58"/>
      <c r="N1625" s="57"/>
      <c r="O1625" s="59"/>
      <c r="P1625" s="56"/>
      <c r="U1625" s="60"/>
      <c r="V1625" s="62"/>
      <c r="X1625" s="62"/>
      <c r="Y1625" s="63"/>
      <c r="Z1625" s="62"/>
    </row>
    <row r="1626" spans="1:28" s="29" customFormat="1" x14ac:dyDescent="0.25">
      <c r="A1626" s="63">
        <v>2022</v>
      </c>
      <c r="B1626" s="133"/>
      <c r="E1626" s="63"/>
      <c r="F1626" s="63"/>
      <c r="I1626" s="56"/>
      <c r="J1626" s="63"/>
      <c r="L1626" s="57"/>
      <c r="M1626" s="58"/>
      <c r="N1626" s="57"/>
      <c r="O1626" s="59"/>
      <c r="P1626" s="56"/>
      <c r="U1626" s="60"/>
      <c r="V1626" s="62"/>
      <c r="X1626" s="62"/>
      <c r="Y1626" s="63"/>
      <c r="Z1626" s="62"/>
    </row>
    <row r="1627" spans="1:28" s="29" customFormat="1" x14ac:dyDescent="0.25">
      <c r="A1627" s="63">
        <v>2022</v>
      </c>
      <c r="E1627" s="63"/>
      <c r="F1627" s="63"/>
      <c r="I1627" s="56"/>
      <c r="J1627" s="63"/>
      <c r="L1627" s="57"/>
      <c r="M1627" s="58"/>
      <c r="N1627" s="57"/>
      <c r="O1627" s="59"/>
      <c r="P1627" s="56"/>
      <c r="U1627" s="60"/>
      <c r="V1627" s="62"/>
      <c r="X1627" s="62"/>
      <c r="Y1627" s="63"/>
      <c r="Z1627" s="62"/>
    </row>
    <row r="1628" spans="1:28" s="29" customFormat="1" x14ac:dyDescent="0.25">
      <c r="A1628" s="63">
        <v>2022</v>
      </c>
      <c r="B1628" s="133"/>
      <c r="E1628" s="63"/>
      <c r="F1628" s="63"/>
      <c r="I1628" s="56"/>
      <c r="J1628" s="63"/>
      <c r="L1628" s="57"/>
      <c r="M1628" s="58"/>
      <c r="N1628" s="57"/>
      <c r="O1628" s="59"/>
      <c r="P1628" s="56"/>
      <c r="U1628" s="60"/>
      <c r="V1628" s="62"/>
      <c r="X1628" s="62"/>
      <c r="Y1628" s="63"/>
      <c r="Z1628" s="62"/>
    </row>
    <row r="1629" spans="1:28" s="29" customFormat="1" x14ac:dyDescent="0.25">
      <c r="A1629" s="63">
        <v>2022</v>
      </c>
      <c r="E1629" s="63"/>
      <c r="F1629" s="63"/>
      <c r="I1629" s="56"/>
      <c r="J1629" s="63"/>
      <c r="L1629" s="57"/>
      <c r="M1629" s="58"/>
      <c r="N1629" s="57"/>
      <c r="O1629" s="59"/>
      <c r="P1629" s="56"/>
      <c r="U1629" s="60"/>
      <c r="V1629" s="62"/>
      <c r="X1629" s="62"/>
      <c r="Y1629" s="63"/>
      <c r="Z1629" s="62"/>
    </row>
    <row r="1630" spans="1:28" s="29" customFormat="1" x14ac:dyDescent="0.25">
      <c r="A1630" s="63">
        <v>2022</v>
      </c>
      <c r="B1630" s="133"/>
      <c r="E1630" s="63"/>
      <c r="F1630" s="63"/>
      <c r="I1630" s="56"/>
      <c r="J1630" s="63"/>
      <c r="L1630" s="57"/>
      <c r="M1630" s="58"/>
      <c r="N1630" s="57"/>
      <c r="O1630" s="59"/>
      <c r="P1630" s="56"/>
      <c r="U1630" s="60"/>
      <c r="V1630" s="62"/>
      <c r="X1630" s="62"/>
      <c r="Y1630" s="63"/>
      <c r="Z1630" s="62"/>
    </row>
    <row r="1631" spans="1:28" s="29" customFormat="1" x14ac:dyDescent="0.25">
      <c r="A1631" s="63">
        <v>2022</v>
      </c>
      <c r="E1631" s="63"/>
      <c r="F1631" s="63"/>
      <c r="I1631" s="56"/>
      <c r="J1631" s="63"/>
      <c r="L1631" s="57"/>
      <c r="M1631" s="58"/>
      <c r="N1631" s="57"/>
      <c r="O1631" s="59"/>
      <c r="P1631" s="56"/>
      <c r="U1631" s="60"/>
      <c r="V1631" s="62"/>
      <c r="X1631" s="62"/>
      <c r="Y1631" s="63"/>
      <c r="Z1631" s="62"/>
    </row>
    <row r="1632" spans="1:28" s="29" customFormat="1" x14ac:dyDescent="0.25">
      <c r="A1632" s="63">
        <v>2022</v>
      </c>
      <c r="B1632" s="133"/>
      <c r="E1632" s="63"/>
      <c r="F1632" s="63"/>
      <c r="I1632" s="56"/>
      <c r="J1632" s="63"/>
      <c r="L1632" s="57"/>
      <c r="M1632" s="58"/>
      <c r="N1632" s="57"/>
      <c r="O1632" s="59"/>
      <c r="P1632" s="56"/>
      <c r="U1632" s="60"/>
      <c r="V1632" s="62"/>
      <c r="X1632" s="62"/>
      <c r="Y1632" s="63"/>
      <c r="Z1632" s="62"/>
    </row>
    <row r="1633" spans="1:29" s="29" customFormat="1" x14ac:dyDescent="0.25">
      <c r="A1633" s="63">
        <v>2022</v>
      </c>
      <c r="E1633" s="63"/>
      <c r="F1633" s="63"/>
      <c r="I1633" s="56"/>
      <c r="J1633" s="63"/>
      <c r="L1633" s="57"/>
      <c r="M1633" s="58"/>
      <c r="N1633" s="57"/>
      <c r="O1633" s="59"/>
      <c r="P1633" s="56"/>
      <c r="U1633" s="60"/>
      <c r="V1633" s="62"/>
      <c r="X1633" s="62"/>
      <c r="Y1633" s="63"/>
      <c r="Z1633" s="62"/>
    </row>
    <row r="1634" spans="1:29" s="29" customFormat="1" x14ac:dyDescent="0.25">
      <c r="A1634" s="63">
        <v>2022</v>
      </c>
      <c r="B1634" s="133"/>
      <c r="E1634" s="63"/>
      <c r="F1634" s="63"/>
      <c r="I1634" s="56"/>
      <c r="J1634" s="63"/>
      <c r="L1634" s="57"/>
      <c r="M1634" s="58"/>
      <c r="N1634" s="57"/>
      <c r="O1634" s="59"/>
      <c r="P1634" s="56"/>
      <c r="U1634" s="60"/>
      <c r="V1634" s="62"/>
      <c r="X1634" s="62"/>
      <c r="Y1634" s="63"/>
      <c r="Z1634" s="62"/>
    </row>
    <row r="1635" spans="1:29" s="29" customFormat="1" x14ac:dyDescent="0.25">
      <c r="A1635" s="63">
        <v>2022</v>
      </c>
      <c r="E1635" s="63"/>
      <c r="F1635" s="63"/>
      <c r="H1635" s="63"/>
      <c r="I1635" s="56"/>
      <c r="J1635" s="63"/>
      <c r="L1635" s="57"/>
      <c r="M1635" s="58"/>
      <c r="N1635" s="57"/>
      <c r="O1635" s="59"/>
      <c r="U1635" s="60"/>
      <c r="V1635" s="62"/>
      <c r="X1635" s="62"/>
      <c r="Y1635" s="63"/>
      <c r="Z1635" s="62"/>
    </row>
    <row r="1636" spans="1:29" s="29" customFormat="1" x14ac:dyDescent="0.25">
      <c r="A1636" s="63">
        <v>2022</v>
      </c>
      <c r="B1636" s="133"/>
      <c r="E1636" s="63"/>
      <c r="F1636" s="63"/>
      <c r="I1636" s="56"/>
      <c r="J1636" s="63"/>
      <c r="L1636" s="57"/>
      <c r="M1636" s="58"/>
      <c r="N1636" s="57"/>
      <c r="O1636" s="59"/>
      <c r="U1636" s="60"/>
      <c r="V1636" s="62"/>
      <c r="X1636" s="62"/>
      <c r="Y1636" s="63"/>
      <c r="Z1636" s="62"/>
    </row>
    <row r="1637" spans="1:29" s="29" customFormat="1" x14ac:dyDescent="0.25">
      <c r="A1637" s="63">
        <v>2022</v>
      </c>
      <c r="E1637" s="63"/>
      <c r="F1637" s="63"/>
      <c r="I1637" s="56"/>
      <c r="J1637" s="63"/>
      <c r="L1637" s="57"/>
      <c r="M1637" s="58"/>
      <c r="N1637" s="57"/>
      <c r="O1637" s="59"/>
      <c r="U1637" s="60"/>
      <c r="V1637" s="62"/>
      <c r="X1637" s="62"/>
      <c r="Y1637" s="63"/>
      <c r="Z1637" s="62"/>
    </row>
    <row r="1638" spans="1:29" s="29" customFormat="1" x14ac:dyDescent="0.25">
      <c r="A1638" s="63">
        <v>2022</v>
      </c>
      <c r="B1638" s="133"/>
      <c r="E1638" s="63"/>
      <c r="F1638" s="63"/>
      <c r="I1638" s="56"/>
      <c r="J1638" s="63"/>
      <c r="L1638" s="57"/>
      <c r="M1638" s="58"/>
      <c r="N1638" s="57"/>
      <c r="O1638" s="59"/>
      <c r="U1638" s="60"/>
      <c r="V1638" s="62"/>
      <c r="X1638" s="62"/>
      <c r="Y1638" s="63"/>
      <c r="Z1638" s="62"/>
    </row>
    <row r="1639" spans="1:29" s="29" customFormat="1" x14ac:dyDescent="0.25">
      <c r="A1639" s="63">
        <v>2022</v>
      </c>
      <c r="E1639" s="63"/>
      <c r="F1639" s="63"/>
      <c r="I1639" s="56"/>
      <c r="J1639" s="63"/>
      <c r="L1639" s="57"/>
      <c r="M1639" s="58"/>
      <c r="N1639" s="57"/>
      <c r="O1639" s="59"/>
      <c r="U1639" s="60"/>
      <c r="V1639" s="62"/>
      <c r="X1639" s="62"/>
      <c r="Y1639" s="63"/>
      <c r="Z1639" s="62"/>
    </row>
    <row r="1640" spans="1:29" s="29" customFormat="1" x14ac:dyDescent="0.25">
      <c r="A1640" s="63">
        <v>2022</v>
      </c>
      <c r="B1640" s="133"/>
      <c r="E1640" s="63"/>
      <c r="F1640" s="63"/>
      <c r="I1640" s="56"/>
      <c r="J1640" s="63"/>
      <c r="L1640" s="57"/>
      <c r="M1640" s="58"/>
      <c r="N1640" s="57"/>
      <c r="O1640" s="59"/>
      <c r="U1640" s="60"/>
      <c r="V1640" s="62"/>
      <c r="X1640" s="62"/>
      <c r="Y1640" s="63"/>
      <c r="Z1640" s="62"/>
    </row>
    <row r="1641" spans="1:29" s="29" customFormat="1" x14ac:dyDescent="0.25">
      <c r="A1641" s="63">
        <v>2022</v>
      </c>
      <c r="E1641" s="63"/>
      <c r="F1641" s="63"/>
      <c r="I1641" s="56"/>
      <c r="J1641" s="63"/>
      <c r="L1641" s="57"/>
      <c r="M1641" s="58"/>
      <c r="N1641" s="57"/>
      <c r="O1641" s="59"/>
      <c r="U1641" s="60"/>
      <c r="V1641" s="62"/>
      <c r="X1641" s="62"/>
      <c r="Y1641" s="63"/>
      <c r="Z1641" s="62"/>
    </row>
    <row r="1642" spans="1:29" s="29" customFormat="1" x14ac:dyDescent="0.25">
      <c r="A1642" s="63">
        <v>2022</v>
      </c>
      <c r="B1642" s="133"/>
      <c r="E1642" s="63"/>
      <c r="F1642" s="63"/>
      <c r="H1642" s="63"/>
      <c r="I1642" s="56"/>
      <c r="J1642" s="63"/>
      <c r="L1642" s="57"/>
      <c r="M1642" s="58"/>
      <c r="N1642" s="57"/>
      <c r="O1642" s="59"/>
      <c r="U1642" s="60"/>
      <c r="V1642" s="62"/>
      <c r="X1642" s="62"/>
      <c r="Y1642" s="63"/>
      <c r="Z1642" s="62"/>
    </row>
    <row r="1643" spans="1:29" x14ac:dyDescent="0.25">
      <c r="A1643" s="157">
        <v>2022</v>
      </c>
      <c r="B1643" s="134"/>
      <c r="H1643" s="23"/>
      <c r="J1643" s="23"/>
      <c r="M1643" s="159"/>
      <c r="N1643" s="57"/>
      <c r="O1643" s="145"/>
      <c r="Y1643" s="23"/>
    </row>
    <row r="1644" spans="1:29" s="134" customFormat="1" x14ac:dyDescent="0.25">
      <c r="A1644" s="157">
        <v>2022</v>
      </c>
      <c r="B1644" s="199"/>
      <c r="C1644" s="1"/>
      <c r="E1644" s="157"/>
      <c r="F1644" s="157"/>
      <c r="I1644" s="135"/>
      <c r="J1644" s="157"/>
      <c r="L1644" s="158"/>
      <c r="M1644" s="159"/>
      <c r="N1644" s="2"/>
      <c r="O1644" s="145"/>
      <c r="T1644" s="1"/>
      <c r="U1644" s="15"/>
      <c r="V1644" s="14"/>
      <c r="W1644" s="1"/>
      <c r="X1644" s="14"/>
      <c r="Y1644" s="157"/>
      <c r="Z1644" s="14"/>
      <c r="AA1644" s="1"/>
      <c r="AB1644" s="1"/>
      <c r="AC1644" s="1"/>
    </row>
    <row r="1645" spans="1:29" s="134" customFormat="1" x14ac:dyDescent="0.25">
      <c r="A1645" s="157">
        <v>2022</v>
      </c>
      <c r="C1645" s="1"/>
      <c r="D1645" s="1"/>
      <c r="E1645" s="157"/>
      <c r="F1645" s="157"/>
      <c r="I1645" s="135"/>
      <c r="J1645" s="157"/>
      <c r="L1645" s="158"/>
      <c r="M1645" s="159"/>
      <c r="N1645" s="158"/>
      <c r="O1645" s="145"/>
      <c r="P1645" s="135"/>
      <c r="Q1645" s="1"/>
      <c r="R1645" s="1"/>
      <c r="S1645" s="1"/>
      <c r="U1645" s="160"/>
      <c r="V1645" s="161"/>
      <c r="X1645" s="161"/>
      <c r="Y1645" s="23"/>
      <c r="Z1645" s="161"/>
    </row>
    <row r="1646" spans="1:29" s="134" customFormat="1" x14ac:dyDescent="0.25">
      <c r="A1646" s="157">
        <v>2022</v>
      </c>
      <c r="B1646" s="199"/>
      <c r="C1646" s="1"/>
      <c r="E1646" s="157"/>
      <c r="F1646" s="157"/>
      <c r="I1646" s="135"/>
      <c r="J1646" s="157"/>
      <c r="L1646" s="158"/>
      <c r="M1646" s="159"/>
      <c r="N1646" s="158"/>
      <c r="O1646" s="145"/>
      <c r="P1646" s="135"/>
      <c r="U1646" s="160"/>
      <c r="V1646" s="161"/>
      <c r="X1646" s="161"/>
      <c r="Y1646" s="157"/>
      <c r="Z1646" s="161"/>
    </row>
    <row r="1647" spans="1:29" s="29" customFormat="1" x14ac:dyDescent="0.25">
      <c r="A1647" s="63">
        <v>2022</v>
      </c>
      <c r="E1647" s="63"/>
      <c r="F1647" s="63"/>
      <c r="I1647" s="56"/>
      <c r="J1647" s="63"/>
      <c r="L1647" s="57"/>
      <c r="M1647" s="58"/>
      <c r="N1647" s="158"/>
      <c r="O1647" s="59"/>
      <c r="P1647" s="56"/>
      <c r="U1647" s="60"/>
      <c r="V1647" s="62"/>
      <c r="X1647" s="62"/>
      <c r="Y1647" s="63"/>
      <c r="Z1647" s="62"/>
    </row>
    <row r="1648" spans="1:29" s="29" customFormat="1" x14ac:dyDescent="0.25">
      <c r="A1648" s="63">
        <v>2022</v>
      </c>
      <c r="B1648" s="133"/>
      <c r="E1648" s="63"/>
      <c r="F1648" s="63"/>
      <c r="I1648" s="56"/>
      <c r="J1648" s="63"/>
      <c r="L1648" s="57"/>
      <c r="M1648" s="58"/>
      <c r="N1648" s="57"/>
      <c r="O1648" s="59"/>
      <c r="P1648" s="56"/>
      <c r="U1648" s="60"/>
      <c r="V1648" s="62"/>
      <c r="X1648" s="62"/>
      <c r="Y1648" s="63"/>
      <c r="Z1648" s="62"/>
    </row>
    <row r="1649" spans="1:26" s="134" customFormat="1" x14ac:dyDescent="0.25">
      <c r="A1649" s="157">
        <v>2022</v>
      </c>
      <c r="C1649" s="1"/>
      <c r="D1649" s="1"/>
      <c r="E1649" s="157"/>
      <c r="F1649" s="157"/>
      <c r="I1649" s="135"/>
      <c r="J1649" s="157"/>
      <c r="L1649" s="158"/>
      <c r="M1649" s="159"/>
      <c r="N1649" s="57"/>
      <c r="O1649" s="145"/>
      <c r="P1649" s="135"/>
      <c r="Q1649" s="1"/>
      <c r="R1649" s="1"/>
      <c r="S1649" s="1"/>
      <c r="U1649" s="160"/>
      <c r="V1649" s="161"/>
      <c r="X1649" s="161"/>
      <c r="Y1649" s="23"/>
      <c r="Z1649" s="161"/>
    </row>
    <row r="1650" spans="1:26" s="134" customFormat="1" x14ac:dyDescent="0.25">
      <c r="A1650" s="157">
        <v>2022</v>
      </c>
      <c r="B1650" s="199"/>
      <c r="C1650" s="1"/>
      <c r="E1650" s="157"/>
      <c r="F1650" s="157"/>
      <c r="I1650" s="135"/>
      <c r="J1650" s="157"/>
      <c r="L1650" s="158"/>
      <c r="M1650" s="159"/>
      <c r="N1650" s="158"/>
      <c r="O1650" s="145"/>
      <c r="P1650" s="135"/>
      <c r="U1650" s="160"/>
      <c r="V1650" s="161"/>
      <c r="X1650" s="161"/>
      <c r="Y1650" s="157"/>
      <c r="Z1650" s="161"/>
    </row>
    <row r="1651" spans="1:26" s="134" customFormat="1" x14ac:dyDescent="0.25">
      <c r="A1651" s="157">
        <v>2022</v>
      </c>
      <c r="C1651" s="1"/>
      <c r="E1651" s="157"/>
      <c r="F1651" s="157"/>
      <c r="I1651" s="135"/>
      <c r="J1651" s="157"/>
      <c r="L1651" s="158"/>
      <c r="M1651" s="159"/>
      <c r="N1651" s="158"/>
      <c r="O1651" s="145"/>
      <c r="P1651" s="135"/>
      <c r="U1651" s="160"/>
      <c r="V1651" s="161"/>
      <c r="X1651" s="161"/>
      <c r="Y1651" s="157"/>
      <c r="Z1651" s="161"/>
    </row>
    <row r="1652" spans="1:26" s="134" customFormat="1" x14ac:dyDescent="0.25">
      <c r="A1652" s="157">
        <v>2022</v>
      </c>
      <c r="B1652" s="199"/>
      <c r="C1652" s="1"/>
      <c r="E1652" s="157"/>
      <c r="F1652" s="157"/>
      <c r="I1652" s="135"/>
      <c r="J1652" s="157"/>
      <c r="L1652" s="158"/>
      <c r="M1652" s="159"/>
      <c r="N1652" s="158"/>
      <c r="O1652" s="145"/>
      <c r="P1652" s="135"/>
      <c r="U1652" s="160"/>
      <c r="V1652" s="161"/>
      <c r="X1652" s="161"/>
      <c r="Y1652" s="157"/>
      <c r="Z1652" s="161"/>
    </row>
    <row r="1653" spans="1:26" s="134" customFormat="1" x14ac:dyDescent="0.25">
      <c r="A1653" s="157">
        <v>2022</v>
      </c>
      <c r="C1653" s="1"/>
      <c r="E1653" s="157"/>
      <c r="F1653" s="157"/>
      <c r="I1653" s="135"/>
      <c r="J1653" s="157"/>
      <c r="L1653" s="158"/>
      <c r="M1653" s="159"/>
      <c r="N1653" s="158"/>
      <c r="O1653" s="145"/>
      <c r="P1653" s="135"/>
      <c r="U1653" s="160"/>
      <c r="V1653" s="161"/>
      <c r="X1653" s="161"/>
      <c r="Y1653" s="157"/>
      <c r="Z1653" s="161"/>
    </row>
    <row r="1654" spans="1:26" s="134" customFormat="1" x14ac:dyDescent="0.25">
      <c r="A1654" s="157">
        <v>2022</v>
      </c>
      <c r="B1654" s="199"/>
      <c r="C1654" s="1"/>
      <c r="E1654" s="157"/>
      <c r="F1654" s="157"/>
      <c r="I1654" s="135"/>
      <c r="J1654" s="157"/>
      <c r="L1654" s="158"/>
      <c r="M1654" s="159"/>
      <c r="N1654" s="158"/>
      <c r="O1654" s="145"/>
      <c r="P1654" s="135"/>
      <c r="U1654" s="160"/>
      <c r="V1654" s="161"/>
      <c r="X1654" s="161"/>
      <c r="Y1654" s="157"/>
      <c r="Z1654" s="161"/>
    </row>
    <row r="1655" spans="1:26" s="134" customFormat="1" x14ac:dyDescent="0.25">
      <c r="A1655" s="157">
        <v>2022</v>
      </c>
      <c r="C1655" s="1"/>
      <c r="E1655" s="157"/>
      <c r="F1655" s="157"/>
      <c r="I1655" s="135"/>
      <c r="J1655" s="157"/>
      <c r="L1655" s="158"/>
      <c r="M1655" s="159"/>
      <c r="N1655" s="158"/>
      <c r="O1655" s="145"/>
      <c r="P1655" s="135"/>
      <c r="U1655" s="160"/>
      <c r="V1655" s="161"/>
      <c r="X1655" s="161"/>
      <c r="Y1655" s="157"/>
      <c r="Z1655" s="161"/>
    </row>
    <row r="1656" spans="1:26" s="134" customFormat="1" x14ac:dyDescent="0.25">
      <c r="A1656" s="157">
        <v>2022</v>
      </c>
      <c r="B1656" s="199"/>
      <c r="C1656" s="1"/>
      <c r="E1656" s="157"/>
      <c r="F1656" s="157"/>
      <c r="I1656" s="135"/>
      <c r="J1656" s="157"/>
      <c r="L1656" s="158"/>
      <c r="M1656" s="159"/>
      <c r="N1656" s="158"/>
      <c r="O1656" s="145"/>
      <c r="P1656" s="135"/>
      <c r="U1656" s="160"/>
      <c r="V1656" s="161"/>
      <c r="X1656" s="161"/>
      <c r="Y1656" s="157"/>
      <c r="Z1656" s="161"/>
    </row>
    <row r="1657" spans="1:26" s="134" customFormat="1" x14ac:dyDescent="0.25">
      <c r="A1657" s="157">
        <v>2022</v>
      </c>
      <c r="C1657" s="1"/>
      <c r="E1657" s="157"/>
      <c r="F1657" s="157"/>
      <c r="I1657" s="135"/>
      <c r="J1657" s="157"/>
      <c r="L1657" s="158"/>
      <c r="M1657" s="159"/>
      <c r="N1657" s="158"/>
      <c r="O1657" s="145"/>
      <c r="P1657" s="135"/>
      <c r="U1657" s="160"/>
      <c r="V1657" s="161"/>
      <c r="X1657" s="161"/>
      <c r="Y1657" s="157"/>
      <c r="Z1657" s="161"/>
    </row>
    <row r="1658" spans="1:26" s="29" customFormat="1" x14ac:dyDescent="0.25">
      <c r="A1658" s="63">
        <v>2022</v>
      </c>
      <c r="B1658" s="133"/>
      <c r="E1658" s="63"/>
      <c r="F1658" s="63"/>
      <c r="I1658" s="56"/>
      <c r="J1658" s="63"/>
      <c r="L1658" s="57"/>
      <c r="M1658" s="58"/>
      <c r="N1658" s="158"/>
      <c r="O1658" s="59"/>
      <c r="P1658" s="56"/>
      <c r="U1658" s="60"/>
      <c r="V1658" s="62"/>
      <c r="X1658" s="62"/>
      <c r="Y1658" s="63"/>
      <c r="Z1658" s="62"/>
    </row>
    <row r="1659" spans="1:26" s="29" customFormat="1" x14ac:dyDescent="0.25">
      <c r="A1659" s="63">
        <v>2022</v>
      </c>
      <c r="E1659" s="63"/>
      <c r="F1659" s="63"/>
      <c r="I1659" s="56"/>
      <c r="J1659" s="63"/>
      <c r="L1659" s="57"/>
      <c r="M1659" s="58"/>
      <c r="N1659" s="57"/>
      <c r="O1659" s="59"/>
      <c r="P1659" s="56"/>
      <c r="U1659" s="60"/>
      <c r="V1659" s="62"/>
      <c r="X1659" s="62"/>
      <c r="Y1659" s="63"/>
      <c r="Z1659" s="62"/>
    </row>
    <row r="1660" spans="1:26" s="29" customFormat="1" x14ac:dyDescent="0.25">
      <c r="A1660" s="63">
        <v>2022</v>
      </c>
      <c r="B1660" s="133"/>
      <c r="E1660" s="63"/>
      <c r="F1660" s="63"/>
      <c r="I1660" s="56"/>
      <c r="J1660" s="63"/>
      <c r="L1660" s="57"/>
      <c r="M1660" s="58"/>
      <c r="N1660" s="57"/>
      <c r="O1660" s="59"/>
      <c r="P1660" s="56"/>
      <c r="U1660" s="60"/>
      <c r="V1660" s="62"/>
      <c r="X1660" s="62"/>
      <c r="Y1660" s="63"/>
      <c r="Z1660" s="62"/>
    </row>
    <row r="1661" spans="1:26" s="29" customFormat="1" x14ac:dyDescent="0.25">
      <c r="A1661" s="63">
        <v>2022</v>
      </c>
      <c r="E1661" s="63"/>
      <c r="F1661" s="63"/>
      <c r="I1661" s="56"/>
      <c r="J1661" s="63"/>
      <c r="L1661" s="57"/>
      <c r="M1661" s="58"/>
      <c r="N1661" s="57"/>
      <c r="O1661" s="59"/>
      <c r="P1661" s="56"/>
      <c r="U1661" s="60"/>
      <c r="V1661" s="62"/>
      <c r="X1661" s="62"/>
      <c r="Y1661" s="63"/>
      <c r="Z1661" s="62"/>
    </row>
    <row r="1662" spans="1:26" s="29" customFormat="1" x14ac:dyDescent="0.25">
      <c r="A1662" s="63">
        <v>2022</v>
      </c>
      <c r="B1662" s="133"/>
      <c r="E1662" s="63"/>
      <c r="F1662" s="63"/>
      <c r="I1662" s="56"/>
      <c r="J1662" s="63"/>
      <c r="L1662" s="57"/>
      <c r="M1662" s="58"/>
      <c r="N1662" s="57"/>
      <c r="O1662" s="59"/>
      <c r="P1662" s="56"/>
      <c r="U1662" s="60"/>
      <c r="V1662" s="62"/>
      <c r="X1662" s="62"/>
      <c r="Y1662" s="63"/>
      <c r="Z1662" s="62"/>
    </row>
    <row r="1663" spans="1:26" s="29" customFormat="1" x14ac:dyDescent="0.25">
      <c r="A1663" s="63">
        <v>2022</v>
      </c>
      <c r="E1663" s="63"/>
      <c r="F1663" s="63"/>
      <c r="I1663" s="56"/>
      <c r="J1663" s="63"/>
      <c r="L1663" s="57"/>
      <c r="M1663" s="58"/>
      <c r="N1663" s="57"/>
      <c r="O1663" s="59"/>
      <c r="P1663" s="56"/>
      <c r="U1663" s="60"/>
      <c r="V1663" s="62"/>
      <c r="X1663" s="62"/>
      <c r="Y1663" s="63"/>
      <c r="Z1663" s="62"/>
    </row>
    <row r="1664" spans="1:26" s="29" customFormat="1" x14ac:dyDescent="0.25">
      <c r="A1664" s="63">
        <v>2022</v>
      </c>
      <c r="B1664" s="133"/>
      <c r="E1664" s="63"/>
      <c r="F1664" s="63"/>
      <c r="I1664" s="56"/>
      <c r="J1664" s="63"/>
      <c r="L1664" s="57"/>
      <c r="M1664" s="58"/>
      <c r="N1664" s="57"/>
      <c r="O1664" s="59"/>
      <c r="P1664" s="56"/>
      <c r="U1664" s="60"/>
      <c r="V1664" s="62"/>
      <c r="X1664" s="62"/>
      <c r="Y1664" s="63"/>
      <c r="Z1664" s="62"/>
    </row>
    <row r="1665" spans="1:26" s="29" customFormat="1" x14ac:dyDescent="0.25">
      <c r="A1665" s="63">
        <v>2022</v>
      </c>
      <c r="E1665" s="63"/>
      <c r="F1665" s="63"/>
      <c r="I1665" s="56"/>
      <c r="J1665" s="63"/>
      <c r="L1665" s="57"/>
      <c r="M1665" s="58"/>
      <c r="N1665" s="57"/>
      <c r="O1665" s="59"/>
      <c r="P1665" s="56"/>
      <c r="U1665" s="60"/>
      <c r="V1665" s="62"/>
      <c r="X1665" s="62"/>
      <c r="Y1665" s="63"/>
      <c r="Z1665" s="62"/>
    </row>
    <row r="1666" spans="1:26" s="29" customFormat="1" x14ac:dyDescent="0.25">
      <c r="A1666" s="63">
        <v>2022</v>
      </c>
      <c r="B1666" s="133"/>
      <c r="E1666" s="63"/>
      <c r="F1666" s="63"/>
      <c r="I1666" s="56"/>
      <c r="J1666" s="63"/>
      <c r="L1666" s="57"/>
      <c r="M1666" s="58"/>
      <c r="N1666" s="57"/>
      <c r="O1666" s="59"/>
      <c r="P1666" s="56"/>
      <c r="U1666" s="60"/>
      <c r="V1666" s="62"/>
      <c r="X1666" s="62"/>
      <c r="Y1666" s="63"/>
      <c r="Z1666" s="62"/>
    </row>
    <row r="1667" spans="1:26" s="29" customFormat="1" x14ac:dyDescent="0.25">
      <c r="A1667" s="63">
        <v>2022</v>
      </c>
      <c r="E1667" s="63"/>
      <c r="F1667" s="63"/>
      <c r="I1667" s="56"/>
      <c r="J1667" s="63"/>
      <c r="L1667" s="57"/>
      <c r="M1667" s="58"/>
      <c r="N1667" s="57"/>
      <c r="O1667" s="59"/>
      <c r="P1667" s="56"/>
      <c r="U1667" s="60"/>
      <c r="V1667" s="62"/>
      <c r="X1667" s="62"/>
      <c r="Y1667" s="63"/>
      <c r="Z1667" s="62"/>
    </row>
    <row r="1668" spans="1:26" s="29" customFormat="1" x14ac:dyDescent="0.25">
      <c r="A1668" s="63">
        <v>2022</v>
      </c>
      <c r="B1668" s="133"/>
      <c r="E1668" s="63"/>
      <c r="F1668" s="63"/>
      <c r="I1668" s="56"/>
      <c r="J1668" s="63"/>
      <c r="L1668" s="57"/>
      <c r="M1668" s="58"/>
      <c r="N1668" s="57"/>
      <c r="O1668" s="59"/>
      <c r="P1668" s="56"/>
      <c r="U1668" s="60"/>
      <c r="V1668" s="62"/>
      <c r="X1668" s="62"/>
      <c r="Y1668" s="63"/>
      <c r="Z1668" s="62"/>
    </row>
    <row r="1669" spans="1:26" s="29" customFormat="1" x14ac:dyDescent="0.25">
      <c r="A1669" s="63">
        <v>2022</v>
      </c>
      <c r="E1669" s="63"/>
      <c r="F1669" s="63"/>
      <c r="I1669" s="56"/>
      <c r="J1669" s="63"/>
      <c r="L1669" s="57"/>
      <c r="M1669" s="58"/>
      <c r="N1669" s="57"/>
      <c r="O1669" s="59"/>
      <c r="P1669" s="56"/>
      <c r="U1669" s="60"/>
      <c r="V1669" s="62"/>
      <c r="X1669" s="62"/>
      <c r="Y1669" s="63"/>
      <c r="Z1669" s="62"/>
    </row>
    <row r="1670" spans="1:26" s="29" customFormat="1" x14ac:dyDescent="0.25">
      <c r="A1670" s="63">
        <v>2022</v>
      </c>
      <c r="B1670" s="133"/>
      <c r="E1670" s="63"/>
      <c r="F1670" s="63"/>
      <c r="I1670" s="56"/>
      <c r="J1670" s="63"/>
      <c r="L1670" s="57"/>
      <c r="M1670" s="58"/>
      <c r="N1670" s="57"/>
      <c r="O1670" s="59"/>
      <c r="P1670" s="56"/>
      <c r="U1670" s="60"/>
      <c r="V1670" s="62"/>
      <c r="X1670" s="62"/>
      <c r="Y1670" s="63"/>
      <c r="Z1670" s="62"/>
    </row>
    <row r="1671" spans="1:26" s="29" customFormat="1" x14ac:dyDescent="0.25">
      <c r="A1671" s="63">
        <v>2022</v>
      </c>
      <c r="E1671" s="63"/>
      <c r="F1671" s="63"/>
      <c r="I1671" s="56"/>
      <c r="J1671" s="63"/>
      <c r="L1671" s="57"/>
      <c r="M1671" s="58"/>
      <c r="N1671" s="57"/>
      <c r="O1671" s="59"/>
      <c r="P1671" s="56"/>
      <c r="U1671" s="60"/>
      <c r="V1671" s="62"/>
      <c r="X1671" s="62"/>
      <c r="Y1671" s="63"/>
      <c r="Z1671" s="62"/>
    </row>
    <row r="1672" spans="1:26" s="29" customFormat="1" x14ac:dyDescent="0.25">
      <c r="A1672" s="63">
        <v>2022</v>
      </c>
      <c r="B1672" s="133"/>
      <c r="E1672" s="63"/>
      <c r="F1672" s="63"/>
      <c r="I1672" s="56"/>
      <c r="J1672" s="63"/>
      <c r="L1672" s="57"/>
      <c r="M1672" s="58"/>
      <c r="N1672" s="57"/>
      <c r="O1672" s="59"/>
      <c r="P1672" s="56"/>
      <c r="U1672" s="60"/>
      <c r="V1672" s="62"/>
      <c r="X1672" s="62"/>
      <c r="Y1672" s="63"/>
      <c r="Z1672" s="62"/>
    </row>
    <row r="1673" spans="1:26" s="29" customFormat="1" x14ac:dyDescent="0.25">
      <c r="A1673" s="63">
        <v>2022</v>
      </c>
      <c r="E1673" s="63"/>
      <c r="F1673" s="63"/>
      <c r="I1673" s="56"/>
      <c r="J1673" s="63"/>
      <c r="L1673" s="57"/>
      <c r="M1673" s="58"/>
      <c r="N1673" s="57"/>
      <c r="O1673" s="59"/>
      <c r="P1673" s="56"/>
      <c r="U1673" s="60"/>
      <c r="V1673" s="62"/>
      <c r="X1673" s="62"/>
      <c r="Y1673" s="63"/>
      <c r="Z1673" s="62"/>
    </row>
    <row r="1674" spans="1:26" s="29" customFormat="1" x14ac:dyDescent="0.25">
      <c r="A1674" s="63">
        <v>2022</v>
      </c>
      <c r="B1674" s="133"/>
      <c r="E1674" s="63"/>
      <c r="F1674" s="63"/>
      <c r="I1674" s="56"/>
      <c r="J1674" s="63"/>
      <c r="L1674" s="57"/>
      <c r="M1674" s="58"/>
      <c r="N1674" s="57"/>
      <c r="O1674" s="59"/>
      <c r="P1674" s="56"/>
      <c r="U1674" s="60"/>
      <c r="V1674" s="62"/>
      <c r="X1674" s="62"/>
      <c r="Y1674" s="63"/>
      <c r="Z1674" s="62"/>
    </row>
    <row r="1675" spans="1:26" s="29" customFormat="1" x14ac:dyDescent="0.25">
      <c r="A1675" s="63">
        <v>2022</v>
      </c>
      <c r="E1675" s="63"/>
      <c r="F1675" s="63"/>
      <c r="I1675" s="56"/>
      <c r="J1675" s="63"/>
      <c r="L1675" s="57"/>
      <c r="M1675" s="58"/>
      <c r="N1675" s="57"/>
      <c r="O1675" s="59"/>
      <c r="P1675" s="56"/>
      <c r="U1675" s="60"/>
      <c r="V1675" s="62"/>
      <c r="X1675" s="62"/>
      <c r="Y1675" s="63"/>
      <c r="Z1675" s="62"/>
    </row>
    <row r="1676" spans="1:26" s="29" customFormat="1" x14ac:dyDescent="0.25">
      <c r="A1676" s="63">
        <v>2022</v>
      </c>
      <c r="B1676" s="133"/>
      <c r="E1676" s="63"/>
      <c r="F1676" s="63"/>
      <c r="I1676" s="56"/>
      <c r="J1676" s="63"/>
      <c r="L1676" s="57"/>
      <c r="M1676" s="58"/>
      <c r="N1676" s="57"/>
      <c r="O1676" s="59"/>
      <c r="P1676" s="56"/>
      <c r="U1676" s="60"/>
      <c r="V1676" s="62"/>
      <c r="X1676" s="62"/>
      <c r="Y1676" s="63"/>
      <c r="Z1676" s="62"/>
    </row>
    <row r="1677" spans="1:26" s="29" customFormat="1" x14ac:dyDescent="0.25">
      <c r="A1677" s="63">
        <v>2022</v>
      </c>
      <c r="E1677" s="63"/>
      <c r="F1677" s="63"/>
      <c r="I1677" s="56"/>
      <c r="J1677" s="63"/>
      <c r="L1677" s="57"/>
      <c r="M1677" s="58"/>
      <c r="N1677" s="57"/>
      <c r="O1677" s="59"/>
      <c r="P1677" s="56"/>
      <c r="U1677" s="60"/>
      <c r="V1677" s="62"/>
      <c r="X1677" s="62"/>
      <c r="Y1677" s="63"/>
      <c r="Z1677" s="62"/>
    </row>
    <row r="1678" spans="1:26" s="134" customFormat="1" x14ac:dyDescent="0.25">
      <c r="A1678" s="157">
        <v>2022</v>
      </c>
      <c r="B1678" s="199"/>
      <c r="E1678" s="355"/>
      <c r="F1678" s="157"/>
      <c r="I1678" s="354"/>
      <c r="J1678" s="157"/>
      <c r="L1678" s="158"/>
      <c r="M1678" s="159"/>
      <c r="N1678" s="57"/>
      <c r="O1678" s="145"/>
      <c r="P1678" s="135"/>
      <c r="U1678" s="160"/>
      <c r="V1678" s="161"/>
      <c r="X1678" s="161"/>
      <c r="Y1678" s="157"/>
      <c r="Z1678" s="161"/>
    </row>
    <row r="1679" spans="1:26" s="134" customFormat="1" x14ac:dyDescent="0.25">
      <c r="A1679" s="157">
        <v>2022</v>
      </c>
      <c r="E1679" s="157"/>
      <c r="F1679" s="157"/>
      <c r="I1679" s="135"/>
      <c r="J1679" s="157"/>
      <c r="L1679" s="158"/>
      <c r="M1679" s="159"/>
      <c r="N1679" s="158"/>
      <c r="O1679" s="145"/>
      <c r="P1679" s="135"/>
      <c r="U1679" s="160"/>
      <c r="V1679" s="161"/>
      <c r="X1679" s="161"/>
      <c r="Y1679" s="157"/>
      <c r="Z1679" s="161"/>
    </row>
    <row r="1680" spans="1:26" s="134" customFormat="1" x14ac:dyDescent="0.25">
      <c r="A1680" s="157">
        <v>2022</v>
      </c>
      <c r="B1680" s="199"/>
      <c r="E1680" s="157"/>
      <c r="F1680" s="157"/>
      <c r="I1680" s="135"/>
      <c r="J1680" s="157"/>
      <c r="L1680" s="158"/>
      <c r="M1680" s="159"/>
      <c r="N1680" s="158"/>
      <c r="O1680" s="145"/>
      <c r="P1680" s="135"/>
      <c r="U1680" s="160"/>
      <c r="V1680" s="161"/>
      <c r="X1680" s="161"/>
      <c r="Y1680" s="157"/>
      <c r="Z1680" s="161"/>
    </row>
    <row r="1681" spans="1:26" s="134" customFormat="1" x14ac:dyDescent="0.25">
      <c r="A1681" s="157">
        <v>2022</v>
      </c>
      <c r="E1681" s="157"/>
      <c r="F1681" s="157"/>
      <c r="I1681" s="135"/>
      <c r="J1681" s="157"/>
      <c r="L1681" s="158"/>
      <c r="M1681" s="159"/>
      <c r="N1681" s="158"/>
      <c r="O1681" s="145"/>
      <c r="P1681" s="135"/>
      <c r="U1681" s="160"/>
      <c r="V1681" s="161"/>
      <c r="X1681" s="161"/>
      <c r="Y1681" s="157"/>
      <c r="Z1681" s="161"/>
    </row>
    <row r="1682" spans="1:26" s="134" customFormat="1" x14ac:dyDescent="0.25">
      <c r="A1682" s="157">
        <v>2022</v>
      </c>
      <c r="B1682" s="199"/>
      <c r="E1682" s="157"/>
      <c r="F1682" s="157"/>
      <c r="I1682" s="354"/>
      <c r="J1682" s="157"/>
      <c r="L1682" s="158"/>
      <c r="M1682" s="159"/>
      <c r="N1682" s="158"/>
      <c r="O1682" s="145"/>
      <c r="P1682" s="135"/>
      <c r="U1682" s="160"/>
      <c r="V1682" s="161"/>
      <c r="X1682" s="161"/>
      <c r="Y1682" s="157"/>
      <c r="Z1682" s="161"/>
    </row>
    <row r="1683" spans="1:26" s="134" customFormat="1" x14ac:dyDescent="0.25">
      <c r="A1683" s="157">
        <v>2022</v>
      </c>
      <c r="E1683" s="157"/>
      <c r="F1683" s="157"/>
      <c r="H1683" s="157"/>
      <c r="I1683" s="135"/>
      <c r="J1683" s="157"/>
      <c r="L1683" s="158"/>
      <c r="M1683" s="159"/>
      <c r="N1683" s="158"/>
      <c r="O1683" s="145"/>
      <c r="P1683" s="135"/>
      <c r="U1683" s="160"/>
      <c r="V1683" s="161"/>
      <c r="X1683" s="161"/>
      <c r="Y1683" s="157"/>
      <c r="Z1683" s="161"/>
    </row>
    <row r="1684" spans="1:26" s="134" customFormat="1" x14ac:dyDescent="0.25">
      <c r="A1684" s="157">
        <v>2022</v>
      </c>
      <c r="B1684" s="199"/>
      <c r="E1684" s="157"/>
      <c r="F1684" s="157"/>
      <c r="H1684" s="157"/>
      <c r="I1684" s="135"/>
      <c r="J1684" s="157"/>
      <c r="L1684" s="158"/>
      <c r="M1684" s="159"/>
      <c r="N1684" s="158"/>
      <c r="O1684" s="145"/>
      <c r="P1684" s="135"/>
      <c r="U1684" s="160"/>
      <c r="V1684" s="161"/>
      <c r="X1684" s="161"/>
      <c r="Y1684" s="157"/>
      <c r="Z1684" s="161"/>
    </row>
    <row r="1685" spans="1:26" s="134" customFormat="1" x14ac:dyDescent="0.25">
      <c r="A1685" s="157">
        <v>2022</v>
      </c>
      <c r="E1685" s="157"/>
      <c r="F1685" s="157"/>
      <c r="H1685" s="157"/>
      <c r="I1685" s="354"/>
      <c r="J1685" s="157"/>
      <c r="L1685" s="158"/>
      <c r="M1685" s="159"/>
      <c r="N1685" s="158"/>
      <c r="O1685" s="145"/>
      <c r="P1685" s="135"/>
      <c r="U1685" s="160"/>
      <c r="V1685" s="161"/>
      <c r="X1685" s="161"/>
      <c r="Y1685" s="157"/>
      <c r="Z1685" s="161"/>
    </row>
    <row r="1686" spans="1:26" s="134" customFormat="1" x14ac:dyDescent="0.25">
      <c r="A1686" s="157">
        <v>2022</v>
      </c>
      <c r="B1686" s="199"/>
      <c r="E1686" s="157"/>
      <c r="F1686" s="157"/>
      <c r="H1686" s="157"/>
      <c r="I1686" s="135"/>
      <c r="J1686" s="157"/>
      <c r="L1686" s="158"/>
      <c r="M1686" s="159"/>
      <c r="N1686" s="158"/>
      <c r="O1686" s="145"/>
      <c r="P1686" s="135"/>
      <c r="U1686" s="160"/>
      <c r="V1686" s="161"/>
      <c r="X1686" s="161"/>
      <c r="Y1686" s="157"/>
      <c r="Z1686" s="161"/>
    </row>
    <row r="1687" spans="1:26" s="134" customFormat="1" x14ac:dyDescent="0.25">
      <c r="A1687" s="157">
        <v>2022</v>
      </c>
      <c r="E1687" s="157"/>
      <c r="F1687" s="157"/>
      <c r="I1687" s="135"/>
      <c r="J1687" s="157"/>
      <c r="L1687" s="158"/>
      <c r="M1687" s="159"/>
      <c r="N1687" s="158"/>
      <c r="O1687" s="145"/>
      <c r="P1687" s="135"/>
      <c r="U1687" s="160"/>
      <c r="V1687" s="161"/>
      <c r="X1687" s="161"/>
      <c r="Y1687" s="157"/>
      <c r="Z1687" s="161"/>
    </row>
    <row r="1688" spans="1:26" s="134" customFormat="1" x14ac:dyDescent="0.25">
      <c r="A1688" s="157">
        <v>2022</v>
      </c>
      <c r="B1688" s="199"/>
      <c r="E1688" s="157"/>
      <c r="F1688" s="157"/>
      <c r="I1688" s="135"/>
      <c r="J1688" s="157"/>
      <c r="L1688" s="158"/>
      <c r="M1688" s="159"/>
      <c r="N1688" s="158"/>
      <c r="O1688" s="145"/>
      <c r="P1688" s="135"/>
      <c r="T1688" s="135"/>
      <c r="U1688" s="160"/>
      <c r="V1688" s="161"/>
      <c r="W1688" s="135"/>
      <c r="X1688" s="161"/>
      <c r="Y1688" s="157"/>
      <c r="Z1688" s="161"/>
    </row>
    <row r="1689" spans="1:26" s="134" customFormat="1" x14ac:dyDescent="0.25">
      <c r="A1689" s="157">
        <v>2022</v>
      </c>
      <c r="E1689" s="157"/>
      <c r="F1689" s="157"/>
      <c r="I1689" s="135"/>
      <c r="J1689" s="157"/>
      <c r="L1689" s="158"/>
      <c r="M1689" s="159"/>
      <c r="N1689" s="158"/>
      <c r="O1689" s="145"/>
      <c r="P1689" s="135"/>
      <c r="U1689" s="160"/>
      <c r="V1689" s="161"/>
      <c r="X1689" s="161"/>
      <c r="Y1689" s="157"/>
      <c r="Z1689" s="161"/>
    </row>
    <row r="1690" spans="1:26" s="134" customFormat="1" x14ac:dyDescent="0.25">
      <c r="A1690" s="157">
        <v>2022</v>
      </c>
      <c r="B1690" s="199"/>
      <c r="E1690" s="157"/>
      <c r="F1690" s="157"/>
      <c r="I1690" s="135"/>
      <c r="J1690" s="157"/>
      <c r="L1690" s="158"/>
      <c r="M1690" s="159"/>
      <c r="N1690" s="158"/>
      <c r="O1690" s="145"/>
      <c r="P1690" s="135"/>
      <c r="U1690" s="160"/>
      <c r="V1690" s="160"/>
      <c r="X1690" s="160"/>
      <c r="Y1690" s="157"/>
      <c r="Z1690" s="161"/>
    </row>
    <row r="1691" spans="1:26" s="134" customFormat="1" x14ac:dyDescent="0.25">
      <c r="A1691" s="157">
        <v>2022</v>
      </c>
      <c r="E1691" s="157"/>
      <c r="F1691" s="157"/>
      <c r="I1691" s="135"/>
      <c r="J1691" s="157"/>
      <c r="L1691" s="158"/>
      <c r="M1691" s="159"/>
      <c r="N1691" s="158"/>
      <c r="O1691" s="145"/>
      <c r="P1691" s="135"/>
      <c r="U1691" s="160"/>
      <c r="V1691" s="160"/>
      <c r="X1691" s="160"/>
      <c r="Y1691" s="157"/>
      <c r="Z1691" s="161"/>
    </row>
    <row r="1692" spans="1:26" s="134" customFormat="1" x14ac:dyDescent="0.25">
      <c r="A1692" s="157">
        <v>2022</v>
      </c>
      <c r="B1692" s="199"/>
      <c r="E1692" s="157"/>
      <c r="F1692" s="157"/>
      <c r="I1692" s="135"/>
      <c r="J1692" s="157"/>
      <c r="L1692" s="158"/>
      <c r="M1692" s="159"/>
      <c r="N1692" s="158"/>
      <c r="O1692" s="145"/>
      <c r="P1692" s="135"/>
      <c r="U1692" s="160"/>
      <c r="V1692" s="160"/>
      <c r="X1692" s="160"/>
      <c r="Y1692" s="157"/>
      <c r="Z1692" s="161"/>
    </row>
    <row r="1693" spans="1:26" s="134" customFormat="1" x14ac:dyDescent="0.25">
      <c r="A1693" s="157">
        <v>2022</v>
      </c>
      <c r="E1693" s="157"/>
      <c r="F1693" s="157"/>
      <c r="I1693" s="135"/>
      <c r="J1693" s="157"/>
      <c r="L1693" s="158"/>
      <c r="M1693" s="159"/>
      <c r="N1693" s="158"/>
      <c r="O1693" s="145"/>
      <c r="P1693" s="135"/>
      <c r="U1693" s="160"/>
      <c r="V1693" s="160"/>
      <c r="X1693" s="160"/>
      <c r="Y1693" s="157"/>
      <c r="Z1693" s="161"/>
    </row>
    <row r="1694" spans="1:26" s="29" customFormat="1" x14ac:dyDescent="0.25">
      <c r="A1694" s="63">
        <v>2022</v>
      </c>
      <c r="B1694" s="133"/>
      <c r="E1694" s="63"/>
      <c r="F1694" s="63"/>
      <c r="I1694" s="56"/>
      <c r="J1694" s="63"/>
      <c r="L1694" s="57"/>
      <c r="M1694" s="58"/>
      <c r="N1694" s="158"/>
      <c r="O1694" s="59"/>
      <c r="P1694" s="56"/>
      <c r="U1694" s="60"/>
      <c r="V1694" s="62"/>
      <c r="X1694" s="62"/>
      <c r="Y1694" s="63"/>
      <c r="Z1694" s="62"/>
    </row>
    <row r="1695" spans="1:26" s="29" customFormat="1" x14ac:dyDescent="0.25">
      <c r="A1695" s="63">
        <v>2022</v>
      </c>
      <c r="E1695" s="63"/>
      <c r="F1695" s="63"/>
      <c r="I1695" s="56"/>
      <c r="J1695" s="63"/>
      <c r="L1695" s="57"/>
      <c r="M1695" s="58"/>
      <c r="N1695" s="57"/>
      <c r="O1695" s="59"/>
      <c r="P1695" s="56"/>
      <c r="U1695" s="60"/>
      <c r="V1695" s="62"/>
      <c r="X1695" s="62"/>
      <c r="Y1695" s="63"/>
      <c r="Z1695" s="62"/>
    </row>
    <row r="1696" spans="1:26" s="29" customFormat="1" x14ac:dyDescent="0.25">
      <c r="A1696" s="63">
        <v>2022</v>
      </c>
      <c r="B1696" s="133"/>
      <c r="E1696" s="63"/>
      <c r="F1696" s="63"/>
      <c r="I1696" s="56"/>
      <c r="J1696" s="63"/>
      <c r="L1696" s="57"/>
      <c r="M1696" s="58"/>
      <c r="N1696" s="57"/>
      <c r="O1696" s="59"/>
      <c r="P1696" s="56"/>
      <c r="U1696" s="60"/>
      <c r="V1696" s="62"/>
      <c r="X1696" s="62"/>
      <c r="Y1696" s="63"/>
      <c r="Z1696" s="62"/>
    </row>
    <row r="1697" spans="1:26" s="29" customFormat="1" x14ac:dyDescent="0.25">
      <c r="A1697" s="63">
        <v>2022</v>
      </c>
      <c r="E1697" s="63"/>
      <c r="F1697" s="63"/>
      <c r="I1697" s="56"/>
      <c r="J1697" s="63"/>
      <c r="L1697" s="57"/>
      <c r="M1697" s="58"/>
      <c r="N1697" s="57"/>
      <c r="O1697" s="59"/>
      <c r="P1697" s="56"/>
      <c r="U1697" s="60"/>
      <c r="V1697" s="62"/>
      <c r="X1697" s="62"/>
      <c r="Y1697" s="63"/>
      <c r="Z1697" s="62"/>
    </row>
    <row r="1698" spans="1:26" s="29" customFormat="1" x14ac:dyDescent="0.25">
      <c r="A1698" s="63">
        <v>2022</v>
      </c>
      <c r="B1698" s="133"/>
      <c r="E1698" s="63"/>
      <c r="F1698" s="63"/>
      <c r="I1698" s="56"/>
      <c r="J1698" s="63"/>
      <c r="L1698" s="57"/>
      <c r="M1698" s="58"/>
      <c r="N1698" s="57"/>
      <c r="O1698" s="59"/>
      <c r="P1698" s="56"/>
      <c r="U1698" s="60"/>
      <c r="V1698" s="62"/>
      <c r="X1698" s="62"/>
      <c r="Y1698" s="63"/>
      <c r="Z1698" s="62"/>
    </row>
    <row r="1699" spans="1:26" s="29" customFormat="1" x14ac:dyDescent="0.25">
      <c r="A1699" s="63">
        <v>2022</v>
      </c>
      <c r="E1699" s="63"/>
      <c r="F1699" s="63"/>
      <c r="I1699" s="56"/>
      <c r="J1699" s="63"/>
      <c r="L1699" s="57"/>
      <c r="M1699" s="58"/>
      <c r="N1699" s="57"/>
      <c r="O1699" s="59"/>
      <c r="P1699" s="56"/>
      <c r="U1699" s="60"/>
      <c r="V1699" s="62"/>
      <c r="X1699" s="62"/>
      <c r="Y1699" s="63"/>
      <c r="Z1699" s="62"/>
    </row>
    <row r="1700" spans="1:26" s="29" customFormat="1" x14ac:dyDescent="0.25">
      <c r="A1700" s="63">
        <v>2022</v>
      </c>
      <c r="B1700" s="133"/>
      <c r="E1700" s="63"/>
      <c r="F1700" s="63"/>
      <c r="I1700" s="56"/>
      <c r="J1700" s="63"/>
      <c r="L1700" s="57"/>
      <c r="M1700" s="58"/>
      <c r="N1700" s="57"/>
      <c r="O1700" s="59"/>
      <c r="P1700" s="56"/>
      <c r="U1700" s="60"/>
      <c r="V1700" s="62"/>
      <c r="X1700" s="62"/>
      <c r="Y1700" s="63"/>
      <c r="Z1700" s="62"/>
    </row>
    <row r="1701" spans="1:26" s="29" customFormat="1" x14ac:dyDescent="0.25">
      <c r="A1701" s="63">
        <v>2022</v>
      </c>
      <c r="E1701" s="63"/>
      <c r="F1701" s="63"/>
      <c r="I1701" s="56"/>
      <c r="J1701" s="63"/>
      <c r="L1701" s="57"/>
      <c r="M1701" s="58"/>
      <c r="N1701" s="57"/>
      <c r="O1701" s="59"/>
      <c r="P1701" s="56"/>
      <c r="U1701" s="60"/>
      <c r="V1701" s="62"/>
      <c r="X1701" s="62"/>
      <c r="Y1701" s="63"/>
      <c r="Z1701" s="62"/>
    </row>
    <row r="1702" spans="1:26" s="29" customFormat="1" x14ac:dyDescent="0.25">
      <c r="A1702" s="63">
        <v>2022</v>
      </c>
      <c r="B1702" s="133"/>
      <c r="E1702" s="63"/>
      <c r="F1702" s="63"/>
      <c r="I1702" s="56"/>
      <c r="J1702" s="63"/>
      <c r="L1702" s="57"/>
      <c r="M1702" s="58"/>
      <c r="N1702" s="57"/>
      <c r="O1702" s="59"/>
      <c r="P1702" s="56"/>
      <c r="U1702" s="60"/>
      <c r="V1702" s="62"/>
      <c r="X1702" s="62"/>
      <c r="Y1702" s="63"/>
      <c r="Z1702" s="62"/>
    </row>
    <row r="1703" spans="1:26" s="29" customFormat="1" ht="15" customHeight="1" x14ac:dyDescent="0.25">
      <c r="A1703" s="63">
        <v>2022</v>
      </c>
      <c r="E1703" s="63"/>
      <c r="F1703" s="63"/>
      <c r="I1703" s="56"/>
      <c r="J1703" s="63"/>
      <c r="L1703" s="57"/>
      <c r="M1703" s="58"/>
      <c r="N1703" s="57"/>
      <c r="O1703" s="59"/>
      <c r="P1703" s="56"/>
      <c r="U1703" s="60"/>
      <c r="V1703" s="62"/>
      <c r="X1703" s="62"/>
      <c r="Y1703" s="63"/>
      <c r="Z1703" s="62"/>
    </row>
    <row r="1704" spans="1:26" s="29" customFormat="1" x14ac:dyDescent="0.25">
      <c r="A1704" s="63">
        <v>2022</v>
      </c>
      <c r="B1704" s="133"/>
      <c r="E1704" s="63"/>
      <c r="F1704" s="63"/>
      <c r="I1704" s="56"/>
      <c r="J1704" s="63"/>
      <c r="L1704" s="57"/>
      <c r="M1704" s="58"/>
      <c r="N1704" s="57"/>
      <c r="O1704" s="59"/>
      <c r="P1704" s="56"/>
      <c r="U1704" s="60"/>
      <c r="V1704" s="62"/>
      <c r="X1704" s="62"/>
      <c r="Y1704" s="63"/>
      <c r="Z1704" s="62"/>
    </row>
    <row r="1705" spans="1:26" s="29" customFormat="1" x14ac:dyDescent="0.25">
      <c r="A1705" s="63">
        <v>2022</v>
      </c>
      <c r="E1705" s="63"/>
      <c r="F1705" s="63"/>
      <c r="I1705" s="56"/>
      <c r="J1705" s="63"/>
      <c r="L1705" s="57"/>
      <c r="M1705" s="58"/>
      <c r="N1705" s="57"/>
      <c r="O1705" s="59"/>
      <c r="P1705" s="56"/>
      <c r="U1705" s="60"/>
      <c r="V1705" s="62"/>
      <c r="X1705" s="62"/>
      <c r="Y1705" s="63"/>
      <c r="Z1705" s="62"/>
    </row>
    <row r="1706" spans="1:26" s="29" customFormat="1" x14ac:dyDescent="0.25">
      <c r="A1706" s="63">
        <v>2022</v>
      </c>
      <c r="B1706" s="133"/>
      <c r="E1706" s="63"/>
      <c r="F1706" s="63"/>
      <c r="I1706" s="56"/>
      <c r="J1706" s="63"/>
      <c r="L1706" s="57"/>
      <c r="M1706" s="58"/>
      <c r="N1706" s="57"/>
      <c r="O1706" s="59"/>
      <c r="P1706" s="56"/>
      <c r="U1706" s="60"/>
      <c r="V1706" s="62"/>
      <c r="X1706" s="62"/>
      <c r="Y1706" s="63"/>
      <c r="Z1706" s="62"/>
    </row>
    <row r="1707" spans="1:26" s="29" customFormat="1" x14ac:dyDescent="0.25">
      <c r="A1707" s="63">
        <v>2022</v>
      </c>
      <c r="E1707" s="63"/>
      <c r="F1707" s="63"/>
      <c r="I1707" s="56"/>
      <c r="J1707" s="63"/>
      <c r="L1707" s="57"/>
      <c r="M1707" s="58"/>
      <c r="N1707" s="57"/>
      <c r="O1707" s="59"/>
      <c r="P1707" s="56"/>
      <c r="U1707" s="60"/>
      <c r="V1707" s="62"/>
      <c r="X1707" s="62"/>
      <c r="Y1707" s="63"/>
      <c r="Z1707" s="62"/>
    </row>
    <row r="1708" spans="1:26" s="29" customFormat="1" x14ac:dyDescent="0.25">
      <c r="A1708" s="63">
        <v>2022</v>
      </c>
      <c r="B1708" s="133"/>
      <c r="E1708" s="63"/>
      <c r="F1708" s="63"/>
      <c r="I1708" s="56"/>
      <c r="J1708" s="63"/>
      <c r="L1708" s="57"/>
      <c r="M1708" s="58"/>
      <c r="N1708" s="57"/>
      <c r="O1708" s="59"/>
      <c r="P1708" s="56"/>
      <c r="U1708" s="60"/>
      <c r="V1708" s="62"/>
      <c r="X1708" s="62"/>
      <c r="Y1708" s="63"/>
      <c r="Z1708" s="62"/>
    </row>
    <row r="1709" spans="1:26" s="134" customFormat="1" x14ac:dyDescent="0.25">
      <c r="A1709" s="157">
        <v>2022</v>
      </c>
      <c r="E1709" s="157"/>
      <c r="F1709" s="157"/>
      <c r="I1709" s="135"/>
      <c r="J1709" s="157"/>
      <c r="L1709" s="158"/>
      <c r="M1709" s="159"/>
      <c r="N1709" s="57"/>
      <c r="O1709" s="145"/>
      <c r="P1709" s="135"/>
      <c r="X1709" s="161"/>
      <c r="Y1709" s="157"/>
      <c r="Z1709" s="161"/>
    </row>
    <row r="1710" spans="1:26" s="134" customFormat="1" x14ac:dyDescent="0.25">
      <c r="A1710" s="157">
        <v>2022</v>
      </c>
      <c r="B1710" s="199"/>
      <c r="E1710" s="157"/>
      <c r="F1710" s="157"/>
      <c r="I1710" s="135"/>
      <c r="J1710" s="157"/>
      <c r="L1710" s="158"/>
      <c r="M1710" s="159"/>
      <c r="N1710" s="158"/>
      <c r="O1710" s="145"/>
      <c r="P1710" s="135"/>
      <c r="U1710" s="160"/>
      <c r="V1710" s="161"/>
      <c r="X1710" s="161"/>
      <c r="Y1710" s="157"/>
      <c r="Z1710" s="161"/>
    </row>
    <row r="1711" spans="1:26" s="134" customFormat="1" x14ac:dyDescent="0.25">
      <c r="A1711" s="157">
        <v>2022</v>
      </c>
      <c r="E1711" s="157"/>
      <c r="F1711" s="157"/>
      <c r="I1711" s="135"/>
      <c r="J1711" s="157"/>
      <c r="L1711" s="158"/>
      <c r="M1711" s="159"/>
      <c r="N1711" s="158"/>
      <c r="O1711" s="145"/>
      <c r="P1711" s="135"/>
      <c r="Y1711" s="157"/>
      <c r="Z1711" s="161"/>
    </row>
    <row r="1712" spans="1:26" s="134" customFormat="1" x14ac:dyDescent="0.25">
      <c r="A1712" s="157">
        <v>2022</v>
      </c>
      <c r="B1712" s="199"/>
      <c r="E1712" s="157"/>
      <c r="F1712" s="157"/>
      <c r="I1712" s="135"/>
      <c r="J1712" s="157"/>
      <c r="L1712" s="158"/>
      <c r="M1712" s="159"/>
      <c r="N1712" s="158"/>
      <c r="O1712" s="145"/>
      <c r="P1712" s="135"/>
      <c r="V1712" s="161"/>
      <c r="X1712" s="161"/>
      <c r="Y1712" s="157"/>
      <c r="Z1712" s="161"/>
    </row>
    <row r="1713" spans="1:29" s="134" customFormat="1" x14ac:dyDescent="0.25">
      <c r="A1713" s="157">
        <v>2022</v>
      </c>
      <c r="E1713" s="157"/>
      <c r="F1713" s="356"/>
      <c r="I1713" s="135"/>
      <c r="J1713" s="157"/>
      <c r="L1713" s="158"/>
      <c r="M1713" s="159"/>
      <c r="N1713" s="158"/>
      <c r="O1713" s="145"/>
      <c r="P1713" s="135"/>
      <c r="V1713" s="161"/>
      <c r="X1713" s="161"/>
      <c r="Y1713" s="157"/>
      <c r="Z1713" s="161"/>
    </row>
    <row r="1714" spans="1:29" s="134" customFormat="1" x14ac:dyDescent="0.25">
      <c r="A1714" s="157">
        <v>2022</v>
      </c>
      <c r="B1714" s="199"/>
      <c r="E1714" s="157"/>
      <c r="F1714" s="157"/>
      <c r="I1714" s="135"/>
      <c r="J1714" s="157"/>
      <c r="L1714" s="158"/>
      <c r="M1714" s="159"/>
      <c r="N1714" s="158"/>
      <c r="O1714" s="145"/>
      <c r="P1714" s="135"/>
      <c r="Y1714" s="157"/>
      <c r="Z1714" s="161"/>
    </row>
    <row r="1715" spans="1:29" s="134" customFormat="1" x14ac:dyDescent="0.25">
      <c r="A1715" s="157">
        <v>2022</v>
      </c>
      <c r="E1715" s="157"/>
      <c r="F1715" s="157"/>
      <c r="I1715" s="135"/>
      <c r="J1715" s="157"/>
      <c r="L1715" s="158"/>
      <c r="M1715" s="159"/>
      <c r="N1715" s="158"/>
      <c r="O1715" s="145"/>
      <c r="P1715" s="135"/>
      <c r="Y1715" s="157"/>
      <c r="Z1715" s="161"/>
    </row>
    <row r="1716" spans="1:29" s="134" customFormat="1" x14ac:dyDescent="0.25">
      <c r="A1716" s="157">
        <v>2022</v>
      </c>
      <c r="B1716" s="199"/>
      <c r="E1716" s="157"/>
      <c r="F1716" s="157"/>
      <c r="I1716" s="135"/>
      <c r="J1716" s="157"/>
      <c r="L1716" s="158"/>
      <c r="M1716" s="159"/>
      <c r="N1716" s="158"/>
      <c r="O1716" s="145"/>
      <c r="P1716" s="135"/>
      <c r="Y1716" s="157"/>
      <c r="Z1716" s="161"/>
    </row>
    <row r="1717" spans="1:29" s="134" customFormat="1" x14ac:dyDescent="0.25">
      <c r="A1717" s="157">
        <v>2022</v>
      </c>
      <c r="E1717" s="157"/>
      <c r="F1717" s="157"/>
      <c r="I1717" s="135"/>
      <c r="J1717" s="157"/>
      <c r="L1717" s="158"/>
      <c r="M1717" s="159"/>
      <c r="N1717" s="158"/>
      <c r="O1717" s="145"/>
      <c r="P1717" s="135"/>
      <c r="Y1717" s="157"/>
      <c r="Z1717" s="161"/>
    </row>
    <row r="1718" spans="1:29" x14ac:dyDescent="0.25">
      <c r="A1718" s="157">
        <v>2022</v>
      </c>
      <c r="B1718" s="199"/>
      <c r="C1718" s="134"/>
      <c r="D1718" s="134"/>
      <c r="E1718" s="157"/>
      <c r="G1718" s="134"/>
      <c r="J1718" s="23"/>
      <c r="M1718" s="159"/>
      <c r="N1718" s="158"/>
      <c r="O1718" s="145"/>
      <c r="P1718" s="135"/>
      <c r="Q1718" s="134"/>
      <c r="R1718" s="134"/>
      <c r="S1718" s="134"/>
      <c r="T1718" s="134"/>
      <c r="U1718" s="134"/>
      <c r="V1718" s="134"/>
      <c r="W1718" s="134"/>
      <c r="X1718" s="134"/>
      <c r="Y1718" s="157"/>
      <c r="Z1718" s="161"/>
      <c r="AA1718" s="134"/>
      <c r="AB1718" s="134"/>
      <c r="AC1718" s="134"/>
    </row>
    <row r="1719" spans="1:29" x14ac:dyDescent="0.25">
      <c r="A1719" s="157">
        <v>2022</v>
      </c>
      <c r="B1719" s="134"/>
      <c r="C1719" s="134"/>
      <c r="D1719" s="134"/>
      <c r="E1719" s="157"/>
      <c r="G1719" s="134"/>
      <c r="J1719" s="23"/>
      <c r="M1719" s="159"/>
      <c r="O1719" s="145"/>
      <c r="P1719" s="135"/>
      <c r="Q1719" s="134"/>
      <c r="R1719" s="134"/>
      <c r="S1719" s="134"/>
      <c r="T1719" s="134"/>
      <c r="U1719" s="134"/>
      <c r="V1719" s="134"/>
      <c r="W1719" s="134"/>
      <c r="X1719" s="134"/>
      <c r="Y1719" s="157"/>
      <c r="Z1719" s="161"/>
      <c r="AA1719" s="134"/>
      <c r="AB1719" s="134"/>
      <c r="AC1719" s="134"/>
    </row>
    <row r="1720" spans="1:29" x14ac:dyDescent="0.25">
      <c r="A1720" s="157">
        <v>2022</v>
      </c>
      <c r="B1720" s="199"/>
      <c r="C1720" s="134"/>
      <c r="D1720" s="134"/>
      <c r="E1720" s="157"/>
      <c r="G1720" s="134"/>
      <c r="J1720" s="23"/>
      <c r="M1720" s="159"/>
      <c r="O1720" s="145"/>
      <c r="P1720" s="135"/>
      <c r="Q1720" s="134"/>
      <c r="R1720" s="134"/>
      <c r="S1720" s="134"/>
      <c r="T1720" s="134"/>
      <c r="U1720" s="134"/>
      <c r="V1720" s="134"/>
      <c r="W1720" s="134"/>
      <c r="X1720" s="134"/>
      <c r="Y1720" s="157"/>
      <c r="Z1720" s="161"/>
      <c r="AA1720" s="134"/>
      <c r="AB1720" s="134"/>
      <c r="AC1720" s="134"/>
    </row>
    <row r="1721" spans="1:29" x14ac:dyDescent="0.25">
      <c r="A1721" s="157">
        <v>2022</v>
      </c>
      <c r="B1721" s="134"/>
      <c r="C1721" s="134"/>
      <c r="D1721" s="134"/>
      <c r="E1721" s="157"/>
      <c r="G1721" s="134"/>
      <c r="J1721" s="23"/>
      <c r="M1721" s="159"/>
      <c r="O1721" s="145"/>
      <c r="P1721" s="135"/>
      <c r="Q1721" s="134"/>
      <c r="R1721" s="134"/>
      <c r="S1721" s="134"/>
      <c r="T1721" s="134"/>
      <c r="U1721" s="134"/>
      <c r="V1721" s="134"/>
      <c r="W1721" s="134"/>
      <c r="X1721" s="134"/>
      <c r="Y1721" s="157"/>
      <c r="Z1721" s="161"/>
      <c r="AA1721" s="134"/>
      <c r="AB1721" s="134"/>
      <c r="AC1721" s="134"/>
    </row>
    <row r="1722" spans="1:29" x14ac:dyDescent="0.25">
      <c r="A1722" s="157">
        <v>2022</v>
      </c>
      <c r="B1722" s="199"/>
      <c r="C1722" s="134"/>
      <c r="D1722" s="134"/>
      <c r="E1722" s="157"/>
      <c r="G1722" s="134"/>
      <c r="H1722" s="23"/>
      <c r="J1722" s="23"/>
      <c r="M1722" s="159"/>
      <c r="O1722" s="145"/>
      <c r="P1722" s="135"/>
      <c r="Q1722" s="134"/>
      <c r="R1722" s="134"/>
      <c r="S1722" s="134"/>
      <c r="T1722" s="134"/>
      <c r="U1722" s="134"/>
      <c r="V1722" s="134"/>
      <c r="W1722" s="134"/>
      <c r="X1722" s="134"/>
      <c r="Y1722" s="157"/>
      <c r="Z1722" s="161"/>
      <c r="AA1722" s="134"/>
      <c r="AB1722" s="134"/>
      <c r="AC1722" s="134"/>
    </row>
    <row r="1723" spans="1:29" x14ac:dyDescent="0.25">
      <c r="A1723" s="157">
        <v>2022</v>
      </c>
      <c r="B1723" s="134"/>
      <c r="C1723" s="134"/>
      <c r="D1723" s="134"/>
      <c r="E1723" s="157"/>
      <c r="G1723" s="134"/>
      <c r="H1723" s="23"/>
      <c r="J1723" s="23"/>
      <c r="M1723" s="159"/>
      <c r="O1723" s="145"/>
      <c r="P1723" s="135"/>
      <c r="Q1723" s="134"/>
      <c r="R1723" s="134"/>
      <c r="S1723" s="134"/>
      <c r="T1723" s="134"/>
      <c r="U1723" s="134"/>
      <c r="V1723" s="134"/>
      <c r="W1723" s="134"/>
      <c r="X1723" s="134"/>
      <c r="Y1723" s="157"/>
      <c r="Z1723" s="161"/>
      <c r="AA1723" s="134"/>
      <c r="AB1723" s="134"/>
      <c r="AC1723" s="134"/>
    </row>
    <row r="1724" spans="1:29" x14ac:dyDescent="0.25">
      <c r="A1724" s="157">
        <v>2022</v>
      </c>
      <c r="B1724" s="199"/>
      <c r="C1724" s="134"/>
      <c r="D1724" s="134"/>
      <c r="E1724" s="157"/>
      <c r="G1724" s="134"/>
      <c r="H1724" s="23"/>
      <c r="J1724" s="23"/>
      <c r="M1724" s="159"/>
      <c r="O1724" s="145"/>
      <c r="P1724" s="135"/>
      <c r="Q1724" s="134"/>
      <c r="R1724" s="134"/>
      <c r="S1724" s="134"/>
      <c r="T1724" s="134"/>
      <c r="U1724" s="134"/>
      <c r="V1724" s="134"/>
      <c r="W1724" s="134"/>
      <c r="X1724" s="134"/>
      <c r="Y1724" s="157"/>
      <c r="Z1724" s="161"/>
      <c r="AA1724" s="134"/>
      <c r="AB1724" s="134"/>
      <c r="AC1724" s="134"/>
    </row>
    <row r="1725" spans="1:29" x14ac:dyDescent="0.25">
      <c r="A1725" s="157">
        <v>2022</v>
      </c>
      <c r="B1725" s="134"/>
      <c r="C1725" s="134"/>
      <c r="D1725" s="134"/>
      <c r="E1725" s="157"/>
      <c r="G1725" s="134"/>
      <c r="H1725" s="23"/>
      <c r="J1725" s="23"/>
      <c r="M1725" s="159"/>
      <c r="O1725" s="145"/>
      <c r="P1725" s="135"/>
      <c r="Q1725" s="134"/>
      <c r="R1725" s="134"/>
      <c r="S1725" s="134"/>
      <c r="T1725" s="134"/>
      <c r="U1725" s="134"/>
      <c r="V1725" s="134"/>
      <c r="W1725" s="134"/>
      <c r="X1725" s="134"/>
      <c r="Y1725" s="157"/>
    </row>
    <row r="1726" spans="1:29" x14ac:dyDescent="0.25">
      <c r="A1726" s="157">
        <v>2022</v>
      </c>
      <c r="B1726" s="199"/>
      <c r="C1726" s="134"/>
      <c r="D1726" s="134"/>
      <c r="J1726" s="23"/>
      <c r="M1726" s="159"/>
      <c r="O1726" s="145"/>
      <c r="P1726" s="7"/>
      <c r="Q1726" s="134"/>
      <c r="R1726" s="134"/>
      <c r="S1726" s="134"/>
      <c r="U1726" s="1"/>
      <c r="V1726" s="1"/>
      <c r="X1726" s="1"/>
      <c r="Y1726" s="157"/>
    </row>
    <row r="1727" spans="1:29" x14ac:dyDescent="0.25">
      <c r="A1727" s="157">
        <v>2022</v>
      </c>
      <c r="B1727" s="134"/>
      <c r="C1727" s="134"/>
      <c r="D1727" s="134"/>
      <c r="H1727" s="23"/>
      <c r="J1727" s="23"/>
      <c r="M1727" s="159"/>
      <c r="O1727" s="145"/>
      <c r="P1727" s="7"/>
      <c r="U1727" s="1"/>
      <c r="V1727" s="1"/>
      <c r="X1727" s="1"/>
      <c r="Y1727" s="157"/>
    </row>
    <row r="1728" spans="1:29" x14ac:dyDescent="0.25">
      <c r="A1728" s="157">
        <v>2022</v>
      </c>
      <c r="B1728" s="199"/>
      <c r="C1728" s="134"/>
      <c r="D1728" s="134"/>
      <c r="H1728" s="23"/>
      <c r="J1728" s="23"/>
      <c r="M1728" s="159"/>
      <c r="O1728" s="145"/>
      <c r="P1728" s="7"/>
      <c r="Y1728" s="157"/>
    </row>
    <row r="1729" spans="1:26" x14ac:dyDescent="0.25">
      <c r="A1729" s="157">
        <v>2022</v>
      </c>
      <c r="B1729" s="134"/>
      <c r="C1729" s="134"/>
      <c r="D1729" s="134"/>
      <c r="J1729" s="23"/>
      <c r="M1729" s="159"/>
      <c r="O1729" s="145"/>
      <c r="P1729" s="7"/>
      <c r="Y1729" s="157"/>
    </row>
    <row r="1730" spans="1:26" x14ac:dyDescent="0.25">
      <c r="A1730" s="157">
        <v>2022</v>
      </c>
      <c r="B1730" s="199"/>
      <c r="C1730" s="134"/>
      <c r="D1730" s="134"/>
      <c r="J1730" s="23"/>
      <c r="M1730" s="159"/>
      <c r="O1730" s="145"/>
      <c r="P1730" s="7"/>
      <c r="Y1730" s="157"/>
    </row>
    <row r="1731" spans="1:26" x14ac:dyDescent="0.25">
      <c r="A1731" s="157">
        <v>2022</v>
      </c>
      <c r="B1731" s="134"/>
      <c r="C1731" s="134"/>
      <c r="D1731" s="134"/>
      <c r="J1731" s="23"/>
      <c r="M1731" s="159"/>
      <c r="O1731" s="145"/>
      <c r="P1731" s="7"/>
      <c r="W1731" s="7"/>
      <c r="Y1731" s="157"/>
    </row>
    <row r="1732" spans="1:26" s="29" customFormat="1" x14ac:dyDescent="0.25">
      <c r="A1732" s="63">
        <v>2022</v>
      </c>
      <c r="E1732" s="63"/>
      <c r="F1732" s="63"/>
      <c r="I1732" s="56"/>
      <c r="J1732" s="63"/>
      <c r="L1732" s="57"/>
      <c r="M1732" s="58"/>
      <c r="N1732" s="2"/>
      <c r="O1732" s="59"/>
      <c r="P1732" s="56"/>
      <c r="U1732" s="60"/>
      <c r="V1732" s="62"/>
      <c r="X1732" s="62"/>
      <c r="Y1732" s="63"/>
      <c r="Z1732" s="62"/>
    </row>
    <row r="1733" spans="1:26" s="29" customFormat="1" x14ac:dyDescent="0.25">
      <c r="A1733" s="63">
        <v>2022</v>
      </c>
      <c r="E1733" s="63"/>
      <c r="F1733" s="63"/>
      <c r="I1733" s="56"/>
      <c r="J1733" s="63"/>
      <c r="L1733" s="57"/>
      <c r="M1733" s="58"/>
      <c r="N1733" s="57"/>
      <c r="O1733" s="59"/>
      <c r="P1733" s="56"/>
      <c r="U1733" s="60"/>
      <c r="V1733" s="62"/>
      <c r="X1733" s="62"/>
      <c r="Y1733" s="63"/>
      <c r="Z1733" s="62"/>
    </row>
    <row r="1734" spans="1:26" s="29" customFormat="1" x14ac:dyDescent="0.25">
      <c r="A1734" s="63">
        <v>2022</v>
      </c>
      <c r="B1734" s="133"/>
      <c r="E1734" s="63"/>
      <c r="F1734" s="63"/>
      <c r="I1734" s="56"/>
      <c r="J1734" s="63"/>
      <c r="L1734" s="57"/>
      <c r="M1734" s="58"/>
      <c r="N1734" s="57"/>
      <c r="O1734" s="59"/>
      <c r="P1734" s="56"/>
      <c r="U1734" s="60"/>
      <c r="V1734" s="62"/>
      <c r="X1734" s="62"/>
      <c r="Y1734" s="63"/>
      <c r="Z1734" s="62"/>
    </row>
    <row r="1735" spans="1:26" s="29" customFormat="1" x14ac:dyDescent="0.25">
      <c r="A1735" s="63">
        <v>2022</v>
      </c>
      <c r="E1735" s="63"/>
      <c r="F1735" s="63"/>
      <c r="H1735" s="63"/>
      <c r="I1735" s="56"/>
      <c r="J1735" s="63"/>
      <c r="L1735" s="57"/>
      <c r="M1735" s="58"/>
      <c r="N1735" s="57"/>
      <c r="O1735" s="59"/>
      <c r="P1735" s="56"/>
      <c r="U1735" s="60"/>
      <c r="V1735" s="62"/>
      <c r="X1735" s="62"/>
      <c r="Y1735" s="63"/>
      <c r="Z1735" s="62"/>
    </row>
    <row r="1736" spans="1:26" s="29" customFormat="1" x14ac:dyDescent="0.25">
      <c r="A1736" s="63">
        <v>2022</v>
      </c>
      <c r="B1736" s="133"/>
      <c r="E1736" s="63"/>
      <c r="F1736" s="63"/>
      <c r="H1736" s="63"/>
      <c r="I1736" s="56"/>
      <c r="J1736" s="63"/>
      <c r="L1736" s="57"/>
      <c r="M1736" s="58"/>
      <c r="N1736" s="57"/>
      <c r="O1736" s="59"/>
      <c r="P1736" s="56"/>
      <c r="U1736" s="60"/>
      <c r="V1736" s="62"/>
      <c r="X1736" s="62"/>
      <c r="Y1736" s="63"/>
      <c r="Z1736" s="62"/>
    </row>
    <row r="1737" spans="1:26" s="29" customFormat="1" x14ac:dyDescent="0.25">
      <c r="A1737" s="63">
        <v>2022</v>
      </c>
      <c r="E1737" s="63"/>
      <c r="F1737" s="63"/>
      <c r="H1737" s="63"/>
      <c r="I1737" s="56"/>
      <c r="J1737" s="63"/>
      <c r="L1737" s="57"/>
      <c r="M1737" s="58"/>
      <c r="N1737" s="57"/>
      <c r="O1737" s="59"/>
      <c r="P1737" s="56"/>
      <c r="U1737" s="60"/>
      <c r="V1737" s="62"/>
      <c r="X1737" s="62"/>
      <c r="Y1737" s="63"/>
      <c r="Z1737" s="62"/>
    </row>
    <row r="1738" spans="1:26" s="29" customFormat="1" x14ac:dyDescent="0.25">
      <c r="A1738" s="63">
        <v>2022</v>
      </c>
      <c r="B1738" s="133"/>
      <c r="E1738" s="63"/>
      <c r="F1738" s="63"/>
      <c r="H1738" s="63"/>
      <c r="I1738" s="56"/>
      <c r="J1738" s="63"/>
      <c r="L1738" s="57"/>
      <c r="M1738" s="58"/>
      <c r="N1738" s="57"/>
      <c r="O1738" s="59"/>
      <c r="P1738" s="56"/>
      <c r="U1738" s="60"/>
      <c r="V1738" s="62"/>
      <c r="X1738" s="62"/>
      <c r="Y1738" s="63"/>
      <c r="Z1738" s="62"/>
    </row>
    <row r="1739" spans="1:26" s="29" customFormat="1" x14ac:dyDescent="0.25">
      <c r="A1739" s="63">
        <v>2022</v>
      </c>
      <c r="B1739" s="133"/>
      <c r="E1739" s="63"/>
      <c r="F1739" s="63"/>
      <c r="H1739" s="63"/>
      <c r="I1739" s="56"/>
      <c r="J1739" s="63"/>
      <c r="L1739" s="57"/>
      <c r="M1739" s="58"/>
      <c r="N1739" s="57"/>
      <c r="O1739" s="59"/>
      <c r="P1739" s="56"/>
      <c r="U1739" s="60"/>
      <c r="V1739" s="62"/>
      <c r="X1739" s="62"/>
      <c r="Y1739" s="63"/>
      <c r="Z1739" s="62"/>
    </row>
    <row r="1740" spans="1:26" s="29" customFormat="1" x14ac:dyDescent="0.25">
      <c r="A1740" s="63">
        <v>2022</v>
      </c>
      <c r="B1740" s="133"/>
      <c r="E1740" s="63"/>
      <c r="F1740" s="63"/>
      <c r="H1740" s="63"/>
      <c r="I1740" s="56"/>
      <c r="J1740" s="28"/>
      <c r="L1740" s="57"/>
      <c r="M1740" s="58"/>
      <c r="N1740" s="57"/>
      <c r="O1740" s="59"/>
      <c r="P1740" s="56"/>
      <c r="U1740" s="60"/>
      <c r="V1740" s="62"/>
      <c r="X1740" s="62"/>
      <c r="Y1740" s="63"/>
      <c r="Z1740" s="62"/>
    </row>
    <row r="1741" spans="1:26" s="29" customFormat="1" x14ac:dyDescent="0.25">
      <c r="A1741" s="63">
        <v>2022</v>
      </c>
      <c r="E1741" s="63"/>
      <c r="F1741" s="63"/>
      <c r="I1741" s="56"/>
      <c r="J1741" s="63"/>
      <c r="L1741" s="57"/>
      <c r="M1741" s="58"/>
      <c r="N1741" s="57"/>
      <c r="O1741" s="59"/>
      <c r="P1741" s="56"/>
      <c r="U1741" s="60"/>
      <c r="V1741" s="62"/>
      <c r="X1741" s="62"/>
      <c r="Y1741" s="63"/>
      <c r="Z1741" s="62"/>
    </row>
    <row r="1742" spans="1:26" s="29" customFormat="1" x14ac:dyDescent="0.25">
      <c r="A1742" s="63">
        <v>2022</v>
      </c>
      <c r="B1742" s="133"/>
      <c r="E1742" s="63"/>
      <c r="F1742" s="63"/>
      <c r="I1742" s="56"/>
      <c r="J1742" s="28"/>
      <c r="L1742" s="57"/>
      <c r="M1742" s="58"/>
      <c r="N1742" s="57"/>
      <c r="O1742" s="59"/>
      <c r="P1742" s="56"/>
      <c r="U1742" s="60"/>
      <c r="V1742" s="62"/>
      <c r="X1742" s="62"/>
      <c r="Y1742" s="63"/>
      <c r="Z1742" s="62"/>
    </row>
    <row r="1743" spans="1:26" s="29" customFormat="1" x14ac:dyDescent="0.25">
      <c r="A1743" s="63">
        <v>2022</v>
      </c>
      <c r="E1743" s="63"/>
      <c r="F1743" s="63"/>
      <c r="I1743" s="56"/>
      <c r="J1743" s="63"/>
      <c r="L1743" s="57"/>
      <c r="M1743" s="58"/>
      <c r="N1743" s="57"/>
      <c r="O1743" s="59"/>
      <c r="P1743" s="56"/>
      <c r="U1743" s="60"/>
      <c r="V1743" s="62"/>
      <c r="X1743" s="62"/>
      <c r="Y1743" s="63"/>
      <c r="Z1743" s="62"/>
    </row>
    <row r="1744" spans="1:26" x14ac:dyDescent="0.25">
      <c r="A1744" s="157">
        <v>2022</v>
      </c>
      <c r="B1744" s="199"/>
      <c r="J1744" s="23"/>
      <c r="M1744" s="159"/>
      <c r="N1744" s="57"/>
      <c r="O1744" s="145"/>
      <c r="P1744" s="7"/>
      <c r="Y1744" s="157"/>
    </row>
    <row r="1745" spans="1:29" x14ac:dyDescent="0.25">
      <c r="A1745" s="157">
        <v>2022</v>
      </c>
      <c r="B1745" s="134"/>
      <c r="J1745" s="23"/>
      <c r="M1745" s="159"/>
      <c r="O1745" s="145"/>
      <c r="P1745" s="7"/>
      <c r="Y1745" s="23"/>
    </row>
    <row r="1746" spans="1:29" s="108" customFormat="1" x14ac:dyDescent="0.25">
      <c r="A1746" s="115">
        <v>2022</v>
      </c>
      <c r="B1746" s="155"/>
      <c r="E1746" s="115"/>
      <c r="F1746" s="115"/>
      <c r="I1746" s="109"/>
      <c r="J1746" s="115"/>
      <c r="L1746" s="110"/>
      <c r="M1746" s="111"/>
      <c r="N1746" s="2"/>
      <c r="O1746" s="112"/>
      <c r="P1746" s="109"/>
      <c r="U1746" s="113"/>
      <c r="V1746" s="114"/>
      <c r="X1746" s="114"/>
      <c r="Y1746" s="115"/>
      <c r="Z1746" s="114"/>
    </row>
    <row r="1747" spans="1:29" s="108" customFormat="1" x14ac:dyDescent="0.25">
      <c r="A1747" s="115">
        <v>2022</v>
      </c>
      <c r="E1747" s="115"/>
      <c r="F1747" s="115"/>
      <c r="I1747" s="109"/>
      <c r="J1747" s="115"/>
      <c r="L1747" s="110"/>
      <c r="M1747" s="111"/>
      <c r="N1747" s="110"/>
      <c r="O1747" s="112"/>
      <c r="P1747" s="109"/>
      <c r="U1747" s="113"/>
      <c r="V1747" s="114"/>
      <c r="X1747" s="114"/>
      <c r="Y1747" s="115"/>
      <c r="Z1747" s="114"/>
    </row>
    <row r="1748" spans="1:29" s="108" customFormat="1" x14ac:dyDescent="0.25">
      <c r="A1748" s="115">
        <v>2022</v>
      </c>
      <c r="B1748" s="155"/>
      <c r="E1748" s="115"/>
      <c r="F1748" s="115"/>
      <c r="I1748" s="109"/>
      <c r="J1748" s="115"/>
      <c r="L1748" s="110"/>
      <c r="M1748" s="111"/>
      <c r="N1748" s="110"/>
      <c r="O1748" s="112"/>
      <c r="P1748" s="109"/>
      <c r="U1748" s="113"/>
      <c r="V1748" s="114"/>
      <c r="X1748" s="114"/>
      <c r="Y1748" s="115"/>
      <c r="Z1748" s="114"/>
    </row>
    <row r="1749" spans="1:29" s="108" customFormat="1" x14ac:dyDescent="0.25">
      <c r="A1749" s="115">
        <v>2022</v>
      </c>
      <c r="E1749" s="115"/>
      <c r="F1749" s="115"/>
      <c r="H1749" s="115"/>
      <c r="I1749" s="109"/>
      <c r="J1749" s="115"/>
      <c r="L1749" s="110"/>
      <c r="M1749" s="111"/>
      <c r="N1749" s="110"/>
      <c r="O1749" s="112"/>
      <c r="P1749" s="109"/>
      <c r="U1749" s="113"/>
      <c r="V1749" s="114"/>
      <c r="X1749" s="114"/>
      <c r="Y1749" s="115"/>
      <c r="Z1749" s="114"/>
    </row>
    <row r="1750" spans="1:29" s="108" customFormat="1" x14ac:dyDescent="0.25">
      <c r="A1750" s="115">
        <v>2022</v>
      </c>
      <c r="B1750" s="155"/>
      <c r="E1750" s="115"/>
      <c r="F1750" s="115"/>
      <c r="H1750" s="115"/>
      <c r="I1750" s="109"/>
      <c r="J1750" s="115"/>
      <c r="L1750" s="110"/>
      <c r="M1750" s="111"/>
      <c r="N1750" s="110"/>
      <c r="O1750" s="112"/>
      <c r="P1750" s="109"/>
      <c r="U1750" s="113"/>
      <c r="V1750" s="114"/>
      <c r="X1750" s="114"/>
      <c r="Y1750" s="115"/>
      <c r="Z1750" s="114"/>
    </row>
    <row r="1751" spans="1:29" s="134" customFormat="1" ht="30" customHeight="1" x14ac:dyDescent="0.25">
      <c r="A1751" s="157">
        <v>2022</v>
      </c>
      <c r="E1751" s="157"/>
      <c r="F1751" s="157"/>
      <c r="H1751" s="157"/>
      <c r="I1751" s="135"/>
      <c r="J1751" s="157"/>
      <c r="K1751" s="1"/>
      <c r="L1751" s="158"/>
      <c r="M1751" s="159"/>
      <c r="N1751" s="110"/>
      <c r="O1751" s="145"/>
      <c r="P1751" s="135"/>
      <c r="V1751" s="161"/>
      <c r="X1751" s="161"/>
      <c r="Y1751" s="157"/>
      <c r="Z1751" s="161"/>
    </row>
    <row r="1752" spans="1:29" s="134" customFormat="1" x14ac:dyDescent="0.25">
      <c r="A1752" s="157">
        <v>2022</v>
      </c>
      <c r="B1752" s="199"/>
      <c r="E1752" s="157"/>
      <c r="F1752" s="157"/>
      <c r="H1752" s="157"/>
      <c r="I1752" s="135"/>
      <c r="J1752" s="157"/>
      <c r="K1752" s="1"/>
      <c r="L1752" s="158"/>
      <c r="M1752" s="159"/>
      <c r="N1752" s="158"/>
      <c r="O1752" s="145"/>
      <c r="P1752" s="135"/>
      <c r="V1752" s="161"/>
      <c r="X1752" s="161"/>
      <c r="Y1752" s="157"/>
      <c r="Z1752" s="161"/>
    </row>
    <row r="1753" spans="1:29" s="134" customFormat="1" x14ac:dyDescent="0.25">
      <c r="A1753" s="157">
        <v>2022</v>
      </c>
      <c r="E1753" s="157"/>
      <c r="F1753" s="157"/>
      <c r="H1753" s="157"/>
      <c r="I1753" s="135"/>
      <c r="J1753" s="157"/>
      <c r="K1753" s="1"/>
      <c r="L1753" s="158"/>
      <c r="M1753" s="159"/>
      <c r="N1753" s="158"/>
      <c r="O1753" s="145"/>
      <c r="P1753" s="135"/>
      <c r="V1753" s="161"/>
      <c r="X1753" s="161"/>
      <c r="Y1753" s="157"/>
      <c r="Z1753" s="161"/>
    </row>
    <row r="1754" spans="1:29" s="134" customFormat="1" x14ac:dyDescent="0.25">
      <c r="A1754" s="157">
        <v>2022</v>
      </c>
      <c r="B1754" s="199"/>
      <c r="E1754" s="157"/>
      <c r="F1754" s="157"/>
      <c r="H1754" s="157"/>
      <c r="I1754" s="135"/>
      <c r="J1754" s="157"/>
      <c r="K1754" s="1"/>
      <c r="L1754" s="158"/>
      <c r="M1754" s="159"/>
      <c r="N1754" s="158"/>
      <c r="O1754" s="145"/>
      <c r="P1754" s="135"/>
      <c r="V1754" s="161"/>
      <c r="X1754" s="161"/>
      <c r="Y1754" s="157"/>
      <c r="Z1754" s="161"/>
    </row>
    <row r="1755" spans="1:29" s="134" customFormat="1" x14ac:dyDescent="0.25">
      <c r="A1755" s="157">
        <v>2022</v>
      </c>
      <c r="E1755" s="157"/>
      <c r="F1755" s="157"/>
      <c r="H1755" s="157"/>
      <c r="I1755" s="135"/>
      <c r="J1755" s="157"/>
      <c r="K1755" s="1"/>
      <c r="L1755" s="158"/>
      <c r="M1755" s="159"/>
      <c r="N1755" s="158"/>
      <c r="O1755" s="145"/>
      <c r="P1755" s="135"/>
      <c r="V1755" s="161"/>
      <c r="X1755" s="161"/>
      <c r="Y1755" s="157"/>
      <c r="Z1755" s="161"/>
    </row>
    <row r="1756" spans="1:29" x14ac:dyDescent="0.25">
      <c r="A1756" s="157">
        <v>2022</v>
      </c>
      <c r="B1756" s="199"/>
      <c r="C1756" s="134"/>
      <c r="D1756" s="134"/>
      <c r="E1756" s="157"/>
      <c r="G1756" s="134"/>
      <c r="H1756" s="23"/>
      <c r="J1756" s="23"/>
      <c r="M1756" s="159"/>
      <c r="N1756" s="158"/>
      <c r="O1756" s="145"/>
      <c r="P1756" s="135"/>
      <c r="Q1756" s="134"/>
      <c r="R1756" s="134"/>
      <c r="S1756" s="134"/>
      <c r="T1756" s="134"/>
      <c r="U1756" s="134"/>
      <c r="V1756" s="161"/>
      <c r="W1756" s="134"/>
      <c r="X1756" s="161"/>
      <c r="Y1756" s="157"/>
      <c r="Z1756" s="161"/>
      <c r="AA1756" s="134"/>
      <c r="AB1756" s="134"/>
      <c r="AC1756" s="134"/>
    </row>
    <row r="1757" spans="1:29" x14ac:dyDescent="0.25">
      <c r="A1757" s="157">
        <v>2022</v>
      </c>
      <c r="B1757" s="134"/>
      <c r="H1757" s="23"/>
      <c r="J1757" s="23"/>
      <c r="M1757" s="159"/>
      <c r="O1757" s="145"/>
      <c r="P1757" s="7"/>
      <c r="V1757" s="15"/>
      <c r="Y1757" s="23"/>
      <c r="AA1757" s="134"/>
      <c r="AB1757" s="134"/>
    </row>
    <row r="1758" spans="1:29" x14ac:dyDescent="0.25">
      <c r="A1758" s="157">
        <v>2022</v>
      </c>
      <c r="B1758" s="199"/>
      <c r="H1758" s="23"/>
      <c r="J1758" s="23"/>
      <c r="M1758" s="159"/>
      <c r="O1758" s="145"/>
      <c r="P1758" s="7"/>
      <c r="V1758" s="15"/>
      <c r="W1758" s="134"/>
      <c r="Y1758" s="23"/>
      <c r="AA1758" s="134"/>
      <c r="AB1758" s="134"/>
    </row>
    <row r="1759" spans="1:29" x14ac:dyDescent="0.25">
      <c r="A1759" s="157">
        <v>2022</v>
      </c>
      <c r="B1759" s="134"/>
      <c r="H1759" s="23"/>
      <c r="J1759" s="23"/>
      <c r="M1759" s="159"/>
      <c r="O1759" s="145"/>
      <c r="P1759" s="7"/>
      <c r="V1759" s="15"/>
      <c r="Y1759" s="23"/>
      <c r="AA1759" s="134"/>
      <c r="AB1759" s="134"/>
    </row>
    <row r="1760" spans="1:29" x14ac:dyDescent="0.25">
      <c r="A1760" s="157">
        <v>2022</v>
      </c>
      <c r="B1760" s="199"/>
      <c r="H1760" s="23"/>
      <c r="J1760" s="23"/>
      <c r="M1760" s="159"/>
      <c r="O1760" s="145"/>
      <c r="P1760" s="7"/>
      <c r="V1760" s="15"/>
      <c r="W1760" s="134"/>
      <c r="Y1760" s="23"/>
      <c r="AA1760" s="134"/>
      <c r="AB1760" s="134"/>
    </row>
    <row r="1761" spans="1:26" x14ac:dyDescent="0.25">
      <c r="A1761" s="157">
        <v>2022</v>
      </c>
      <c r="B1761" s="134"/>
      <c r="H1761" s="23"/>
      <c r="J1761" s="23"/>
      <c r="M1761" s="159"/>
      <c r="O1761" s="145"/>
      <c r="P1761" s="7"/>
      <c r="Y1761" s="23"/>
    </row>
    <row r="1762" spans="1:26" x14ac:dyDescent="0.25">
      <c r="A1762" s="157">
        <v>2022</v>
      </c>
      <c r="B1762" s="199"/>
      <c r="H1762" s="23"/>
      <c r="J1762" s="23"/>
      <c r="M1762" s="159"/>
      <c r="O1762" s="145"/>
      <c r="P1762" s="7"/>
      <c r="Y1762" s="23"/>
    </row>
    <row r="1763" spans="1:26" x14ac:dyDescent="0.25">
      <c r="A1763" s="157">
        <v>2022</v>
      </c>
      <c r="B1763" s="134"/>
      <c r="H1763" s="23"/>
      <c r="J1763" s="23"/>
      <c r="M1763" s="159"/>
      <c r="O1763" s="145"/>
      <c r="P1763" s="7"/>
      <c r="Y1763" s="23"/>
    </row>
    <row r="1764" spans="1:26" x14ac:dyDescent="0.25">
      <c r="A1764" s="157">
        <v>2022</v>
      </c>
      <c r="B1764" s="199"/>
      <c r="H1764" s="23"/>
      <c r="J1764" s="23"/>
      <c r="M1764" s="159"/>
      <c r="O1764" s="145"/>
      <c r="P1764" s="7"/>
      <c r="Y1764" s="23"/>
    </row>
    <row r="1765" spans="1:26" x14ac:dyDescent="0.25">
      <c r="A1765" s="157">
        <v>2022</v>
      </c>
      <c r="B1765" s="134"/>
      <c r="H1765" s="23"/>
      <c r="J1765" s="23"/>
      <c r="M1765" s="159"/>
      <c r="O1765" s="145"/>
      <c r="P1765" s="7"/>
      <c r="Y1765" s="23"/>
    </row>
    <row r="1766" spans="1:26" x14ac:dyDescent="0.25">
      <c r="A1766" s="157">
        <v>2022</v>
      </c>
      <c r="B1766" s="199"/>
      <c r="H1766" s="23"/>
      <c r="J1766" s="23"/>
      <c r="M1766" s="159"/>
      <c r="O1766" s="145"/>
      <c r="P1766" s="7"/>
      <c r="Y1766" s="23"/>
    </row>
    <row r="1767" spans="1:26" x14ac:dyDescent="0.25">
      <c r="A1767" s="157">
        <v>2022</v>
      </c>
      <c r="B1767" s="134"/>
      <c r="H1767" s="23"/>
      <c r="J1767" s="23"/>
      <c r="M1767" s="159"/>
      <c r="O1767" s="145"/>
      <c r="P1767" s="7"/>
      <c r="Y1767" s="23"/>
    </row>
    <row r="1768" spans="1:26" x14ac:dyDescent="0.25">
      <c r="A1768" s="157">
        <v>2022</v>
      </c>
      <c r="B1768" s="199"/>
      <c r="H1768" s="23"/>
      <c r="J1768" s="23"/>
      <c r="M1768" s="159"/>
      <c r="O1768" s="145"/>
      <c r="P1768" s="7"/>
      <c r="Y1768" s="23"/>
    </row>
    <row r="1769" spans="1:26" x14ac:dyDescent="0.25">
      <c r="A1769" s="157">
        <v>2022</v>
      </c>
      <c r="B1769" s="134"/>
      <c r="H1769" s="23"/>
      <c r="J1769" s="23"/>
      <c r="M1769" s="159"/>
      <c r="O1769" s="145"/>
      <c r="P1769" s="7"/>
      <c r="Y1769" s="23"/>
    </row>
    <row r="1770" spans="1:26" s="134" customFormat="1" x14ac:dyDescent="0.25">
      <c r="A1770" s="157">
        <v>2022</v>
      </c>
      <c r="B1770" s="199"/>
      <c r="C1770" s="1"/>
      <c r="D1770" s="1"/>
      <c r="E1770" s="157"/>
      <c r="F1770" s="157"/>
      <c r="G1770" s="1"/>
      <c r="I1770" s="135"/>
      <c r="J1770" s="157"/>
      <c r="L1770" s="158"/>
      <c r="M1770" s="159"/>
      <c r="N1770" s="2"/>
      <c r="O1770" s="145"/>
      <c r="P1770" s="7"/>
      <c r="Q1770" s="1"/>
      <c r="R1770" s="1"/>
      <c r="S1770" s="1"/>
      <c r="T1770" s="1"/>
      <c r="U1770" s="15"/>
      <c r="V1770" s="161"/>
      <c r="W1770" s="1"/>
      <c r="X1770" s="161"/>
      <c r="Y1770" s="23"/>
      <c r="Z1770" s="161"/>
    </row>
    <row r="1771" spans="1:26" s="134" customFormat="1" x14ac:dyDescent="0.25">
      <c r="A1771" s="157">
        <v>2022</v>
      </c>
      <c r="C1771" s="1"/>
      <c r="D1771" s="1"/>
      <c r="E1771" s="157"/>
      <c r="F1771" s="157"/>
      <c r="G1771" s="1"/>
      <c r="I1771" s="135"/>
      <c r="J1771" s="157"/>
      <c r="L1771" s="158"/>
      <c r="M1771" s="159"/>
      <c r="N1771" s="158"/>
      <c r="O1771" s="145"/>
      <c r="P1771" s="7"/>
      <c r="Q1771" s="1"/>
      <c r="R1771" s="1"/>
      <c r="S1771" s="1"/>
      <c r="T1771" s="1"/>
      <c r="U1771" s="15"/>
      <c r="V1771" s="161"/>
      <c r="W1771" s="1"/>
      <c r="X1771" s="161"/>
      <c r="Y1771" s="23"/>
      <c r="Z1771" s="161"/>
    </row>
    <row r="1772" spans="1:26" s="134" customFormat="1" x14ac:dyDescent="0.25">
      <c r="A1772" s="157">
        <v>2022</v>
      </c>
      <c r="B1772" s="199"/>
      <c r="C1772" s="1"/>
      <c r="D1772" s="1"/>
      <c r="E1772" s="157"/>
      <c r="F1772" s="157"/>
      <c r="G1772" s="1"/>
      <c r="I1772" s="135"/>
      <c r="J1772" s="157"/>
      <c r="L1772" s="158"/>
      <c r="M1772" s="159"/>
      <c r="N1772" s="158"/>
      <c r="O1772" s="145"/>
      <c r="P1772" s="7"/>
      <c r="Q1772" s="1"/>
      <c r="R1772" s="1"/>
      <c r="S1772" s="1"/>
      <c r="T1772" s="1"/>
      <c r="U1772" s="15"/>
      <c r="V1772" s="161"/>
      <c r="W1772" s="1"/>
      <c r="X1772" s="161"/>
      <c r="Y1772" s="23"/>
      <c r="Z1772" s="161"/>
    </row>
    <row r="1773" spans="1:26" s="134" customFormat="1" x14ac:dyDescent="0.25">
      <c r="A1773" s="157">
        <v>2022</v>
      </c>
      <c r="C1773" s="1"/>
      <c r="D1773" s="1"/>
      <c r="E1773" s="157"/>
      <c r="F1773" s="157"/>
      <c r="G1773" s="1"/>
      <c r="I1773" s="135"/>
      <c r="J1773" s="157"/>
      <c r="L1773" s="158"/>
      <c r="M1773" s="159"/>
      <c r="N1773" s="158"/>
      <c r="O1773" s="145"/>
      <c r="P1773" s="7"/>
      <c r="Q1773" s="1"/>
      <c r="R1773" s="1"/>
      <c r="S1773" s="1"/>
      <c r="T1773" s="1"/>
      <c r="U1773" s="15"/>
      <c r="V1773" s="161"/>
      <c r="W1773" s="1"/>
      <c r="X1773" s="161"/>
      <c r="Y1773" s="23"/>
      <c r="Z1773" s="161"/>
    </row>
    <row r="1774" spans="1:26" x14ac:dyDescent="0.25">
      <c r="A1774" s="157">
        <v>2022</v>
      </c>
      <c r="B1774" s="199"/>
      <c r="J1774" s="23"/>
      <c r="M1774" s="159"/>
      <c r="N1774" s="158"/>
      <c r="O1774" s="145"/>
      <c r="P1774" s="7"/>
      <c r="Y1774" s="23"/>
    </row>
    <row r="1775" spans="1:26" x14ac:dyDescent="0.25">
      <c r="A1775" s="157">
        <v>2022</v>
      </c>
      <c r="B1775" s="134"/>
      <c r="J1775" s="23"/>
      <c r="M1775" s="159"/>
      <c r="O1775" s="145"/>
      <c r="P1775" s="7"/>
      <c r="Y1775" s="23"/>
    </row>
    <row r="1776" spans="1:26" x14ac:dyDescent="0.25">
      <c r="A1776" s="157">
        <v>2022</v>
      </c>
      <c r="B1776" s="199"/>
      <c r="J1776" s="23"/>
      <c r="M1776" s="159"/>
      <c r="O1776" s="145"/>
      <c r="P1776" s="7"/>
      <c r="Y1776" s="23"/>
    </row>
    <row r="1777" spans="1:25" x14ac:dyDescent="0.25">
      <c r="A1777" s="157">
        <v>2022</v>
      </c>
      <c r="B1777" s="134"/>
      <c r="J1777" s="23"/>
      <c r="M1777" s="159"/>
      <c r="O1777" s="145"/>
      <c r="P1777" s="7"/>
      <c r="V1777" s="15"/>
      <c r="X1777" s="15"/>
      <c r="Y1777" s="23"/>
    </row>
    <row r="1778" spans="1:25" x14ac:dyDescent="0.25">
      <c r="A1778" s="157">
        <v>2022</v>
      </c>
      <c r="B1778" s="199"/>
      <c r="J1778" s="23"/>
      <c r="M1778" s="159"/>
      <c r="O1778" s="145"/>
      <c r="P1778" s="7"/>
      <c r="V1778" s="15"/>
      <c r="X1778" s="15"/>
      <c r="Y1778" s="23"/>
    </row>
    <row r="1779" spans="1:25" ht="26.4" customHeight="1" x14ac:dyDescent="0.25">
      <c r="A1779" s="157">
        <v>2022</v>
      </c>
      <c r="B1779" s="134"/>
      <c r="E1779" s="397"/>
      <c r="F1779" s="359"/>
      <c r="G1779" s="359"/>
      <c r="H1779" s="359"/>
      <c r="I1779" s="360"/>
      <c r="J1779" s="23"/>
      <c r="M1779" s="159"/>
      <c r="O1779" s="145"/>
      <c r="P1779" s="7"/>
      <c r="V1779" s="15"/>
      <c r="X1779" s="15"/>
      <c r="Y1779" s="23"/>
    </row>
    <row r="1780" spans="1:25" x14ac:dyDescent="0.25">
      <c r="A1780" s="157">
        <v>2022</v>
      </c>
      <c r="B1780" s="199"/>
      <c r="F1780" s="359"/>
      <c r="G1780" s="359"/>
      <c r="J1780" s="23"/>
      <c r="M1780" s="159"/>
      <c r="O1780" s="145"/>
      <c r="P1780" s="7"/>
      <c r="V1780" s="15"/>
      <c r="X1780" s="15"/>
      <c r="Y1780" s="23"/>
    </row>
    <row r="1781" spans="1:25" x14ac:dyDescent="0.25">
      <c r="A1781" s="157">
        <v>2022</v>
      </c>
      <c r="B1781" s="134"/>
      <c r="E1781" s="397"/>
      <c r="G1781" s="359"/>
      <c r="J1781" s="23"/>
      <c r="M1781" s="159"/>
      <c r="O1781" s="145"/>
      <c r="P1781" s="7"/>
      <c r="V1781" s="15"/>
      <c r="X1781" s="15"/>
      <c r="Y1781" s="23"/>
    </row>
    <row r="1782" spans="1:25" x14ac:dyDescent="0.25">
      <c r="A1782" s="157">
        <v>2022</v>
      </c>
      <c r="B1782" s="199"/>
      <c r="G1782" s="359"/>
      <c r="J1782" s="23"/>
      <c r="M1782" s="159"/>
      <c r="O1782" s="145"/>
      <c r="P1782" s="7"/>
      <c r="V1782" s="15"/>
      <c r="X1782" s="15"/>
      <c r="Y1782" s="23"/>
    </row>
    <row r="1783" spans="1:25" x14ac:dyDescent="0.25">
      <c r="A1783" s="157">
        <v>2022</v>
      </c>
      <c r="B1783" s="134"/>
      <c r="E1783" s="397"/>
      <c r="G1783" s="359"/>
      <c r="J1783" s="23"/>
      <c r="M1783" s="159"/>
      <c r="O1783" s="145"/>
      <c r="P1783" s="7"/>
      <c r="V1783" s="15"/>
      <c r="X1783" s="15"/>
      <c r="Y1783" s="23"/>
    </row>
    <row r="1784" spans="1:25" x14ac:dyDescent="0.25">
      <c r="A1784" s="157">
        <v>2022</v>
      </c>
      <c r="B1784" s="199"/>
      <c r="J1784" s="23"/>
      <c r="M1784" s="159"/>
      <c r="O1784" s="145"/>
      <c r="P1784" s="7"/>
      <c r="U1784" s="1"/>
      <c r="V1784" s="1"/>
      <c r="X1784" s="1"/>
      <c r="Y1784" s="23"/>
    </row>
    <row r="1785" spans="1:25" x14ac:dyDescent="0.25">
      <c r="A1785" s="157">
        <v>2022</v>
      </c>
      <c r="B1785" s="134"/>
      <c r="J1785" s="23"/>
      <c r="M1785" s="159"/>
      <c r="O1785" s="145"/>
      <c r="P1785" s="7"/>
      <c r="U1785" s="1"/>
      <c r="V1785" s="1"/>
      <c r="X1785" s="1"/>
      <c r="Y1785" s="23"/>
    </row>
    <row r="1786" spans="1:25" x14ac:dyDescent="0.25">
      <c r="A1786" s="157">
        <v>2022</v>
      </c>
      <c r="B1786" s="199"/>
      <c r="J1786" s="23"/>
      <c r="M1786" s="159"/>
      <c r="O1786" s="145"/>
      <c r="P1786" s="7"/>
      <c r="U1786" s="1"/>
      <c r="V1786" s="1"/>
      <c r="X1786" s="1"/>
      <c r="Y1786" s="23"/>
    </row>
    <row r="1787" spans="1:25" x14ac:dyDescent="0.25">
      <c r="A1787" s="157">
        <v>2022</v>
      </c>
      <c r="B1787" s="134"/>
      <c r="J1787" s="23"/>
      <c r="M1787" s="159"/>
      <c r="O1787" s="145"/>
      <c r="P1787" s="7"/>
      <c r="U1787" s="1"/>
      <c r="V1787" s="1"/>
      <c r="X1787" s="1"/>
      <c r="Y1787" s="23"/>
    </row>
    <row r="1788" spans="1:25" x14ac:dyDescent="0.25">
      <c r="A1788" s="157">
        <v>2022</v>
      </c>
      <c r="B1788" s="199"/>
      <c r="J1788" s="23"/>
      <c r="M1788" s="159"/>
      <c r="O1788" s="145"/>
      <c r="P1788" s="7"/>
      <c r="U1788" s="1"/>
      <c r="V1788" s="1"/>
      <c r="X1788" s="1"/>
      <c r="Y1788" s="23"/>
    </row>
    <row r="1789" spans="1:25" x14ac:dyDescent="0.25">
      <c r="A1789" s="157">
        <v>2022</v>
      </c>
      <c r="B1789" s="134"/>
      <c r="J1789" s="23"/>
      <c r="M1789" s="159"/>
      <c r="O1789" s="145"/>
      <c r="P1789" s="7"/>
      <c r="U1789" s="1"/>
      <c r="V1789" s="1"/>
      <c r="X1789" s="1"/>
      <c r="Y1789" s="23"/>
    </row>
    <row r="1790" spans="1:25" x14ac:dyDescent="0.25">
      <c r="A1790" s="157">
        <v>2022</v>
      </c>
      <c r="B1790" s="199"/>
      <c r="J1790" s="23"/>
      <c r="M1790" s="159"/>
      <c r="O1790" s="145"/>
      <c r="P1790" s="7"/>
      <c r="U1790" s="1"/>
      <c r="V1790" s="1"/>
      <c r="X1790" s="1"/>
      <c r="Y1790" s="23"/>
    </row>
    <row r="1791" spans="1:25" x14ac:dyDescent="0.25">
      <c r="A1791" s="157">
        <v>2022</v>
      </c>
      <c r="B1791" s="134"/>
      <c r="J1791" s="23"/>
      <c r="M1791" s="159"/>
      <c r="O1791" s="145"/>
      <c r="P1791" s="7"/>
      <c r="U1791" s="1"/>
      <c r="V1791" s="1"/>
      <c r="X1791" s="1"/>
      <c r="Y1791" s="23"/>
    </row>
    <row r="1792" spans="1:25" x14ac:dyDescent="0.25">
      <c r="A1792" s="157">
        <v>2022</v>
      </c>
      <c r="B1792" s="199"/>
      <c r="J1792" s="23"/>
      <c r="M1792" s="159"/>
      <c r="O1792" s="145"/>
      <c r="P1792" s="7"/>
      <c r="U1792" s="1"/>
      <c r="V1792" s="1"/>
      <c r="X1792" s="1"/>
      <c r="Y1792" s="23"/>
    </row>
    <row r="1793" spans="1:25" x14ac:dyDescent="0.25">
      <c r="A1793" s="157">
        <v>2022</v>
      </c>
      <c r="B1793" s="134"/>
      <c r="J1793" s="23"/>
      <c r="M1793" s="159"/>
      <c r="O1793" s="145"/>
      <c r="P1793" s="7"/>
      <c r="U1793" s="1"/>
      <c r="V1793" s="1"/>
      <c r="X1793" s="1"/>
      <c r="Y1793" s="23"/>
    </row>
    <row r="1794" spans="1:25" x14ac:dyDescent="0.25">
      <c r="A1794" s="157">
        <v>2022</v>
      </c>
      <c r="B1794" s="199"/>
      <c r="J1794" s="23"/>
      <c r="M1794" s="159"/>
      <c r="O1794" s="145"/>
      <c r="P1794" s="7"/>
      <c r="U1794" s="1"/>
      <c r="V1794" s="1"/>
      <c r="X1794" s="1"/>
      <c r="Y1794" s="23"/>
    </row>
    <row r="1795" spans="1:25" x14ac:dyDescent="0.25">
      <c r="A1795" s="157">
        <v>2022</v>
      </c>
      <c r="B1795" s="134"/>
      <c r="J1795" s="23"/>
      <c r="M1795" s="159"/>
      <c r="O1795" s="145"/>
      <c r="P1795" s="7"/>
      <c r="U1795" s="1"/>
      <c r="V1795" s="1"/>
      <c r="X1795" s="1"/>
      <c r="Y1795" s="23"/>
    </row>
    <row r="1796" spans="1:25" x14ac:dyDescent="0.25">
      <c r="A1796" s="157">
        <v>2022</v>
      </c>
      <c r="B1796" s="199"/>
      <c r="J1796" s="23"/>
      <c r="M1796" s="159"/>
      <c r="O1796" s="145"/>
      <c r="P1796" s="7"/>
      <c r="U1796" s="1"/>
      <c r="V1796" s="1"/>
      <c r="X1796" s="1"/>
      <c r="Y1796" s="23"/>
    </row>
    <row r="1797" spans="1:25" x14ac:dyDescent="0.25">
      <c r="A1797" s="157">
        <v>2022</v>
      </c>
      <c r="B1797" s="134"/>
      <c r="H1797" s="23"/>
      <c r="J1797" s="23"/>
      <c r="M1797" s="159"/>
      <c r="O1797" s="145"/>
      <c r="P1797" s="7"/>
      <c r="U1797" s="1"/>
      <c r="V1797" s="1"/>
      <c r="X1797" s="1"/>
      <c r="Y1797" s="23"/>
    </row>
    <row r="1798" spans="1:25" x14ac:dyDescent="0.25">
      <c r="A1798" s="157">
        <v>2022</v>
      </c>
      <c r="B1798" s="199"/>
      <c r="H1798" s="23"/>
      <c r="J1798" s="23"/>
      <c r="M1798" s="159"/>
      <c r="O1798" s="145"/>
      <c r="P1798" s="7"/>
      <c r="U1798" s="1"/>
      <c r="V1798" s="1"/>
      <c r="X1798" s="1"/>
      <c r="Y1798" s="23"/>
    </row>
    <row r="1799" spans="1:25" x14ac:dyDescent="0.25">
      <c r="A1799" s="157">
        <v>2022</v>
      </c>
      <c r="B1799" s="134"/>
      <c r="H1799" s="23"/>
      <c r="J1799" s="23"/>
      <c r="M1799" s="159"/>
      <c r="O1799" s="145"/>
      <c r="P1799" s="7"/>
      <c r="U1799" s="1"/>
      <c r="V1799" s="1"/>
      <c r="X1799" s="1"/>
      <c r="Y1799" s="23"/>
    </row>
    <row r="1800" spans="1:25" x14ac:dyDescent="0.25">
      <c r="A1800" s="157">
        <v>2022</v>
      </c>
      <c r="B1800" s="199"/>
      <c r="H1800" s="23"/>
      <c r="J1800" s="23"/>
      <c r="M1800" s="159"/>
      <c r="O1800" s="145"/>
      <c r="P1800" s="7"/>
      <c r="U1800" s="1"/>
      <c r="V1800" s="1"/>
      <c r="X1800" s="1"/>
      <c r="Y1800" s="23"/>
    </row>
    <row r="1801" spans="1:25" x14ac:dyDescent="0.25">
      <c r="A1801" s="157">
        <v>2022</v>
      </c>
      <c r="B1801" s="134"/>
      <c r="H1801" s="23"/>
      <c r="J1801" s="23"/>
      <c r="M1801" s="159"/>
      <c r="O1801" s="145"/>
      <c r="P1801" s="7"/>
      <c r="U1801" s="1"/>
      <c r="V1801" s="1"/>
      <c r="X1801" s="1"/>
      <c r="Y1801" s="23"/>
    </row>
    <row r="1802" spans="1:25" x14ac:dyDescent="0.25">
      <c r="A1802" s="157">
        <v>2022</v>
      </c>
      <c r="B1802" s="199"/>
      <c r="H1802" s="23"/>
      <c r="J1802" s="23"/>
      <c r="M1802" s="159"/>
      <c r="O1802" s="145"/>
      <c r="P1802" s="7"/>
      <c r="U1802" s="1"/>
      <c r="V1802" s="1"/>
      <c r="X1802" s="1"/>
      <c r="Y1802" s="23"/>
    </row>
    <row r="1803" spans="1:25" x14ac:dyDescent="0.25">
      <c r="A1803" s="157">
        <v>2022</v>
      </c>
      <c r="B1803" s="134"/>
      <c r="H1803" s="23"/>
      <c r="J1803" s="23"/>
      <c r="M1803" s="159"/>
      <c r="O1803" s="145"/>
      <c r="P1803" s="7"/>
      <c r="U1803" s="1"/>
      <c r="V1803" s="1"/>
      <c r="X1803" s="1"/>
      <c r="Y1803" s="23"/>
    </row>
    <row r="1804" spans="1:25" x14ac:dyDescent="0.25">
      <c r="A1804" s="157">
        <v>2022</v>
      </c>
      <c r="B1804" s="199"/>
      <c r="H1804" s="23"/>
      <c r="J1804" s="23"/>
      <c r="M1804" s="159"/>
      <c r="O1804" s="145"/>
      <c r="P1804" s="7"/>
      <c r="U1804" s="1"/>
      <c r="V1804" s="1"/>
      <c r="X1804" s="1"/>
      <c r="Y1804" s="23"/>
    </row>
    <row r="1805" spans="1:25" x14ac:dyDescent="0.25">
      <c r="A1805" s="157">
        <v>2022</v>
      </c>
      <c r="B1805" s="134"/>
      <c r="H1805" s="23"/>
      <c r="J1805" s="23"/>
      <c r="M1805" s="159"/>
      <c r="O1805" s="145"/>
      <c r="P1805" s="7"/>
      <c r="U1805" s="1"/>
      <c r="V1805" s="1"/>
      <c r="X1805" s="1"/>
      <c r="Y1805" s="23"/>
    </row>
    <row r="1806" spans="1:25" x14ac:dyDescent="0.25">
      <c r="A1806" s="157">
        <v>2022</v>
      </c>
      <c r="B1806" s="199"/>
      <c r="H1806" s="23"/>
      <c r="J1806" s="23"/>
      <c r="M1806" s="159"/>
      <c r="O1806" s="145"/>
      <c r="P1806" s="7"/>
      <c r="U1806" s="1"/>
      <c r="V1806" s="1"/>
      <c r="X1806" s="1"/>
      <c r="Y1806" s="23"/>
    </row>
    <row r="1807" spans="1:25" x14ac:dyDescent="0.25">
      <c r="A1807" s="157">
        <v>2022</v>
      </c>
      <c r="B1807" s="134"/>
      <c r="H1807" s="23"/>
      <c r="J1807" s="23"/>
      <c r="M1807" s="159"/>
      <c r="O1807" s="145"/>
      <c r="P1807" s="7"/>
      <c r="U1807" s="1"/>
      <c r="V1807" s="1"/>
      <c r="X1807" s="1"/>
      <c r="Y1807" s="23"/>
    </row>
    <row r="1808" spans="1:25" x14ac:dyDescent="0.25">
      <c r="A1808" s="157">
        <v>2022</v>
      </c>
      <c r="B1808" s="199"/>
      <c r="H1808" s="23"/>
      <c r="J1808" s="23"/>
      <c r="M1808" s="159"/>
      <c r="O1808" s="145"/>
      <c r="P1808" s="7"/>
      <c r="U1808" s="1"/>
      <c r="V1808" s="1"/>
      <c r="X1808" s="1"/>
      <c r="Y1808" s="23"/>
    </row>
    <row r="1809" spans="1:25" x14ac:dyDescent="0.25">
      <c r="A1809" s="157">
        <v>2022</v>
      </c>
      <c r="B1809" s="134"/>
      <c r="H1809" s="23"/>
      <c r="J1809" s="23"/>
      <c r="M1809" s="159"/>
      <c r="O1809" s="145"/>
      <c r="P1809" s="7"/>
      <c r="U1809" s="1"/>
      <c r="V1809" s="1"/>
      <c r="X1809" s="1"/>
      <c r="Y1809" s="23"/>
    </row>
    <row r="1810" spans="1:25" x14ac:dyDescent="0.25">
      <c r="A1810" s="157">
        <v>2022</v>
      </c>
      <c r="B1810" s="199"/>
      <c r="H1810" s="23"/>
      <c r="J1810" s="23"/>
      <c r="M1810" s="159"/>
      <c r="O1810" s="145"/>
      <c r="P1810" s="7"/>
      <c r="U1810" s="1"/>
      <c r="V1810" s="1"/>
      <c r="X1810" s="1"/>
      <c r="Y1810" s="23"/>
    </row>
    <row r="1811" spans="1:25" x14ac:dyDescent="0.25">
      <c r="A1811" s="157">
        <v>2022</v>
      </c>
      <c r="B1811" s="134"/>
      <c r="H1811" s="23"/>
      <c r="J1811" s="23"/>
      <c r="M1811" s="159"/>
      <c r="O1811" s="145"/>
      <c r="P1811" s="7"/>
      <c r="U1811" s="1"/>
      <c r="V1811" s="1"/>
      <c r="X1811" s="1"/>
      <c r="Y1811" s="23"/>
    </row>
    <row r="1812" spans="1:25" x14ac:dyDescent="0.25">
      <c r="A1812" s="157">
        <v>2022</v>
      </c>
      <c r="B1812" s="199"/>
      <c r="H1812" s="23"/>
      <c r="J1812" s="23"/>
      <c r="M1812" s="159"/>
      <c r="O1812" s="145"/>
      <c r="P1812" s="7"/>
      <c r="U1812" s="1"/>
      <c r="V1812" s="1"/>
      <c r="X1812" s="1"/>
      <c r="Y1812" s="23"/>
    </row>
    <row r="1813" spans="1:25" x14ac:dyDescent="0.25">
      <c r="A1813" s="157">
        <v>2022</v>
      </c>
      <c r="B1813" s="134"/>
      <c r="H1813" s="23"/>
      <c r="J1813" s="23"/>
      <c r="M1813" s="159"/>
      <c r="O1813" s="145"/>
      <c r="P1813" s="7"/>
      <c r="U1813" s="1"/>
      <c r="V1813" s="1"/>
      <c r="X1813" s="1"/>
      <c r="Y1813" s="23"/>
    </row>
    <row r="1814" spans="1:25" x14ac:dyDescent="0.25">
      <c r="A1814" s="157">
        <v>2022</v>
      </c>
      <c r="B1814" s="199"/>
      <c r="H1814" s="23"/>
      <c r="J1814" s="23"/>
      <c r="M1814" s="159"/>
      <c r="O1814" s="145"/>
      <c r="P1814" s="7"/>
      <c r="U1814" s="1"/>
      <c r="V1814" s="1"/>
      <c r="X1814" s="1"/>
      <c r="Y1814" s="23"/>
    </row>
    <row r="1815" spans="1:25" x14ac:dyDescent="0.25">
      <c r="A1815" s="157">
        <v>2022</v>
      </c>
      <c r="B1815" s="134"/>
      <c r="H1815" s="23"/>
      <c r="J1815" s="23"/>
      <c r="M1815" s="159"/>
      <c r="O1815" s="145"/>
      <c r="P1815" s="7"/>
      <c r="U1815" s="1"/>
      <c r="V1815" s="1"/>
      <c r="X1815" s="1"/>
      <c r="Y1815" s="23"/>
    </row>
    <row r="1816" spans="1:25" x14ac:dyDescent="0.25">
      <c r="A1816" s="157">
        <v>2022</v>
      </c>
      <c r="B1816" s="199"/>
      <c r="H1816" s="23"/>
      <c r="J1816" s="23"/>
      <c r="M1816" s="159"/>
      <c r="O1816" s="145"/>
      <c r="P1816" s="7"/>
      <c r="U1816" s="1"/>
      <c r="V1816" s="1"/>
      <c r="X1816" s="1"/>
      <c r="Y1816" s="23"/>
    </row>
    <row r="1817" spans="1:25" x14ac:dyDescent="0.25">
      <c r="A1817" s="157">
        <v>2022</v>
      </c>
      <c r="B1817" s="134"/>
      <c r="H1817" s="23"/>
      <c r="J1817" s="23"/>
      <c r="M1817" s="159"/>
      <c r="O1817" s="145"/>
      <c r="P1817" s="7"/>
      <c r="Y1817" s="23"/>
    </row>
    <row r="1818" spans="1:25" x14ac:dyDescent="0.25">
      <c r="A1818" s="157">
        <v>2022</v>
      </c>
      <c r="B1818" s="199"/>
      <c r="H1818" s="23"/>
      <c r="J1818" s="23"/>
      <c r="M1818" s="159"/>
      <c r="O1818" s="145"/>
      <c r="P1818" s="7"/>
      <c r="Y1818" s="23"/>
    </row>
    <row r="1819" spans="1:25" x14ac:dyDescent="0.25">
      <c r="A1819" s="157">
        <v>2022</v>
      </c>
      <c r="B1819" s="134"/>
      <c r="H1819" s="23"/>
      <c r="J1819" s="23"/>
      <c r="M1819" s="159"/>
      <c r="O1819" s="145"/>
      <c r="P1819" s="7"/>
      <c r="Y1819" s="23"/>
    </row>
    <row r="1820" spans="1:25" x14ac:dyDescent="0.25">
      <c r="A1820" s="157">
        <v>2022</v>
      </c>
      <c r="B1820" s="199"/>
      <c r="H1820" s="23"/>
      <c r="J1820" s="23"/>
      <c r="M1820" s="159"/>
      <c r="O1820" s="145"/>
      <c r="P1820" s="7"/>
      <c r="Y1820" s="23"/>
    </row>
    <row r="1821" spans="1:25" x14ac:dyDescent="0.25">
      <c r="A1821" s="157">
        <v>2022</v>
      </c>
      <c r="B1821" s="134"/>
      <c r="H1821" s="23"/>
      <c r="J1821" s="23"/>
      <c r="M1821" s="159"/>
      <c r="O1821" s="145"/>
      <c r="P1821" s="7"/>
      <c r="Y1821" s="23"/>
    </row>
    <row r="1822" spans="1:25" x14ac:dyDescent="0.25">
      <c r="A1822" s="157">
        <v>2022</v>
      </c>
      <c r="B1822" s="199"/>
      <c r="H1822" s="23"/>
      <c r="J1822" s="23"/>
      <c r="M1822" s="159"/>
      <c r="O1822" s="145"/>
      <c r="P1822" s="7"/>
      <c r="Y1822" s="23"/>
    </row>
    <row r="1823" spans="1:25" x14ac:dyDescent="0.25">
      <c r="A1823" s="157">
        <v>2022</v>
      </c>
      <c r="B1823" s="134"/>
      <c r="H1823" s="23"/>
      <c r="J1823" s="23"/>
      <c r="M1823" s="159"/>
      <c r="O1823" s="145"/>
      <c r="P1823" s="7"/>
      <c r="Y1823" s="23"/>
    </row>
    <row r="1824" spans="1:25" x14ac:dyDescent="0.25">
      <c r="A1824" s="157">
        <v>2022</v>
      </c>
      <c r="B1824" s="199"/>
      <c r="H1824" s="23"/>
      <c r="J1824" s="23"/>
      <c r="M1824" s="159"/>
      <c r="O1824" s="145"/>
      <c r="P1824" s="7"/>
      <c r="Y1824" s="23"/>
    </row>
    <row r="1825" spans="1:26" x14ac:dyDescent="0.25">
      <c r="A1825" s="157">
        <v>2022</v>
      </c>
      <c r="B1825" s="134"/>
      <c r="H1825" s="23"/>
      <c r="J1825" s="23"/>
      <c r="M1825" s="159"/>
      <c r="O1825" s="145"/>
      <c r="P1825" s="7"/>
      <c r="Y1825" s="23"/>
    </row>
    <row r="1826" spans="1:26" x14ac:dyDescent="0.25">
      <c r="A1826" s="157">
        <v>2022</v>
      </c>
      <c r="B1826" s="199"/>
      <c r="H1826" s="23"/>
      <c r="J1826" s="23"/>
      <c r="M1826" s="159"/>
      <c r="O1826" s="145"/>
      <c r="P1826" s="7"/>
      <c r="Y1826" s="23"/>
    </row>
    <row r="1827" spans="1:26" x14ac:dyDescent="0.25">
      <c r="A1827" s="157">
        <v>2022</v>
      </c>
      <c r="B1827" s="134"/>
      <c r="H1827" s="23"/>
      <c r="J1827" s="23"/>
      <c r="M1827" s="159"/>
      <c r="O1827" s="145"/>
      <c r="P1827" s="7"/>
      <c r="Y1827" s="23"/>
    </row>
    <row r="1828" spans="1:26" x14ac:dyDescent="0.25">
      <c r="A1828" s="157">
        <v>2022</v>
      </c>
      <c r="B1828" s="199"/>
      <c r="H1828" s="23"/>
      <c r="J1828" s="23"/>
      <c r="M1828" s="159"/>
      <c r="O1828" s="145"/>
      <c r="P1828" s="7"/>
      <c r="Y1828" s="23"/>
    </row>
    <row r="1829" spans="1:26" x14ac:dyDescent="0.25">
      <c r="A1829" s="157">
        <v>2022</v>
      </c>
      <c r="B1829" s="134"/>
      <c r="H1829" s="23"/>
      <c r="J1829" s="23"/>
      <c r="M1829" s="159"/>
      <c r="O1829" s="145"/>
      <c r="P1829" s="7"/>
      <c r="Y1829" s="23"/>
    </row>
    <row r="1830" spans="1:26" x14ac:dyDescent="0.25">
      <c r="A1830" s="157">
        <v>2022</v>
      </c>
      <c r="B1830" s="199"/>
      <c r="H1830" s="23"/>
      <c r="J1830" s="23"/>
      <c r="M1830" s="159"/>
      <c r="O1830" s="145"/>
      <c r="P1830" s="7"/>
      <c r="Y1830" s="23"/>
    </row>
    <row r="1831" spans="1:26" x14ac:dyDescent="0.25">
      <c r="A1831" s="157">
        <v>2022</v>
      </c>
      <c r="B1831" s="134"/>
      <c r="H1831" s="23"/>
      <c r="J1831" s="23"/>
      <c r="M1831" s="159"/>
      <c r="O1831" s="145"/>
      <c r="P1831" s="7"/>
      <c r="Y1831" s="23"/>
    </row>
    <row r="1832" spans="1:26" x14ac:dyDescent="0.25">
      <c r="A1832" s="157">
        <v>2022</v>
      </c>
      <c r="B1832" s="199"/>
      <c r="H1832" s="23"/>
      <c r="J1832" s="23"/>
      <c r="M1832" s="159"/>
      <c r="O1832" s="145"/>
      <c r="P1832" s="7"/>
      <c r="Y1832" s="23"/>
    </row>
    <row r="1833" spans="1:26" x14ac:dyDescent="0.25">
      <c r="A1833" s="157">
        <v>2022</v>
      </c>
      <c r="B1833" s="134"/>
      <c r="H1833" s="23"/>
      <c r="J1833" s="23"/>
      <c r="M1833" s="159"/>
      <c r="O1833" s="145"/>
      <c r="P1833" s="7"/>
      <c r="Y1833" s="23"/>
    </row>
    <row r="1834" spans="1:26" x14ac:dyDescent="0.25">
      <c r="A1834" s="157">
        <v>2022</v>
      </c>
      <c r="B1834" s="199"/>
      <c r="H1834" s="23"/>
      <c r="J1834" s="23"/>
      <c r="M1834" s="159"/>
      <c r="O1834" s="145"/>
      <c r="P1834" s="7"/>
      <c r="Y1834" s="23"/>
    </row>
    <row r="1835" spans="1:26" s="29" customFormat="1" x14ac:dyDescent="0.25">
      <c r="A1835" s="63">
        <v>2022</v>
      </c>
      <c r="E1835" s="63"/>
      <c r="F1835" s="63"/>
      <c r="H1835" s="63"/>
      <c r="I1835" s="56"/>
      <c r="J1835" s="63"/>
      <c r="L1835" s="57"/>
      <c r="M1835" s="58"/>
      <c r="N1835" s="2"/>
      <c r="O1835" s="59"/>
      <c r="P1835" s="56"/>
      <c r="U1835" s="60"/>
      <c r="V1835" s="62"/>
      <c r="X1835" s="62"/>
      <c r="Y1835" s="63"/>
      <c r="Z1835" s="62"/>
    </row>
    <row r="1836" spans="1:26" s="29" customFormat="1" x14ac:dyDescent="0.25">
      <c r="A1836" s="63">
        <v>2022</v>
      </c>
      <c r="B1836" s="133"/>
      <c r="E1836" s="63"/>
      <c r="F1836" s="63"/>
      <c r="I1836" s="56"/>
      <c r="J1836" s="63"/>
      <c r="L1836" s="57"/>
      <c r="M1836" s="58"/>
      <c r="N1836" s="57"/>
      <c r="O1836" s="59"/>
      <c r="P1836" s="56"/>
      <c r="U1836" s="60"/>
      <c r="V1836" s="62"/>
      <c r="X1836" s="62"/>
      <c r="Y1836" s="63"/>
      <c r="Z1836" s="62"/>
    </row>
    <row r="1837" spans="1:26" s="29" customFormat="1" x14ac:dyDescent="0.25">
      <c r="A1837" s="63">
        <v>2022</v>
      </c>
      <c r="E1837" s="63"/>
      <c r="F1837" s="63"/>
      <c r="I1837" s="56"/>
      <c r="J1837" s="63"/>
      <c r="L1837" s="57"/>
      <c r="M1837" s="58"/>
      <c r="N1837" s="57"/>
      <c r="O1837" s="59"/>
      <c r="P1837" s="56"/>
      <c r="U1837" s="60"/>
      <c r="V1837" s="62"/>
      <c r="X1837" s="62"/>
      <c r="Y1837" s="63"/>
      <c r="Z1837" s="62"/>
    </row>
    <row r="1838" spans="1:26" s="29" customFormat="1" x14ac:dyDescent="0.25">
      <c r="A1838" s="63">
        <v>2022</v>
      </c>
      <c r="B1838" s="133"/>
      <c r="E1838" s="63"/>
      <c r="F1838" s="63"/>
      <c r="I1838" s="56"/>
      <c r="J1838" s="63"/>
      <c r="L1838" s="57"/>
      <c r="M1838" s="58"/>
      <c r="N1838" s="57"/>
      <c r="O1838" s="59"/>
      <c r="P1838" s="56"/>
      <c r="U1838" s="60"/>
      <c r="V1838" s="62"/>
      <c r="X1838" s="62"/>
      <c r="Y1838" s="63"/>
      <c r="Z1838" s="62"/>
    </row>
    <row r="1839" spans="1:26" s="29" customFormat="1" x14ac:dyDescent="0.25">
      <c r="A1839" s="63">
        <v>2022</v>
      </c>
      <c r="E1839" s="63"/>
      <c r="F1839" s="63"/>
      <c r="I1839" s="56"/>
      <c r="J1839" s="63"/>
      <c r="L1839" s="57"/>
      <c r="M1839" s="58"/>
      <c r="N1839" s="57"/>
      <c r="O1839" s="59"/>
      <c r="P1839" s="56"/>
      <c r="V1839" s="62"/>
      <c r="X1839" s="62"/>
      <c r="Y1839" s="63"/>
      <c r="Z1839" s="62"/>
    </row>
    <row r="1840" spans="1:26" s="29" customFormat="1" x14ac:dyDescent="0.25">
      <c r="A1840" s="63">
        <v>2022</v>
      </c>
      <c r="B1840" s="133"/>
      <c r="E1840" s="63"/>
      <c r="F1840" s="63"/>
      <c r="I1840" s="56"/>
      <c r="J1840" s="63"/>
      <c r="L1840" s="57"/>
      <c r="M1840" s="58"/>
      <c r="N1840" s="57"/>
      <c r="O1840" s="59"/>
      <c r="P1840" s="56"/>
      <c r="U1840" s="60"/>
      <c r="V1840" s="62"/>
      <c r="X1840" s="62"/>
      <c r="Y1840" s="63"/>
      <c r="Z1840" s="62"/>
    </row>
    <row r="1841" spans="1:29" s="29" customFormat="1" x14ac:dyDescent="0.25">
      <c r="A1841" s="63">
        <v>2022</v>
      </c>
      <c r="E1841" s="63"/>
      <c r="F1841" s="63"/>
      <c r="I1841" s="56"/>
      <c r="J1841" s="63"/>
      <c r="L1841" s="57"/>
      <c r="M1841" s="58"/>
      <c r="N1841" s="57"/>
      <c r="O1841" s="59"/>
      <c r="P1841" s="56"/>
      <c r="U1841" s="60"/>
      <c r="V1841" s="62"/>
      <c r="X1841" s="62"/>
      <c r="Y1841" s="63"/>
      <c r="Z1841" s="62"/>
    </row>
    <row r="1842" spans="1:29" s="29" customFormat="1" x14ac:dyDescent="0.25">
      <c r="A1842" s="63">
        <v>2022</v>
      </c>
      <c r="B1842" s="133"/>
      <c r="E1842" s="63"/>
      <c r="F1842" s="63"/>
      <c r="I1842" s="56"/>
      <c r="J1842" s="63"/>
      <c r="L1842" s="57"/>
      <c r="M1842" s="58"/>
      <c r="N1842" s="57"/>
      <c r="O1842" s="59"/>
      <c r="P1842" s="56"/>
      <c r="U1842" s="60"/>
      <c r="V1842" s="62"/>
      <c r="X1842" s="62"/>
      <c r="Y1842" s="63"/>
      <c r="Z1842" s="62"/>
    </row>
    <row r="1843" spans="1:29" x14ac:dyDescent="0.25">
      <c r="A1843" s="157">
        <v>2022</v>
      </c>
      <c r="B1843" s="134"/>
      <c r="H1843" s="23"/>
      <c r="J1843" s="23"/>
      <c r="L1843" s="153"/>
      <c r="M1843" s="159"/>
      <c r="N1843" s="57"/>
      <c r="O1843" s="145"/>
      <c r="P1843" s="7"/>
      <c r="Y1843" s="23"/>
    </row>
    <row r="1844" spans="1:29" x14ac:dyDescent="0.25">
      <c r="A1844" s="157">
        <v>2022</v>
      </c>
      <c r="B1844" s="199"/>
      <c r="H1844" s="23"/>
      <c r="J1844" s="23"/>
      <c r="L1844" s="153"/>
      <c r="M1844" s="159"/>
      <c r="O1844" s="145"/>
      <c r="P1844" s="7"/>
      <c r="Y1844" s="23"/>
    </row>
    <row r="1845" spans="1:29" s="134" customFormat="1" x14ac:dyDescent="0.25">
      <c r="A1845" s="157">
        <v>2022</v>
      </c>
      <c r="C1845" s="1"/>
      <c r="E1845" s="157"/>
      <c r="F1845" s="157"/>
      <c r="I1845" s="135"/>
      <c r="J1845" s="157"/>
      <c r="L1845" s="158"/>
      <c r="M1845" s="159"/>
      <c r="N1845" s="2"/>
      <c r="O1845" s="145"/>
      <c r="P1845" s="7"/>
      <c r="Q1845" s="1"/>
      <c r="R1845" s="1"/>
      <c r="S1845" s="1"/>
      <c r="T1845" s="1"/>
      <c r="U1845" s="15"/>
      <c r="V1845" s="161"/>
      <c r="W1845" s="1"/>
      <c r="X1845" s="161"/>
      <c r="Y1845" s="23"/>
      <c r="Z1845" s="161"/>
      <c r="AC1845" s="1"/>
    </row>
    <row r="1846" spans="1:29" s="134" customFormat="1" x14ac:dyDescent="0.25">
      <c r="A1846" s="157">
        <v>2022</v>
      </c>
      <c r="B1846" s="199"/>
      <c r="C1846" s="1"/>
      <c r="E1846" s="157"/>
      <c r="F1846" s="157"/>
      <c r="I1846" s="135"/>
      <c r="J1846" s="157"/>
      <c r="L1846" s="158"/>
      <c r="M1846" s="159"/>
      <c r="N1846" s="158"/>
      <c r="O1846" s="145"/>
      <c r="P1846" s="7"/>
      <c r="Q1846" s="1"/>
      <c r="R1846" s="1"/>
      <c r="S1846" s="1"/>
      <c r="T1846" s="1"/>
      <c r="U1846" s="15"/>
      <c r="V1846" s="161"/>
      <c r="W1846" s="1"/>
      <c r="X1846" s="161"/>
      <c r="Y1846" s="23"/>
      <c r="Z1846" s="161"/>
      <c r="AC1846" s="1"/>
    </row>
    <row r="1847" spans="1:29" s="134" customFormat="1" x14ac:dyDescent="0.25">
      <c r="A1847" s="157">
        <v>2022</v>
      </c>
      <c r="C1847" s="1"/>
      <c r="E1847" s="157"/>
      <c r="F1847" s="157"/>
      <c r="I1847" s="135"/>
      <c r="J1847" s="157"/>
      <c r="L1847" s="158"/>
      <c r="M1847" s="159"/>
      <c r="N1847" s="158"/>
      <c r="O1847" s="145"/>
      <c r="P1847" s="7"/>
      <c r="Q1847" s="1"/>
      <c r="R1847" s="1"/>
      <c r="S1847" s="1"/>
      <c r="T1847" s="1"/>
      <c r="U1847" s="15"/>
      <c r="V1847" s="161"/>
      <c r="W1847" s="1"/>
      <c r="X1847" s="161"/>
      <c r="Y1847" s="23"/>
      <c r="Z1847" s="161"/>
      <c r="AC1847" s="1"/>
    </row>
    <row r="1848" spans="1:29" s="134" customFormat="1" x14ac:dyDescent="0.25">
      <c r="A1848" s="157">
        <v>2022</v>
      </c>
      <c r="B1848" s="199"/>
      <c r="C1848" s="1"/>
      <c r="E1848" s="157"/>
      <c r="F1848" s="157"/>
      <c r="I1848" s="135"/>
      <c r="J1848" s="157"/>
      <c r="L1848" s="158"/>
      <c r="M1848" s="159"/>
      <c r="N1848" s="158"/>
      <c r="O1848" s="145"/>
      <c r="P1848" s="7"/>
      <c r="Q1848" s="1"/>
      <c r="R1848" s="1"/>
      <c r="S1848" s="1"/>
      <c r="T1848" s="1"/>
      <c r="U1848" s="15"/>
      <c r="V1848" s="161"/>
      <c r="W1848" s="1"/>
      <c r="X1848" s="161"/>
      <c r="Y1848" s="23"/>
      <c r="Z1848" s="161"/>
      <c r="AC1848" s="1"/>
    </row>
    <row r="1849" spans="1:29" s="134" customFormat="1" x14ac:dyDescent="0.25">
      <c r="A1849" s="157">
        <v>2022</v>
      </c>
      <c r="C1849" s="1"/>
      <c r="E1849" s="157"/>
      <c r="F1849" s="157"/>
      <c r="I1849" s="135"/>
      <c r="J1849" s="157"/>
      <c r="L1849" s="158"/>
      <c r="M1849" s="159"/>
      <c r="N1849" s="158"/>
      <c r="O1849" s="145"/>
      <c r="P1849" s="7"/>
      <c r="Q1849" s="1"/>
      <c r="R1849" s="1"/>
      <c r="S1849" s="1"/>
      <c r="T1849" s="1"/>
      <c r="U1849" s="15"/>
      <c r="V1849" s="161"/>
      <c r="W1849" s="1"/>
      <c r="X1849" s="161"/>
      <c r="Y1849" s="23"/>
      <c r="Z1849" s="161"/>
      <c r="AC1849" s="1"/>
    </row>
    <row r="1850" spans="1:29" s="134" customFormat="1" x14ac:dyDescent="0.25">
      <c r="A1850" s="157">
        <v>2022</v>
      </c>
      <c r="B1850" s="199"/>
      <c r="C1850" s="1"/>
      <c r="E1850" s="157"/>
      <c r="F1850" s="157"/>
      <c r="I1850" s="135"/>
      <c r="J1850" s="157"/>
      <c r="L1850" s="158"/>
      <c r="M1850" s="159"/>
      <c r="N1850" s="158"/>
      <c r="O1850" s="145"/>
      <c r="P1850" s="7"/>
      <c r="Q1850" s="1"/>
      <c r="R1850" s="1"/>
      <c r="S1850" s="1"/>
      <c r="T1850" s="1"/>
      <c r="U1850" s="15"/>
      <c r="V1850" s="161"/>
      <c r="W1850" s="1"/>
      <c r="X1850" s="161"/>
      <c r="Y1850" s="23"/>
      <c r="Z1850" s="161"/>
      <c r="AC1850" s="1"/>
    </row>
    <row r="1851" spans="1:29" s="134" customFormat="1" x14ac:dyDescent="0.25">
      <c r="A1851" s="157">
        <v>2022</v>
      </c>
      <c r="C1851" s="1"/>
      <c r="E1851" s="157"/>
      <c r="F1851" s="157"/>
      <c r="I1851" s="135"/>
      <c r="J1851" s="157"/>
      <c r="L1851" s="158"/>
      <c r="M1851" s="159"/>
      <c r="N1851" s="158"/>
      <c r="O1851" s="145"/>
      <c r="P1851" s="7"/>
      <c r="Q1851" s="1"/>
      <c r="R1851" s="1"/>
      <c r="S1851" s="1"/>
      <c r="T1851" s="1"/>
      <c r="U1851" s="15"/>
      <c r="V1851" s="161"/>
      <c r="W1851" s="1"/>
      <c r="X1851" s="161"/>
      <c r="Y1851" s="23"/>
      <c r="Z1851" s="161"/>
      <c r="AC1851" s="1"/>
    </row>
    <row r="1852" spans="1:29" s="134" customFormat="1" x14ac:dyDescent="0.25">
      <c r="A1852" s="157">
        <v>2022</v>
      </c>
      <c r="B1852" s="199"/>
      <c r="C1852" s="1"/>
      <c r="E1852" s="157"/>
      <c r="F1852" s="157"/>
      <c r="I1852" s="135"/>
      <c r="J1852" s="157"/>
      <c r="L1852" s="158"/>
      <c r="M1852" s="159"/>
      <c r="N1852" s="158"/>
      <c r="O1852" s="145"/>
      <c r="P1852" s="7"/>
      <c r="Q1852" s="1"/>
      <c r="R1852" s="1"/>
      <c r="S1852" s="1"/>
      <c r="T1852" s="1"/>
      <c r="U1852" s="15"/>
      <c r="V1852" s="161"/>
      <c r="W1852" s="1"/>
      <c r="X1852" s="161"/>
      <c r="Y1852" s="23"/>
      <c r="Z1852" s="161"/>
      <c r="AC1852" s="1"/>
    </row>
    <row r="1853" spans="1:29" s="134" customFormat="1" x14ac:dyDescent="0.25">
      <c r="A1853" s="157">
        <v>2022</v>
      </c>
      <c r="C1853" s="1"/>
      <c r="E1853" s="157"/>
      <c r="F1853" s="157"/>
      <c r="I1853" s="135"/>
      <c r="J1853" s="157"/>
      <c r="L1853" s="158"/>
      <c r="M1853" s="159"/>
      <c r="N1853" s="158"/>
      <c r="O1853" s="145"/>
      <c r="P1853" s="7"/>
      <c r="Q1853" s="1"/>
      <c r="R1853" s="1"/>
      <c r="S1853" s="1"/>
      <c r="T1853" s="1"/>
      <c r="U1853" s="15"/>
      <c r="V1853" s="161"/>
      <c r="W1853" s="1"/>
      <c r="X1853" s="161"/>
      <c r="Y1853" s="23"/>
      <c r="Z1853" s="161"/>
      <c r="AC1853" s="1"/>
    </row>
    <row r="1854" spans="1:29" s="134" customFormat="1" x14ac:dyDescent="0.25">
      <c r="A1854" s="157">
        <v>2022</v>
      </c>
      <c r="B1854" s="199"/>
      <c r="C1854" s="1"/>
      <c r="E1854" s="157"/>
      <c r="F1854" s="157"/>
      <c r="I1854" s="135"/>
      <c r="J1854" s="157"/>
      <c r="L1854" s="158"/>
      <c r="M1854" s="159"/>
      <c r="N1854" s="158"/>
      <c r="O1854" s="145"/>
      <c r="P1854" s="7"/>
      <c r="Q1854" s="1"/>
      <c r="R1854" s="1"/>
      <c r="S1854" s="1"/>
      <c r="T1854" s="1"/>
      <c r="U1854" s="15"/>
      <c r="V1854" s="161"/>
      <c r="W1854" s="1"/>
      <c r="X1854" s="161"/>
      <c r="Y1854" s="23"/>
      <c r="Z1854" s="161"/>
      <c r="AC1854" s="1"/>
    </row>
    <row r="1855" spans="1:29" s="134" customFormat="1" x14ac:dyDescent="0.25">
      <c r="A1855" s="157">
        <v>2022</v>
      </c>
      <c r="C1855" s="1"/>
      <c r="E1855" s="157"/>
      <c r="F1855" s="157"/>
      <c r="I1855" s="135"/>
      <c r="J1855" s="157"/>
      <c r="L1855" s="158"/>
      <c r="M1855" s="159"/>
      <c r="N1855" s="158"/>
      <c r="O1855" s="145"/>
      <c r="P1855" s="7"/>
      <c r="Q1855" s="1"/>
      <c r="R1855" s="1"/>
      <c r="S1855" s="1"/>
      <c r="T1855" s="1"/>
      <c r="U1855" s="15"/>
      <c r="V1855" s="161"/>
      <c r="W1855" s="1"/>
      <c r="X1855" s="161"/>
      <c r="Y1855" s="23"/>
      <c r="Z1855" s="161"/>
      <c r="AC1855" s="1"/>
    </row>
    <row r="1856" spans="1:29" s="134" customFormat="1" x14ac:dyDescent="0.25">
      <c r="A1856" s="157">
        <v>2022</v>
      </c>
      <c r="B1856" s="199"/>
      <c r="C1856" s="1"/>
      <c r="E1856" s="157"/>
      <c r="F1856" s="157"/>
      <c r="I1856" s="135"/>
      <c r="J1856" s="157"/>
      <c r="L1856" s="158"/>
      <c r="M1856" s="159"/>
      <c r="N1856" s="158"/>
      <c r="O1856" s="145"/>
      <c r="P1856" s="7"/>
      <c r="Q1856" s="1"/>
      <c r="R1856" s="1"/>
      <c r="S1856" s="1"/>
      <c r="T1856" s="1"/>
      <c r="U1856" s="15"/>
      <c r="V1856" s="161"/>
      <c r="W1856" s="1"/>
      <c r="X1856" s="161"/>
      <c r="Y1856" s="157"/>
      <c r="Z1856" s="161"/>
    </row>
    <row r="1857" spans="1:26" s="134" customFormat="1" x14ac:dyDescent="0.25">
      <c r="A1857" s="157">
        <v>2022</v>
      </c>
      <c r="C1857" s="1"/>
      <c r="E1857" s="157"/>
      <c r="F1857" s="157"/>
      <c r="I1857" s="135"/>
      <c r="J1857" s="157"/>
      <c r="L1857" s="158"/>
      <c r="M1857" s="159"/>
      <c r="N1857" s="158"/>
      <c r="O1857" s="145"/>
      <c r="P1857" s="135"/>
      <c r="Q1857" s="1"/>
      <c r="R1857" s="1"/>
      <c r="S1857" s="1"/>
      <c r="U1857" s="160"/>
      <c r="V1857" s="161"/>
      <c r="X1857" s="161"/>
      <c r="Y1857" s="157"/>
      <c r="Z1857" s="161"/>
    </row>
    <row r="1858" spans="1:26" s="134" customFormat="1" x14ac:dyDescent="0.25">
      <c r="A1858" s="157">
        <v>2022</v>
      </c>
      <c r="B1858" s="199"/>
      <c r="C1858" s="1"/>
      <c r="E1858" s="157"/>
      <c r="F1858" s="157"/>
      <c r="I1858" s="135"/>
      <c r="J1858" s="157"/>
      <c r="L1858" s="158"/>
      <c r="M1858" s="159"/>
      <c r="N1858" s="158"/>
      <c r="O1858" s="145"/>
      <c r="P1858" s="135"/>
      <c r="Q1858" s="1"/>
      <c r="R1858" s="1"/>
      <c r="S1858" s="1"/>
      <c r="U1858" s="160"/>
      <c r="V1858" s="161"/>
      <c r="X1858" s="161"/>
      <c r="Y1858" s="157"/>
      <c r="Z1858" s="161"/>
    </row>
    <row r="1859" spans="1:26" s="134" customFormat="1" x14ac:dyDescent="0.25">
      <c r="A1859" s="157">
        <v>2022</v>
      </c>
      <c r="C1859" s="1"/>
      <c r="E1859" s="157"/>
      <c r="F1859" s="157"/>
      <c r="I1859" s="135"/>
      <c r="J1859" s="157"/>
      <c r="L1859" s="158"/>
      <c r="M1859" s="159"/>
      <c r="N1859" s="158"/>
      <c r="O1859" s="145"/>
      <c r="P1859" s="135"/>
      <c r="Q1859" s="1"/>
      <c r="R1859" s="1"/>
      <c r="S1859" s="1"/>
      <c r="U1859" s="160"/>
      <c r="V1859" s="161"/>
      <c r="X1859" s="161"/>
      <c r="Y1859" s="157"/>
      <c r="Z1859" s="161"/>
    </row>
    <row r="1860" spans="1:26" s="134" customFormat="1" x14ac:dyDescent="0.25">
      <c r="A1860" s="157">
        <v>2022</v>
      </c>
      <c r="B1860" s="199"/>
      <c r="C1860" s="1"/>
      <c r="E1860" s="157"/>
      <c r="F1860" s="157"/>
      <c r="I1860" s="135"/>
      <c r="J1860" s="157"/>
      <c r="L1860" s="158"/>
      <c r="M1860" s="159"/>
      <c r="N1860" s="158"/>
      <c r="O1860" s="145"/>
      <c r="P1860" s="135"/>
      <c r="Q1860" s="1"/>
      <c r="R1860" s="1"/>
      <c r="S1860" s="1"/>
      <c r="U1860" s="160"/>
      <c r="V1860" s="161"/>
      <c r="X1860" s="161"/>
      <c r="Y1860" s="157"/>
      <c r="Z1860" s="161"/>
    </row>
    <row r="1861" spans="1:26" s="134" customFormat="1" x14ac:dyDescent="0.25">
      <c r="A1861" s="157">
        <v>2022</v>
      </c>
      <c r="C1861" s="1"/>
      <c r="E1861" s="157"/>
      <c r="F1861" s="157"/>
      <c r="I1861" s="135"/>
      <c r="J1861" s="157"/>
      <c r="L1861" s="158"/>
      <c r="M1861" s="159"/>
      <c r="N1861" s="158"/>
      <c r="O1861" s="145"/>
      <c r="P1861" s="135"/>
      <c r="Q1861" s="1"/>
      <c r="R1861" s="1"/>
      <c r="S1861" s="1"/>
      <c r="U1861" s="160"/>
      <c r="V1861" s="161"/>
      <c r="X1861" s="161"/>
      <c r="Y1861" s="157"/>
      <c r="Z1861" s="161"/>
    </row>
    <row r="1862" spans="1:26" s="134" customFormat="1" x14ac:dyDescent="0.25">
      <c r="A1862" s="157">
        <v>2022</v>
      </c>
      <c r="B1862" s="199"/>
      <c r="C1862" s="1"/>
      <c r="E1862" s="157"/>
      <c r="F1862" s="157"/>
      <c r="I1862" s="135"/>
      <c r="J1862" s="157"/>
      <c r="L1862" s="158"/>
      <c r="M1862" s="159"/>
      <c r="N1862" s="158"/>
      <c r="O1862" s="145"/>
      <c r="P1862" s="135"/>
      <c r="Q1862" s="1"/>
      <c r="R1862" s="1"/>
      <c r="S1862" s="1"/>
      <c r="U1862" s="160"/>
      <c r="V1862" s="161"/>
      <c r="X1862" s="161"/>
      <c r="Y1862" s="157"/>
      <c r="Z1862" s="161"/>
    </row>
    <row r="1863" spans="1:26" s="134" customFormat="1" x14ac:dyDescent="0.25">
      <c r="A1863" s="157">
        <v>2022</v>
      </c>
      <c r="C1863" s="1"/>
      <c r="E1863" s="157"/>
      <c r="F1863" s="157"/>
      <c r="I1863" s="135"/>
      <c r="J1863" s="157"/>
      <c r="L1863" s="158"/>
      <c r="M1863" s="159"/>
      <c r="N1863" s="158"/>
      <c r="O1863" s="145"/>
      <c r="P1863" s="135"/>
      <c r="Q1863" s="1"/>
      <c r="R1863" s="1"/>
      <c r="S1863" s="1"/>
      <c r="U1863" s="160"/>
      <c r="V1863" s="161"/>
      <c r="X1863" s="161"/>
      <c r="Y1863" s="157"/>
      <c r="Z1863" s="161"/>
    </row>
    <row r="1864" spans="1:26" s="134" customFormat="1" x14ac:dyDescent="0.25">
      <c r="A1864" s="157">
        <v>2022</v>
      </c>
      <c r="B1864" s="199"/>
      <c r="C1864" s="1"/>
      <c r="E1864" s="157"/>
      <c r="F1864" s="157"/>
      <c r="I1864" s="135"/>
      <c r="J1864" s="157"/>
      <c r="L1864" s="158"/>
      <c r="M1864" s="159"/>
      <c r="N1864" s="158"/>
      <c r="O1864" s="145"/>
      <c r="P1864" s="135"/>
      <c r="Q1864" s="1"/>
      <c r="R1864" s="1"/>
      <c r="S1864" s="1"/>
      <c r="U1864" s="160"/>
      <c r="V1864" s="161"/>
      <c r="X1864" s="161"/>
      <c r="Y1864" s="157"/>
      <c r="Z1864" s="161"/>
    </row>
    <row r="1865" spans="1:26" s="134" customFormat="1" x14ac:dyDescent="0.25">
      <c r="A1865" s="157">
        <v>2022</v>
      </c>
      <c r="C1865" s="1"/>
      <c r="E1865" s="157"/>
      <c r="F1865" s="157"/>
      <c r="I1865" s="135"/>
      <c r="J1865" s="157"/>
      <c r="L1865" s="158"/>
      <c r="M1865" s="159"/>
      <c r="N1865" s="158"/>
      <c r="O1865" s="145"/>
      <c r="P1865" s="135"/>
      <c r="Q1865" s="1"/>
      <c r="R1865" s="1"/>
      <c r="S1865" s="1"/>
      <c r="U1865" s="160"/>
      <c r="V1865" s="161"/>
      <c r="X1865" s="161"/>
      <c r="Y1865" s="157"/>
      <c r="Z1865" s="161"/>
    </row>
    <row r="1866" spans="1:26" s="134" customFormat="1" x14ac:dyDescent="0.25">
      <c r="A1866" s="157">
        <v>2022</v>
      </c>
      <c r="B1866" s="199"/>
      <c r="C1866" s="1"/>
      <c r="E1866" s="157"/>
      <c r="F1866" s="157"/>
      <c r="I1866" s="135"/>
      <c r="J1866" s="157"/>
      <c r="L1866" s="158"/>
      <c r="M1866" s="159"/>
      <c r="N1866" s="158"/>
      <c r="O1866" s="145"/>
      <c r="P1866" s="135"/>
      <c r="Q1866" s="1"/>
      <c r="R1866" s="1"/>
      <c r="S1866" s="1"/>
      <c r="U1866" s="160"/>
      <c r="V1866" s="161"/>
      <c r="X1866" s="161"/>
      <c r="Y1866" s="157"/>
      <c r="Z1866" s="161"/>
    </row>
    <row r="1867" spans="1:26" s="134" customFormat="1" x14ac:dyDescent="0.25">
      <c r="A1867" s="157">
        <v>2022</v>
      </c>
      <c r="C1867" s="1"/>
      <c r="E1867" s="157"/>
      <c r="F1867" s="157"/>
      <c r="I1867" s="135"/>
      <c r="J1867" s="157"/>
      <c r="L1867" s="158"/>
      <c r="M1867" s="159"/>
      <c r="N1867" s="158"/>
      <c r="O1867" s="145"/>
      <c r="P1867" s="135"/>
      <c r="Q1867" s="1"/>
      <c r="R1867" s="1"/>
      <c r="S1867" s="1"/>
      <c r="U1867" s="160"/>
      <c r="V1867" s="161"/>
      <c r="X1867" s="161"/>
      <c r="Y1867" s="157"/>
      <c r="Z1867" s="161"/>
    </row>
    <row r="1868" spans="1:26" s="134" customFormat="1" x14ac:dyDescent="0.25">
      <c r="A1868" s="157">
        <v>2022</v>
      </c>
      <c r="B1868" s="199"/>
      <c r="C1868" s="1"/>
      <c r="E1868" s="157"/>
      <c r="F1868" s="157"/>
      <c r="I1868" s="135"/>
      <c r="J1868" s="157"/>
      <c r="L1868" s="158"/>
      <c r="M1868" s="159"/>
      <c r="N1868" s="158"/>
      <c r="O1868" s="145"/>
      <c r="P1868" s="135"/>
      <c r="Q1868" s="1"/>
      <c r="R1868" s="1"/>
      <c r="S1868" s="1"/>
      <c r="U1868" s="160"/>
      <c r="V1868" s="161"/>
      <c r="X1868" s="161"/>
      <c r="Y1868" s="157"/>
      <c r="Z1868" s="161"/>
    </row>
    <row r="1869" spans="1:26" s="134" customFormat="1" x14ac:dyDescent="0.25">
      <c r="A1869" s="157">
        <v>2022</v>
      </c>
      <c r="C1869" s="1"/>
      <c r="E1869" s="157"/>
      <c r="F1869" s="157"/>
      <c r="I1869" s="135"/>
      <c r="J1869" s="157"/>
      <c r="L1869" s="158"/>
      <c r="M1869" s="159"/>
      <c r="N1869" s="158"/>
      <c r="O1869" s="145"/>
      <c r="P1869" s="135"/>
      <c r="Q1869" s="1"/>
      <c r="R1869" s="1"/>
      <c r="S1869" s="1"/>
      <c r="U1869" s="160"/>
      <c r="V1869" s="161"/>
      <c r="X1869" s="161"/>
      <c r="Y1869" s="157"/>
      <c r="Z1869" s="161"/>
    </row>
    <row r="1870" spans="1:26" s="134" customFormat="1" x14ac:dyDescent="0.25">
      <c r="A1870" s="157">
        <v>2022</v>
      </c>
      <c r="B1870" s="199"/>
      <c r="C1870" s="1"/>
      <c r="E1870" s="157"/>
      <c r="F1870" s="157"/>
      <c r="I1870" s="135"/>
      <c r="J1870" s="157"/>
      <c r="L1870" s="158"/>
      <c r="M1870" s="159"/>
      <c r="N1870" s="158"/>
      <c r="O1870" s="145"/>
      <c r="P1870" s="135"/>
      <c r="Q1870" s="1"/>
      <c r="R1870" s="1"/>
      <c r="S1870" s="1"/>
      <c r="U1870" s="160"/>
      <c r="V1870" s="161"/>
      <c r="X1870" s="161"/>
      <c r="Y1870" s="157"/>
      <c r="Z1870" s="161"/>
    </row>
    <row r="1871" spans="1:26" s="134" customFormat="1" x14ac:dyDescent="0.25">
      <c r="A1871" s="157">
        <v>2022</v>
      </c>
      <c r="C1871" s="1"/>
      <c r="E1871" s="157"/>
      <c r="F1871" s="157"/>
      <c r="I1871" s="135"/>
      <c r="J1871" s="157"/>
      <c r="L1871" s="158"/>
      <c r="M1871" s="159"/>
      <c r="N1871" s="158"/>
      <c r="O1871" s="145"/>
      <c r="P1871" s="135"/>
      <c r="Q1871" s="1"/>
      <c r="R1871" s="1"/>
      <c r="S1871" s="1"/>
      <c r="U1871" s="160"/>
      <c r="V1871" s="161"/>
      <c r="X1871" s="161"/>
      <c r="Y1871" s="157"/>
      <c r="Z1871" s="161"/>
    </row>
    <row r="1872" spans="1:26" s="134" customFormat="1" x14ac:dyDescent="0.25">
      <c r="A1872" s="157">
        <v>2022</v>
      </c>
      <c r="B1872" s="199"/>
      <c r="C1872" s="1"/>
      <c r="E1872" s="157"/>
      <c r="F1872" s="157"/>
      <c r="I1872" s="135"/>
      <c r="J1872" s="157"/>
      <c r="L1872" s="158"/>
      <c r="M1872" s="159"/>
      <c r="N1872" s="158"/>
      <c r="O1872" s="145"/>
      <c r="P1872" s="135"/>
      <c r="Q1872" s="1"/>
      <c r="R1872" s="1"/>
      <c r="S1872" s="1"/>
      <c r="U1872" s="160"/>
      <c r="V1872" s="161"/>
      <c r="X1872" s="161"/>
      <c r="Y1872" s="157"/>
      <c r="Z1872" s="161"/>
    </row>
    <row r="1873" spans="1:26" s="134" customFormat="1" x14ac:dyDescent="0.25">
      <c r="A1873" s="157">
        <v>2022</v>
      </c>
      <c r="C1873" s="1"/>
      <c r="E1873" s="157"/>
      <c r="F1873" s="157"/>
      <c r="I1873" s="135"/>
      <c r="J1873" s="157"/>
      <c r="L1873" s="158"/>
      <c r="M1873" s="159"/>
      <c r="N1873" s="158"/>
      <c r="O1873" s="145"/>
      <c r="P1873" s="135"/>
      <c r="Q1873" s="1"/>
      <c r="R1873" s="1"/>
      <c r="S1873" s="1"/>
      <c r="U1873" s="160"/>
      <c r="V1873" s="161"/>
      <c r="X1873" s="161"/>
      <c r="Y1873" s="157"/>
      <c r="Z1873" s="161"/>
    </row>
    <row r="1874" spans="1:26" s="134" customFormat="1" x14ac:dyDescent="0.25">
      <c r="A1874" s="157">
        <v>2022</v>
      </c>
      <c r="B1874" s="199"/>
      <c r="C1874" s="1"/>
      <c r="E1874" s="157"/>
      <c r="F1874" s="157"/>
      <c r="I1874" s="135"/>
      <c r="J1874" s="157"/>
      <c r="L1874" s="158"/>
      <c r="M1874" s="159"/>
      <c r="N1874" s="158"/>
      <c r="O1874" s="145"/>
      <c r="P1874" s="135"/>
      <c r="Q1874" s="1"/>
      <c r="R1874" s="1"/>
      <c r="S1874" s="1"/>
      <c r="U1874" s="160"/>
      <c r="V1874" s="161"/>
      <c r="X1874" s="161"/>
      <c r="Y1874" s="157"/>
      <c r="Z1874" s="161"/>
    </row>
    <row r="1875" spans="1:26" s="134" customFormat="1" x14ac:dyDescent="0.25">
      <c r="A1875" s="157">
        <v>2022</v>
      </c>
      <c r="C1875" s="1"/>
      <c r="E1875" s="157"/>
      <c r="F1875" s="157"/>
      <c r="I1875" s="135"/>
      <c r="J1875" s="157"/>
      <c r="L1875" s="158"/>
      <c r="M1875" s="159"/>
      <c r="N1875" s="158"/>
      <c r="O1875" s="145"/>
      <c r="P1875" s="135"/>
      <c r="Q1875" s="1"/>
      <c r="R1875" s="1"/>
      <c r="S1875" s="1"/>
      <c r="U1875" s="160"/>
      <c r="V1875" s="161"/>
      <c r="X1875" s="161"/>
      <c r="Y1875" s="157"/>
      <c r="Z1875" s="161"/>
    </row>
    <row r="1876" spans="1:26" s="134" customFormat="1" x14ac:dyDescent="0.25">
      <c r="A1876" s="157">
        <v>2022</v>
      </c>
      <c r="B1876" s="199"/>
      <c r="C1876" s="1"/>
      <c r="E1876" s="157"/>
      <c r="F1876" s="157"/>
      <c r="I1876" s="135"/>
      <c r="J1876" s="157"/>
      <c r="L1876" s="158"/>
      <c r="M1876" s="159"/>
      <c r="N1876" s="158"/>
      <c r="O1876" s="145"/>
      <c r="P1876" s="135"/>
      <c r="Q1876" s="1"/>
      <c r="R1876" s="1"/>
      <c r="S1876" s="1"/>
      <c r="U1876" s="160"/>
      <c r="V1876" s="161"/>
      <c r="X1876" s="161"/>
      <c r="Y1876" s="157"/>
      <c r="Z1876" s="161"/>
    </row>
    <row r="1877" spans="1:26" s="134" customFormat="1" x14ac:dyDescent="0.25">
      <c r="A1877" s="157">
        <v>2022</v>
      </c>
      <c r="C1877" s="1"/>
      <c r="E1877" s="157"/>
      <c r="F1877" s="157"/>
      <c r="I1877" s="135"/>
      <c r="J1877" s="157"/>
      <c r="L1877" s="158"/>
      <c r="M1877" s="159"/>
      <c r="N1877" s="158"/>
      <c r="O1877" s="145"/>
      <c r="P1877" s="135"/>
      <c r="Q1877" s="1"/>
      <c r="R1877" s="1"/>
      <c r="S1877" s="1"/>
      <c r="U1877" s="160"/>
      <c r="V1877" s="161"/>
      <c r="X1877" s="161"/>
      <c r="Y1877" s="157"/>
      <c r="Z1877" s="161"/>
    </row>
    <row r="1878" spans="1:26" s="134" customFormat="1" x14ac:dyDescent="0.25">
      <c r="A1878" s="157">
        <v>2022</v>
      </c>
      <c r="B1878" s="199"/>
      <c r="E1878" s="157"/>
      <c r="F1878" s="157"/>
      <c r="I1878" s="135"/>
      <c r="J1878" s="157"/>
      <c r="L1878" s="158"/>
      <c r="M1878" s="159"/>
      <c r="N1878" s="158"/>
      <c r="O1878" s="145"/>
      <c r="P1878" s="135"/>
      <c r="Q1878" s="1"/>
      <c r="R1878" s="1"/>
      <c r="S1878" s="1"/>
      <c r="U1878" s="160"/>
      <c r="V1878" s="161"/>
      <c r="X1878" s="161"/>
      <c r="Y1878" s="157"/>
      <c r="Z1878" s="161"/>
    </row>
    <row r="1879" spans="1:26" s="134" customFormat="1" x14ac:dyDescent="0.25">
      <c r="A1879" s="157">
        <v>2022</v>
      </c>
      <c r="E1879" s="157"/>
      <c r="F1879" s="157"/>
      <c r="I1879" s="135"/>
      <c r="J1879" s="157"/>
      <c r="L1879" s="158"/>
      <c r="M1879" s="159"/>
      <c r="N1879" s="158"/>
      <c r="O1879" s="145"/>
      <c r="P1879" s="135"/>
      <c r="Q1879" s="1"/>
      <c r="R1879" s="1"/>
      <c r="S1879" s="1"/>
      <c r="U1879" s="160"/>
      <c r="V1879" s="161"/>
      <c r="X1879" s="161"/>
      <c r="Y1879" s="157"/>
      <c r="Z1879" s="161"/>
    </row>
    <row r="1880" spans="1:26" s="29" customFormat="1" x14ac:dyDescent="0.25">
      <c r="A1880" s="63">
        <v>2022</v>
      </c>
      <c r="B1880" s="133"/>
      <c r="E1880" s="63"/>
      <c r="F1880" s="63"/>
      <c r="I1880" s="56"/>
      <c r="J1880" s="63"/>
      <c r="L1880" s="57"/>
      <c r="M1880" s="58"/>
      <c r="N1880" s="158"/>
      <c r="O1880" s="59"/>
      <c r="P1880" s="56"/>
      <c r="U1880" s="60"/>
      <c r="V1880" s="62"/>
      <c r="X1880" s="62"/>
      <c r="Y1880" s="63"/>
      <c r="Z1880" s="62"/>
    </row>
    <row r="1881" spans="1:26" s="29" customFormat="1" x14ac:dyDescent="0.25">
      <c r="A1881" s="63">
        <v>2022</v>
      </c>
      <c r="E1881" s="63"/>
      <c r="F1881" s="63"/>
      <c r="I1881" s="56"/>
      <c r="J1881" s="63"/>
      <c r="L1881" s="57"/>
      <c r="M1881" s="58"/>
      <c r="N1881" s="57"/>
      <c r="O1881" s="59"/>
      <c r="P1881" s="56"/>
      <c r="U1881" s="60"/>
      <c r="V1881" s="62"/>
      <c r="X1881" s="62"/>
      <c r="Y1881" s="63"/>
      <c r="Z1881" s="62"/>
    </row>
    <row r="1882" spans="1:26" s="29" customFormat="1" x14ac:dyDescent="0.25">
      <c r="A1882" s="63">
        <v>2022</v>
      </c>
      <c r="B1882" s="133"/>
      <c r="E1882" s="63"/>
      <c r="F1882" s="63"/>
      <c r="I1882" s="56"/>
      <c r="J1882" s="63"/>
      <c r="L1882" s="57"/>
      <c r="M1882" s="58"/>
      <c r="N1882" s="57"/>
      <c r="O1882" s="59"/>
      <c r="P1882" s="56"/>
      <c r="U1882" s="60"/>
      <c r="V1882" s="62"/>
      <c r="X1882" s="62"/>
      <c r="Y1882" s="63"/>
      <c r="Z1882" s="62"/>
    </row>
    <row r="1883" spans="1:26" s="29" customFormat="1" x14ac:dyDescent="0.25">
      <c r="A1883" s="63">
        <v>2022</v>
      </c>
      <c r="E1883" s="63"/>
      <c r="F1883" s="63"/>
      <c r="I1883" s="56"/>
      <c r="J1883" s="63"/>
      <c r="L1883" s="57"/>
      <c r="M1883" s="58"/>
      <c r="N1883" s="57"/>
      <c r="O1883" s="59"/>
      <c r="P1883" s="56"/>
      <c r="U1883" s="60"/>
      <c r="V1883" s="62"/>
      <c r="X1883" s="62"/>
      <c r="Y1883" s="63"/>
      <c r="Z1883" s="62"/>
    </row>
    <row r="1884" spans="1:26" s="29" customFormat="1" x14ac:dyDescent="0.25">
      <c r="A1884" s="63">
        <v>2022</v>
      </c>
      <c r="B1884" s="133"/>
      <c r="E1884" s="63"/>
      <c r="F1884" s="63"/>
      <c r="I1884" s="56"/>
      <c r="J1884" s="63"/>
      <c r="L1884" s="57"/>
      <c r="M1884" s="58"/>
      <c r="N1884" s="57"/>
      <c r="O1884" s="59"/>
      <c r="P1884" s="56"/>
      <c r="U1884" s="60"/>
      <c r="V1884" s="62"/>
      <c r="X1884" s="62"/>
      <c r="Y1884" s="63"/>
      <c r="Z1884" s="62"/>
    </row>
    <row r="1885" spans="1:26" s="29" customFormat="1" x14ac:dyDescent="0.25">
      <c r="A1885" s="63">
        <v>2022</v>
      </c>
      <c r="E1885" s="63"/>
      <c r="F1885" s="63"/>
      <c r="I1885" s="56"/>
      <c r="J1885" s="63"/>
      <c r="L1885" s="57"/>
      <c r="M1885" s="58"/>
      <c r="N1885" s="57"/>
      <c r="O1885" s="59"/>
      <c r="P1885" s="56"/>
      <c r="U1885" s="60"/>
      <c r="V1885" s="62"/>
      <c r="X1885" s="62"/>
      <c r="Y1885" s="63"/>
      <c r="Z1885" s="62"/>
    </row>
    <row r="1886" spans="1:26" s="29" customFormat="1" x14ac:dyDescent="0.25">
      <c r="A1886" s="63">
        <v>2022</v>
      </c>
      <c r="B1886" s="133"/>
      <c r="E1886" s="63"/>
      <c r="F1886" s="63"/>
      <c r="I1886" s="56"/>
      <c r="J1886" s="63"/>
      <c r="L1886" s="57"/>
      <c r="M1886" s="58"/>
      <c r="N1886" s="57"/>
      <c r="O1886" s="59"/>
      <c r="P1886" s="56"/>
      <c r="U1886" s="60"/>
      <c r="V1886" s="62"/>
      <c r="X1886" s="62"/>
      <c r="Y1886" s="63"/>
      <c r="Z1886" s="62"/>
    </row>
    <row r="1887" spans="1:26" s="29" customFormat="1" x14ac:dyDescent="0.25">
      <c r="A1887" s="63">
        <v>2022</v>
      </c>
      <c r="E1887" s="63"/>
      <c r="F1887" s="63"/>
      <c r="I1887" s="56"/>
      <c r="J1887" s="63"/>
      <c r="L1887" s="57"/>
      <c r="M1887" s="58"/>
      <c r="N1887" s="57"/>
      <c r="O1887" s="59"/>
      <c r="P1887" s="56"/>
      <c r="U1887" s="60"/>
      <c r="V1887" s="62"/>
      <c r="X1887" s="62"/>
      <c r="Y1887" s="63"/>
      <c r="Z1887" s="62"/>
    </row>
    <row r="1888" spans="1:26" s="29" customFormat="1" x14ac:dyDescent="0.25">
      <c r="A1888" s="63">
        <v>2022</v>
      </c>
      <c r="B1888" s="133"/>
      <c r="E1888" s="63"/>
      <c r="F1888" s="63"/>
      <c r="I1888" s="56"/>
      <c r="J1888" s="63"/>
      <c r="L1888" s="57"/>
      <c r="M1888" s="58"/>
      <c r="N1888" s="57"/>
      <c r="O1888" s="59"/>
      <c r="P1888" s="56"/>
      <c r="U1888" s="60"/>
      <c r="V1888" s="62"/>
      <c r="X1888" s="62"/>
      <c r="Y1888" s="63"/>
      <c r="Z1888" s="62"/>
    </row>
    <row r="1889" spans="1:26" s="29" customFormat="1" x14ac:dyDescent="0.25">
      <c r="A1889" s="63">
        <v>2022</v>
      </c>
      <c r="E1889" s="63"/>
      <c r="F1889" s="63"/>
      <c r="I1889" s="56"/>
      <c r="J1889" s="63"/>
      <c r="L1889" s="57"/>
      <c r="M1889" s="58"/>
      <c r="N1889" s="57"/>
      <c r="O1889" s="59"/>
      <c r="P1889" s="56"/>
      <c r="U1889" s="60"/>
      <c r="V1889" s="62"/>
      <c r="X1889" s="62"/>
      <c r="Y1889" s="63"/>
      <c r="Z1889" s="62"/>
    </row>
    <row r="1890" spans="1:26" s="29" customFormat="1" x14ac:dyDescent="0.25">
      <c r="A1890" s="63">
        <v>2022</v>
      </c>
      <c r="B1890" s="133"/>
      <c r="E1890" s="63"/>
      <c r="F1890" s="63"/>
      <c r="I1890" s="56"/>
      <c r="J1890" s="63"/>
      <c r="L1890" s="57"/>
      <c r="M1890" s="58"/>
      <c r="N1890" s="57"/>
      <c r="O1890" s="59"/>
      <c r="P1890" s="56"/>
      <c r="U1890" s="60"/>
      <c r="V1890" s="62"/>
      <c r="X1890" s="62"/>
      <c r="Y1890" s="63"/>
      <c r="Z1890" s="62"/>
    </row>
    <row r="1891" spans="1:26" s="29" customFormat="1" x14ac:dyDescent="0.25">
      <c r="A1891" s="63">
        <v>2022</v>
      </c>
      <c r="E1891" s="63"/>
      <c r="F1891" s="63"/>
      <c r="I1891" s="56"/>
      <c r="J1891" s="63"/>
      <c r="L1891" s="57"/>
      <c r="M1891" s="58"/>
      <c r="N1891" s="383"/>
      <c r="O1891" s="59"/>
      <c r="U1891" s="60"/>
      <c r="V1891" s="62"/>
      <c r="X1891" s="62"/>
      <c r="Y1891" s="63"/>
      <c r="Z1891" s="62"/>
    </row>
    <row r="1892" spans="1:26" s="29" customFormat="1" x14ac:dyDescent="0.25">
      <c r="A1892" s="63">
        <v>2022</v>
      </c>
      <c r="B1892" s="133"/>
      <c r="E1892" s="63"/>
      <c r="F1892" s="63"/>
      <c r="I1892" s="56"/>
      <c r="J1892" s="63"/>
      <c r="L1892" s="57"/>
      <c r="M1892" s="58"/>
      <c r="N1892" s="57"/>
      <c r="O1892" s="59"/>
      <c r="U1892" s="60"/>
      <c r="V1892" s="62"/>
      <c r="X1892" s="62"/>
      <c r="Y1892" s="63"/>
      <c r="Z1892" s="62"/>
    </row>
    <row r="1893" spans="1:26" s="29" customFormat="1" x14ac:dyDescent="0.25">
      <c r="A1893" s="63">
        <v>2022</v>
      </c>
      <c r="E1893" s="63"/>
      <c r="F1893" s="63"/>
      <c r="I1893" s="56"/>
      <c r="J1893" s="63"/>
      <c r="L1893" s="57"/>
      <c r="M1893" s="58"/>
      <c r="N1893" s="57"/>
      <c r="O1893" s="59"/>
      <c r="U1893" s="60"/>
      <c r="V1893" s="62"/>
      <c r="X1893" s="62"/>
      <c r="Y1893" s="63"/>
      <c r="Z1893" s="62"/>
    </row>
    <row r="1894" spans="1:26" s="29" customFormat="1" x14ac:dyDescent="0.25">
      <c r="A1894" s="63">
        <v>2022</v>
      </c>
      <c r="B1894" s="133"/>
      <c r="E1894" s="63"/>
      <c r="F1894" s="63"/>
      <c r="I1894" s="56"/>
      <c r="J1894" s="63"/>
      <c r="L1894" s="57"/>
      <c r="M1894" s="58"/>
      <c r="N1894" s="57"/>
      <c r="O1894" s="59"/>
      <c r="U1894" s="60"/>
      <c r="V1894" s="62"/>
      <c r="X1894" s="62"/>
      <c r="Y1894" s="63"/>
      <c r="Z1894" s="62"/>
    </row>
    <row r="1895" spans="1:26" s="29" customFormat="1" x14ac:dyDescent="0.25">
      <c r="A1895" s="63">
        <v>2022</v>
      </c>
      <c r="E1895" s="63"/>
      <c r="F1895" s="63"/>
      <c r="I1895" s="56"/>
      <c r="J1895" s="63"/>
      <c r="L1895" s="57"/>
      <c r="M1895" s="58"/>
      <c r="N1895" s="57"/>
      <c r="O1895" s="59"/>
      <c r="U1895" s="60"/>
      <c r="V1895" s="62"/>
      <c r="X1895" s="62"/>
      <c r="Y1895" s="63"/>
      <c r="Z1895" s="62"/>
    </row>
    <row r="1896" spans="1:26" s="29" customFormat="1" x14ac:dyDescent="0.25">
      <c r="A1896" s="63">
        <v>2022</v>
      </c>
      <c r="B1896" s="133"/>
      <c r="E1896" s="63"/>
      <c r="F1896" s="63"/>
      <c r="I1896" s="56"/>
      <c r="J1896" s="63"/>
      <c r="L1896" s="57"/>
      <c r="M1896" s="58"/>
      <c r="N1896" s="57"/>
      <c r="O1896" s="59"/>
      <c r="U1896" s="60"/>
      <c r="V1896" s="62"/>
      <c r="X1896" s="62"/>
      <c r="Y1896" s="63"/>
      <c r="Z1896" s="62"/>
    </row>
    <row r="1897" spans="1:26" s="29" customFormat="1" x14ac:dyDescent="0.25">
      <c r="A1897" s="63">
        <v>2022</v>
      </c>
      <c r="E1897" s="63"/>
      <c r="F1897" s="63"/>
      <c r="I1897" s="56"/>
      <c r="J1897" s="63"/>
      <c r="L1897" s="57"/>
      <c r="M1897" s="58"/>
      <c r="N1897" s="57"/>
      <c r="O1897" s="59"/>
      <c r="U1897" s="60"/>
      <c r="V1897" s="62"/>
      <c r="X1897" s="62"/>
      <c r="Y1897" s="63"/>
      <c r="Z1897" s="62"/>
    </row>
    <row r="1898" spans="1:26" s="29" customFormat="1" x14ac:dyDescent="0.25">
      <c r="A1898" s="63">
        <v>2022</v>
      </c>
      <c r="B1898" s="133"/>
      <c r="E1898" s="63"/>
      <c r="F1898" s="63"/>
      <c r="I1898" s="56"/>
      <c r="J1898" s="63"/>
      <c r="L1898" s="57"/>
      <c r="M1898" s="58"/>
      <c r="N1898" s="57"/>
      <c r="O1898" s="59"/>
      <c r="U1898" s="60"/>
      <c r="V1898" s="62"/>
      <c r="X1898" s="62"/>
      <c r="Y1898" s="63"/>
      <c r="Z1898" s="62"/>
    </row>
    <row r="1899" spans="1:26" s="29" customFormat="1" x14ac:dyDescent="0.25">
      <c r="A1899" s="63">
        <v>2022</v>
      </c>
      <c r="E1899" s="63"/>
      <c r="F1899" s="63"/>
      <c r="I1899" s="56"/>
      <c r="J1899" s="63"/>
      <c r="L1899" s="57"/>
      <c r="M1899" s="58"/>
      <c r="N1899" s="57"/>
      <c r="O1899" s="59"/>
      <c r="U1899" s="60"/>
      <c r="V1899" s="62"/>
      <c r="X1899" s="62"/>
      <c r="Y1899" s="63"/>
      <c r="Z1899" s="62"/>
    </row>
    <row r="1900" spans="1:26" s="29" customFormat="1" x14ac:dyDescent="0.25">
      <c r="A1900" s="63">
        <v>2022</v>
      </c>
      <c r="B1900" s="133"/>
      <c r="E1900" s="63"/>
      <c r="F1900" s="63"/>
      <c r="I1900" s="56"/>
      <c r="J1900" s="63"/>
      <c r="L1900" s="57"/>
      <c r="M1900" s="58"/>
      <c r="N1900" s="57"/>
      <c r="O1900" s="59"/>
      <c r="U1900" s="60"/>
      <c r="V1900" s="62"/>
      <c r="X1900" s="62"/>
      <c r="Y1900" s="63"/>
      <c r="Z1900" s="62"/>
    </row>
    <row r="1901" spans="1:26" s="29" customFormat="1" x14ac:dyDescent="0.25">
      <c r="A1901" s="63">
        <v>2022</v>
      </c>
      <c r="E1901" s="63"/>
      <c r="F1901" s="63"/>
      <c r="I1901" s="56"/>
      <c r="J1901" s="63"/>
      <c r="L1901" s="57"/>
      <c r="M1901" s="58"/>
      <c r="N1901" s="57"/>
      <c r="O1901" s="59"/>
      <c r="U1901" s="60"/>
      <c r="V1901" s="62"/>
      <c r="X1901" s="62"/>
      <c r="Y1901" s="63"/>
      <c r="Z1901" s="62"/>
    </row>
    <row r="1902" spans="1:26" s="29" customFormat="1" x14ac:dyDescent="0.25">
      <c r="A1902" s="63">
        <v>2022</v>
      </c>
      <c r="B1902" s="133"/>
      <c r="E1902" s="63"/>
      <c r="F1902" s="63"/>
      <c r="I1902" s="56"/>
      <c r="J1902" s="63"/>
      <c r="L1902" s="57"/>
      <c r="M1902" s="58"/>
      <c r="N1902" s="57"/>
      <c r="O1902" s="59"/>
      <c r="U1902" s="60"/>
      <c r="V1902" s="62"/>
      <c r="X1902" s="62"/>
      <c r="Y1902" s="63"/>
      <c r="Z1902" s="62"/>
    </row>
    <row r="1903" spans="1:26" s="29" customFormat="1" x14ac:dyDescent="0.25">
      <c r="A1903" s="63">
        <v>2022</v>
      </c>
      <c r="E1903" s="63"/>
      <c r="F1903" s="63"/>
      <c r="I1903" s="56"/>
      <c r="J1903" s="63"/>
      <c r="L1903" s="57"/>
      <c r="M1903" s="58"/>
      <c r="N1903" s="57"/>
      <c r="O1903" s="59"/>
      <c r="U1903" s="60"/>
      <c r="V1903" s="62"/>
      <c r="X1903" s="62"/>
      <c r="Y1903" s="63"/>
      <c r="Z1903" s="62"/>
    </row>
    <row r="1904" spans="1:26" s="29" customFormat="1" x14ac:dyDescent="0.25">
      <c r="A1904" s="63">
        <v>2022</v>
      </c>
      <c r="B1904" s="133"/>
      <c r="E1904" s="63"/>
      <c r="F1904" s="63"/>
      <c r="I1904" s="56"/>
      <c r="J1904" s="63"/>
      <c r="L1904" s="57"/>
      <c r="M1904" s="58"/>
      <c r="N1904" s="57"/>
      <c r="O1904" s="59"/>
      <c r="U1904" s="60"/>
      <c r="V1904" s="62"/>
      <c r="X1904" s="62"/>
      <c r="Y1904" s="63"/>
      <c r="Z1904" s="62"/>
    </row>
    <row r="1905" spans="1:26" s="29" customFormat="1" x14ac:dyDescent="0.25">
      <c r="A1905" s="63">
        <v>2022</v>
      </c>
      <c r="E1905" s="63"/>
      <c r="F1905" s="63"/>
      <c r="I1905" s="56"/>
      <c r="J1905" s="63"/>
      <c r="L1905" s="57"/>
      <c r="M1905" s="58"/>
      <c r="N1905" s="57"/>
      <c r="O1905" s="59"/>
      <c r="U1905" s="60"/>
      <c r="V1905" s="62"/>
      <c r="X1905" s="62"/>
      <c r="Y1905" s="63"/>
      <c r="Z1905" s="62"/>
    </row>
    <row r="1906" spans="1:26" s="29" customFormat="1" x14ac:dyDescent="0.25">
      <c r="A1906" s="63">
        <v>2022</v>
      </c>
      <c r="B1906" s="133"/>
      <c r="E1906" s="63"/>
      <c r="F1906" s="63"/>
      <c r="I1906" s="56"/>
      <c r="J1906" s="63"/>
      <c r="L1906" s="57"/>
      <c r="M1906" s="58"/>
      <c r="N1906" s="57"/>
      <c r="O1906" s="59"/>
      <c r="U1906" s="60"/>
      <c r="V1906" s="62"/>
      <c r="X1906" s="62"/>
      <c r="Y1906" s="63"/>
      <c r="Z1906" s="62"/>
    </row>
    <row r="1907" spans="1:26" s="29" customFormat="1" x14ac:dyDescent="0.25">
      <c r="A1907" s="63">
        <v>2022</v>
      </c>
      <c r="E1907" s="63"/>
      <c r="F1907" s="63"/>
      <c r="I1907" s="56"/>
      <c r="J1907" s="63"/>
      <c r="L1907" s="57"/>
      <c r="M1907" s="58"/>
      <c r="N1907" s="57"/>
      <c r="O1907" s="59"/>
      <c r="U1907" s="60"/>
      <c r="V1907" s="62"/>
      <c r="X1907" s="62"/>
      <c r="Y1907" s="63"/>
      <c r="Z1907" s="62"/>
    </row>
    <row r="1908" spans="1:26" s="29" customFormat="1" x14ac:dyDescent="0.25">
      <c r="A1908" s="63">
        <v>2022</v>
      </c>
      <c r="B1908" s="133"/>
      <c r="E1908" s="63"/>
      <c r="F1908" s="63"/>
      <c r="I1908" s="56"/>
      <c r="J1908" s="63"/>
      <c r="L1908" s="57"/>
      <c r="M1908" s="58"/>
      <c r="N1908" s="57"/>
      <c r="O1908" s="59"/>
      <c r="U1908" s="60"/>
      <c r="V1908" s="62"/>
      <c r="X1908" s="62"/>
      <c r="Y1908" s="63"/>
      <c r="Z1908" s="62"/>
    </row>
    <row r="1909" spans="1:26" s="29" customFormat="1" x14ac:dyDescent="0.25">
      <c r="A1909" s="63">
        <v>2022</v>
      </c>
      <c r="E1909" s="63"/>
      <c r="F1909" s="63"/>
      <c r="I1909" s="56"/>
      <c r="J1909" s="63"/>
      <c r="L1909" s="57"/>
      <c r="M1909" s="58"/>
      <c r="N1909" s="57"/>
      <c r="O1909" s="59"/>
      <c r="U1909" s="60"/>
      <c r="V1909" s="62"/>
      <c r="X1909" s="62"/>
      <c r="Y1909" s="63"/>
      <c r="Z1909" s="62"/>
    </row>
    <row r="1910" spans="1:26" s="134" customFormat="1" x14ac:dyDescent="0.25">
      <c r="A1910" s="157">
        <v>2022</v>
      </c>
      <c r="B1910" s="199"/>
      <c r="E1910" s="157"/>
      <c r="F1910" s="157"/>
      <c r="I1910" s="135"/>
      <c r="J1910" s="157"/>
      <c r="L1910" s="158"/>
      <c r="M1910" s="159"/>
      <c r="N1910" s="57"/>
      <c r="O1910" s="145"/>
      <c r="Y1910" s="157"/>
      <c r="Z1910" s="161"/>
    </row>
    <row r="1911" spans="1:26" s="134" customFormat="1" x14ac:dyDescent="0.25">
      <c r="A1911" s="157">
        <v>2022</v>
      </c>
      <c r="E1911" s="157"/>
      <c r="F1911" s="157"/>
      <c r="I1911" s="135"/>
      <c r="J1911" s="157"/>
      <c r="L1911" s="158"/>
      <c r="M1911" s="159"/>
      <c r="N1911" s="158"/>
      <c r="O1911" s="145"/>
      <c r="Y1911" s="157"/>
      <c r="Z1911" s="161"/>
    </row>
    <row r="1912" spans="1:26" s="134" customFormat="1" x14ac:dyDescent="0.25">
      <c r="A1912" s="157">
        <v>2022</v>
      </c>
      <c r="B1912" s="199"/>
      <c r="E1912" s="157"/>
      <c r="F1912" s="157"/>
      <c r="I1912" s="135"/>
      <c r="J1912" s="157"/>
      <c r="L1912" s="158"/>
      <c r="M1912" s="159"/>
      <c r="N1912" s="158"/>
      <c r="O1912" s="145"/>
      <c r="Y1912" s="157"/>
      <c r="Z1912" s="161"/>
    </row>
    <row r="1913" spans="1:26" s="134" customFormat="1" x14ac:dyDescent="0.25">
      <c r="A1913" s="157">
        <v>2022</v>
      </c>
      <c r="E1913" s="157"/>
      <c r="F1913" s="157"/>
      <c r="I1913" s="135"/>
      <c r="J1913" s="157"/>
      <c r="L1913" s="158"/>
      <c r="M1913" s="159"/>
      <c r="N1913" s="158"/>
      <c r="O1913" s="145"/>
      <c r="Y1913" s="157"/>
      <c r="Z1913" s="161"/>
    </row>
    <row r="1914" spans="1:26" s="134" customFormat="1" x14ac:dyDescent="0.25">
      <c r="A1914" s="157">
        <v>2022</v>
      </c>
      <c r="B1914" s="199"/>
      <c r="E1914" s="157"/>
      <c r="F1914" s="157"/>
      <c r="I1914" s="135"/>
      <c r="J1914" s="157"/>
      <c r="L1914" s="158"/>
      <c r="M1914" s="159"/>
      <c r="N1914" s="158"/>
      <c r="O1914" s="145"/>
      <c r="Y1914" s="157"/>
      <c r="Z1914" s="161"/>
    </row>
    <row r="1915" spans="1:26" s="29" customFormat="1" x14ac:dyDescent="0.25">
      <c r="A1915" s="63">
        <v>2022</v>
      </c>
      <c r="E1915" s="63"/>
      <c r="F1915" s="63"/>
      <c r="I1915" s="56"/>
      <c r="J1915" s="63"/>
      <c r="L1915" s="57"/>
      <c r="M1915" s="58"/>
      <c r="N1915" s="158"/>
      <c r="O1915" s="59"/>
      <c r="U1915" s="60"/>
      <c r="V1915" s="62"/>
      <c r="X1915" s="62"/>
      <c r="Y1915" s="63"/>
      <c r="Z1915" s="62"/>
    </row>
    <row r="1916" spans="1:26" s="29" customFormat="1" x14ac:dyDescent="0.25">
      <c r="A1916" s="63">
        <v>2022</v>
      </c>
      <c r="B1916" s="133"/>
      <c r="E1916" s="63"/>
      <c r="F1916" s="63"/>
      <c r="I1916" s="56"/>
      <c r="J1916" s="63"/>
      <c r="L1916" s="57"/>
      <c r="M1916" s="58"/>
      <c r="N1916" s="57"/>
      <c r="O1916" s="59"/>
      <c r="U1916" s="60"/>
      <c r="V1916" s="62"/>
      <c r="X1916" s="62"/>
      <c r="Y1916" s="63"/>
      <c r="Z1916" s="62"/>
    </row>
    <row r="1917" spans="1:26" s="29" customFormat="1" x14ac:dyDescent="0.25">
      <c r="A1917" s="63">
        <v>2022</v>
      </c>
      <c r="E1917" s="63"/>
      <c r="F1917" s="63"/>
      <c r="I1917" s="56"/>
      <c r="J1917" s="63"/>
      <c r="L1917" s="57"/>
      <c r="M1917" s="58"/>
      <c r="N1917" s="57"/>
      <c r="O1917" s="59"/>
      <c r="U1917" s="60"/>
      <c r="V1917" s="62"/>
      <c r="X1917" s="62"/>
      <c r="Y1917" s="63"/>
      <c r="Z1917" s="62"/>
    </row>
    <row r="1918" spans="1:26" s="29" customFormat="1" x14ac:dyDescent="0.25">
      <c r="A1918" s="63">
        <v>2022</v>
      </c>
      <c r="B1918" s="133"/>
      <c r="E1918" s="63"/>
      <c r="F1918" s="63"/>
      <c r="I1918" s="56"/>
      <c r="J1918" s="63"/>
      <c r="L1918" s="57"/>
      <c r="M1918" s="58"/>
      <c r="N1918" s="57"/>
      <c r="O1918" s="59"/>
      <c r="U1918" s="60"/>
      <c r="V1918" s="62"/>
      <c r="X1918" s="62"/>
      <c r="Y1918" s="63"/>
      <c r="Z1918" s="62"/>
    </row>
    <row r="1919" spans="1:26" s="29" customFormat="1" ht="14.4" x14ac:dyDescent="0.3">
      <c r="A1919" s="63">
        <v>2022</v>
      </c>
      <c r="E1919" s="63"/>
      <c r="F1919" s="194"/>
      <c r="I1919" s="56"/>
      <c r="J1919" s="63"/>
      <c r="L1919" s="57"/>
      <c r="M1919" s="58"/>
      <c r="N1919" s="57"/>
      <c r="O1919" s="59"/>
      <c r="U1919" s="60"/>
      <c r="V1919" s="62"/>
      <c r="X1919" s="62"/>
      <c r="Y1919" s="63"/>
      <c r="Z1919" s="62"/>
    </row>
    <row r="1920" spans="1:26" s="108" customFormat="1" x14ac:dyDescent="0.25">
      <c r="A1920" s="115">
        <v>2022</v>
      </c>
      <c r="B1920" s="155"/>
      <c r="E1920" s="115"/>
      <c r="F1920" s="115"/>
      <c r="I1920" s="109"/>
      <c r="J1920" s="115"/>
      <c r="K1920" s="155"/>
      <c r="L1920" s="110"/>
      <c r="M1920" s="111"/>
      <c r="N1920" s="57"/>
      <c r="O1920" s="112"/>
      <c r="P1920" s="109"/>
      <c r="U1920" s="113"/>
      <c r="V1920" s="114"/>
      <c r="X1920" s="114"/>
      <c r="Y1920" s="115"/>
      <c r="Z1920" s="114"/>
    </row>
    <row r="1921" spans="1:30" s="134" customFormat="1" x14ac:dyDescent="0.25">
      <c r="A1921" s="157">
        <v>2022</v>
      </c>
      <c r="E1921" s="157"/>
      <c r="F1921" s="157"/>
      <c r="I1921" s="135"/>
      <c r="J1921" s="157"/>
      <c r="K1921" s="199"/>
      <c r="L1921" s="158"/>
      <c r="M1921" s="159"/>
      <c r="N1921" s="110"/>
      <c r="O1921" s="145"/>
      <c r="P1921" s="135"/>
      <c r="U1921" s="160"/>
      <c r="V1921" s="161"/>
      <c r="X1921" s="161"/>
      <c r="Y1921" s="157"/>
      <c r="Z1921" s="161"/>
    </row>
    <row r="1922" spans="1:30" s="134" customFormat="1" x14ac:dyDescent="0.25">
      <c r="A1922" s="157">
        <v>2022</v>
      </c>
      <c r="B1922" s="199"/>
      <c r="E1922" s="157"/>
      <c r="F1922" s="157"/>
      <c r="I1922" s="135"/>
      <c r="J1922" s="157"/>
      <c r="K1922" s="199"/>
      <c r="L1922" s="158"/>
      <c r="M1922" s="159"/>
      <c r="N1922" s="158"/>
      <c r="O1922" s="145"/>
      <c r="P1922" s="135"/>
      <c r="U1922" s="160"/>
      <c r="V1922" s="161"/>
      <c r="X1922" s="161"/>
      <c r="Y1922" s="157"/>
      <c r="Z1922" s="161"/>
    </row>
    <row r="1923" spans="1:30" s="134" customFormat="1" x14ac:dyDescent="0.25">
      <c r="A1923" s="157">
        <v>2022</v>
      </c>
      <c r="E1923" s="157"/>
      <c r="F1923" s="157"/>
      <c r="I1923" s="135"/>
      <c r="J1923" s="157"/>
      <c r="K1923" s="199"/>
      <c r="L1923" s="158"/>
      <c r="M1923" s="159"/>
      <c r="N1923" s="158"/>
      <c r="O1923" s="145"/>
      <c r="P1923" s="135"/>
      <c r="U1923" s="160"/>
      <c r="V1923" s="161"/>
      <c r="X1923" s="161"/>
      <c r="Y1923" s="157"/>
      <c r="Z1923" s="161"/>
    </row>
    <row r="1924" spans="1:30" s="134" customFormat="1" x14ac:dyDescent="0.25">
      <c r="A1924" s="157">
        <v>2022</v>
      </c>
      <c r="B1924" s="199"/>
      <c r="E1924" s="157"/>
      <c r="F1924" s="157"/>
      <c r="I1924" s="135"/>
      <c r="J1924" s="157"/>
      <c r="K1924" s="199"/>
      <c r="L1924" s="158"/>
      <c r="M1924" s="159"/>
      <c r="N1924" s="158"/>
      <c r="O1924" s="145"/>
      <c r="P1924" s="135"/>
      <c r="U1924" s="160"/>
      <c r="V1924" s="161"/>
      <c r="X1924" s="161"/>
      <c r="Y1924" s="157"/>
      <c r="Z1924" s="161"/>
    </row>
    <row r="1925" spans="1:30" s="66" customFormat="1" x14ac:dyDescent="0.25">
      <c r="A1925" s="144">
        <v>2022</v>
      </c>
      <c r="E1925" s="144"/>
      <c r="F1925" s="144"/>
      <c r="I1925" s="372"/>
      <c r="J1925" s="144"/>
      <c r="K1925" s="373"/>
      <c r="L1925" s="374"/>
      <c r="M1925" s="375"/>
      <c r="N1925" s="158"/>
      <c r="O1925" s="376"/>
      <c r="P1925" s="372"/>
      <c r="U1925" s="377"/>
      <c r="V1925" s="378"/>
      <c r="X1925" s="378"/>
      <c r="Y1925" s="144"/>
      <c r="Z1925" s="378"/>
    </row>
    <row r="1926" spans="1:30" s="134" customFormat="1" x14ac:dyDescent="0.25">
      <c r="A1926" s="157">
        <v>2022</v>
      </c>
      <c r="B1926" s="199"/>
      <c r="E1926" s="157"/>
      <c r="F1926" s="157"/>
      <c r="I1926" s="135"/>
      <c r="J1926" s="157"/>
      <c r="K1926" s="199"/>
      <c r="L1926" s="158"/>
      <c r="M1926" s="159"/>
      <c r="N1926" s="374"/>
      <c r="O1926" s="145"/>
      <c r="P1926" s="135"/>
      <c r="Y1926" s="157"/>
      <c r="Z1926" s="161"/>
    </row>
    <row r="1927" spans="1:30" s="134" customFormat="1" x14ac:dyDescent="0.25">
      <c r="A1927" s="157">
        <v>2022</v>
      </c>
      <c r="E1927" s="157"/>
      <c r="F1927" s="157"/>
      <c r="I1927" s="135"/>
      <c r="J1927" s="157"/>
      <c r="K1927" s="199"/>
      <c r="L1927" s="158"/>
      <c r="M1927" s="159"/>
      <c r="N1927" s="158"/>
      <c r="O1927" s="145"/>
      <c r="P1927" s="135"/>
      <c r="Y1927" s="157"/>
      <c r="Z1927" s="161"/>
    </row>
    <row r="1928" spans="1:30" s="134" customFormat="1" x14ac:dyDescent="0.25">
      <c r="A1928" s="157">
        <v>2022</v>
      </c>
      <c r="B1928" s="199"/>
      <c r="E1928" s="157"/>
      <c r="F1928" s="157"/>
      <c r="I1928" s="135"/>
      <c r="J1928" s="157"/>
      <c r="K1928" s="199"/>
      <c r="L1928" s="158"/>
      <c r="M1928" s="159"/>
      <c r="N1928" s="158"/>
      <c r="O1928" s="145"/>
      <c r="P1928" s="135"/>
      <c r="Y1928" s="157"/>
      <c r="Z1928" s="161"/>
    </row>
    <row r="1929" spans="1:30" s="134" customFormat="1" x14ac:dyDescent="0.25">
      <c r="A1929" s="157">
        <v>2022</v>
      </c>
      <c r="E1929" s="157"/>
      <c r="F1929" s="157"/>
      <c r="I1929" s="135"/>
      <c r="J1929" s="157"/>
      <c r="K1929" s="199"/>
      <c r="L1929" s="158"/>
      <c r="M1929" s="159"/>
      <c r="N1929" s="158"/>
      <c r="O1929" s="145"/>
      <c r="P1929" s="135"/>
      <c r="Y1929" s="157"/>
      <c r="Z1929" s="161"/>
    </row>
    <row r="1930" spans="1:30" s="134" customFormat="1" x14ac:dyDescent="0.25">
      <c r="A1930" s="157">
        <v>2022</v>
      </c>
      <c r="B1930" s="199"/>
      <c r="E1930" s="157"/>
      <c r="F1930" s="157"/>
      <c r="I1930" s="135"/>
      <c r="J1930" s="157"/>
      <c r="K1930" s="199"/>
      <c r="L1930" s="158"/>
      <c r="M1930" s="159"/>
      <c r="N1930" s="158"/>
      <c r="O1930" s="145"/>
      <c r="P1930" s="135"/>
      <c r="Y1930" s="157"/>
      <c r="Z1930" s="161"/>
    </row>
    <row r="1931" spans="1:30" s="134" customFormat="1" x14ac:dyDescent="0.25">
      <c r="A1931" s="157">
        <v>2022</v>
      </c>
      <c r="E1931" s="157"/>
      <c r="F1931" s="157"/>
      <c r="I1931" s="135"/>
      <c r="J1931" s="157"/>
      <c r="K1931" s="199"/>
      <c r="L1931" s="158"/>
      <c r="M1931" s="159"/>
      <c r="N1931" s="158"/>
      <c r="O1931" s="145"/>
      <c r="P1931" s="135"/>
      <c r="Y1931" s="157"/>
      <c r="Z1931" s="161"/>
    </row>
    <row r="1932" spans="1:30" s="134" customFormat="1" ht="14.4" x14ac:dyDescent="0.3">
      <c r="A1932" s="157">
        <v>2022</v>
      </c>
      <c r="B1932" s="199"/>
      <c r="D1932" s="361"/>
      <c r="E1932" s="157"/>
      <c r="F1932" s="157"/>
      <c r="I1932" s="362"/>
      <c r="J1932" s="367"/>
      <c r="K1932" s="366"/>
      <c r="L1932" s="369"/>
      <c r="M1932" s="159"/>
      <c r="N1932" s="158"/>
      <c r="O1932" s="145"/>
      <c r="U1932" s="160"/>
      <c r="V1932" s="161"/>
      <c r="X1932" s="161"/>
      <c r="Y1932" s="157"/>
      <c r="Z1932" s="161"/>
      <c r="AD1932" s="162"/>
    </row>
    <row r="1933" spans="1:30" s="134" customFormat="1" ht="14.4" x14ac:dyDescent="0.3">
      <c r="A1933" s="157">
        <v>2022</v>
      </c>
      <c r="D1933" s="361"/>
      <c r="E1933" s="157"/>
      <c r="F1933" s="157"/>
      <c r="I1933" s="362"/>
      <c r="J1933" s="367"/>
      <c r="K1933" s="366"/>
      <c r="L1933" s="369"/>
      <c r="M1933" s="159"/>
      <c r="N1933" s="158"/>
      <c r="O1933" s="145"/>
      <c r="U1933" s="160"/>
      <c r="V1933" s="161"/>
      <c r="X1933" s="161"/>
      <c r="Y1933" s="157"/>
      <c r="Z1933" s="161"/>
    </row>
    <row r="1934" spans="1:30" s="134" customFormat="1" ht="14.4" x14ac:dyDescent="0.3">
      <c r="A1934" s="157">
        <v>2022</v>
      </c>
      <c r="B1934" s="199"/>
      <c r="D1934" s="361"/>
      <c r="E1934" s="157"/>
      <c r="F1934" s="157"/>
      <c r="I1934" s="362"/>
      <c r="J1934" s="367"/>
      <c r="K1934" s="366"/>
      <c r="L1934" s="369"/>
      <c r="M1934" s="159"/>
      <c r="N1934" s="158"/>
      <c r="O1934" s="145"/>
      <c r="U1934" s="160"/>
      <c r="V1934" s="161"/>
      <c r="X1934" s="161"/>
      <c r="Y1934" s="157"/>
      <c r="Z1934" s="161"/>
    </row>
    <row r="1935" spans="1:30" ht="15.6" customHeight="1" x14ac:dyDescent="0.3">
      <c r="A1935" s="157">
        <v>2022</v>
      </c>
      <c r="B1935" s="134"/>
      <c r="C1935" s="134"/>
      <c r="D1935" s="361"/>
      <c r="G1935" s="134"/>
      <c r="I1935" s="363"/>
      <c r="J1935" s="367"/>
      <c r="K1935" s="366"/>
      <c r="L1935" s="369"/>
      <c r="M1935" s="159"/>
      <c r="N1935" s="158"/>
      <c r="O1935" s="145"/>
      <c r="P1935" s="134"/>
      <c r="Q1935" s="134"/>
      <c r="R1935" s="134"/>
      <c r="S1935" s="134"/>
      <c r="T1935" s="134"/>
      <c r="W1935" s="134"/>
      <c r="Y1935" s="157"/>
    </row>
    <row r="1936" spans="1:30" ht="14.4" x14ac:dyDescent="0.3">
      <c r="A1936" s="157">
        <v>2022</v>
      </c>
      <c r="B1936" s="199"/>
      <c r="C1936" s="134"/>
      <c r="D1936" s="361"/>
      <c r="G1936" s="134"/>
      <c r="I1936" s="362"/>
      <c r="J1936" s="367"/>
      <c r="K1936" s="366"/>
      <c r="L1936" s="369"/>
      <c r="M1936" s="159"/>
      <c r="O1936" s="145"/>
      <c r="P1936" s="134"/>
      <c r="Q1936" s="134"/>
      <c r="R1936" s="134"/>
      <c r="S1936" s="134"/>
      <c r="T1936" s="134"/>
      <c r="W1936" s="134"/>
      <c r="Y1936" s="157"/>
    </row>
    <row r="1937" spans="1:29" ht="14.4" x14ac:dyDescent="0.3">
      <c r="A1937" s="157">
        <v>2022</v>
      </c>
      <c r="B1937" s="134"/>
      <c r="C1937" s="134"/>
      <c r="D1937" s="361"/>
      <c r="G1937" s="134"/>
      <c r="I1937" s="362"/>
      <c r="J1937" s="367"/>
      <c r="K1937" s="366"/>
      <c r="L1937" s="369"/>
      <c r="M1937" s="159"/>
      <c r="O1937" s="145"/>
      <c r="P1937" s="134"/>
      <c r="Q1937" s="134"/>
      <c r="R1937" s="134"/>
      <c r="S1937" s="134"/>
      <c r="T1937" s="134"/>
      <c r="W1937" s="134"/>
      <c r="Y1937" s="157"/>
    </row>
    <row r="1938" spans="1:29" ht="14.4" x14ac:dyDescent="0.3">
      <c r="A1938" s="157">
        <v>2022</v>
      </c>
      <c r="B1938" s="199"/>
      <c r="C1938" s="134"/>
      <c r="D1938" s="361"/>
      <c r="G1938" s="134"/>
      <c r="I1938" s="364"/>
      <c r="J1938" s="367"/>
      <c r="K1938" s="366"/>
      <c r="L1938" s="369"/>
      <c r="M1938" s="159"/>
      <c r="O1938" s="145"/>
      <c r="P1938" s="134"/>
      <c r="Q1938" s="134"/>
      <c r="R1938" s="134"/>
      <c r="S1938" s="134"/>
      <c r="T1938" s="134"/>
      <c r="W1938" s="134"/>
      <c r="Y1938" s="157"/>
    </row>
    <row r="1939" spans="1:29" ht="14.4" x14ac:dyDescent="0.3">
      <c r="A1939" s="157">
        <v>2022</v>
      </c>
      <c r="B1939" s="134"/>
      <c r="C1939" s="134"/>
      <c r="D1939" s="361"/>
      <c r="G1939" s="134"/>
      <c r="I1939" s="365"/>
      <c r="J1939" s="367"/>
      <c r="K1939" s="366"/>
      <c r="L1939" s="369"/>
      <c r="M1939" s="159"/>
      <c r="O1939" s="145"/>
      <c r="P1939" s="134"/>
      <c r="Q1939" s="134"/>
      <c r="R1939" s="134"/>
      <c r="S1939" s="134"/>
      <c r="T1939" s="134"/>
      <c r="W1939" s="134"/>
      <c r="Y1939" s="157"/>
    </row>
    <row r="1940" spans="1:29" ht="14.4" x14ac:dyDescent="0.3">
      <c r="A1940" s="157">
        <v>2022</v>
      </c>
      <c r="B1940" s="199"/>
      <c r="C1940" s="134"/>
      <c r="D1940" s="361"/>
      <c r="G1940" s="134"/>
      <c r="I1940" s="362"/>
      <c r="J1940" s="367"/>
      <c r="K1940" s="366"/>
      <c r="L1940" s="369"/>
      <c r="M1940" s="159"/>
      <c r="O1940" s="145"/>
      <c r="P1940" s="134"/>
      <c r="Q1940" s="134"/>
      <c r="R1940" s="134"/>
      <c r="S1940" s="134"/>
      <c r="T1940" s="134"/>
      <c r="W1940" s="134"/>
      <c r="Y1940" s="157"/>
    </row>
    <row r="1941" spans="1:29" ht="14.4" x14ac:dyDescent="0.3">
      <c r="A1941" s="157">
        <v>2022</v>
      </c>
      <c r="B1941" s="134"/>
      <c r="C1941" s="134"/>
      <c r="D1941" s="361"/>
      <c r="G1941" s="134"/>
      <c r="I1941" s="362"/>
      <c r="J1941" s="367"/>
      <c r="K1941" s="366"/>
      <c r="L1941" s="369"/>
      <c r="M1941" s="159"/>
      <c r="O1941" s="145"/>
      <c r="P1941" s="134"/>
      <c r="Q1941" s="134"/>
      <c r="R1941" s="134"/>
      <c r="S1941" s="134"/>
      <c r="T1941" s="134"/>
      <c r="W1941" s="134"/>
      <c r="Y1941" s="157"/>
    </row>
    <row r="1942" spans="1:29" ht="14.4" x14ac:dyDescent="0.3">
      <c r="A1942" s="157">
        <v>2022</v>
      </c>
      <c r="B1942" s="199"/>
      <c r="C1942" s="134"/>
      <c r="D1942" s="361"/>
      <c r="G1942" s="134"/>
      <c r="I1942" s="364"/>
      <c r="J1942" s="367"/>
      <c r="K1942" s="366"/>
      <c r="L1942" s="369"/>
      <c r="M1942" s="159"/>
      <c r="O1942" s="145"/>
      <c r="P1942" s="134"/>
      <c r="Q1942" s="134"/>
      <c r="R1942" s="134"/>
      <c r="S1942" s="134"/>
      <c r="T1942" s="134"/>
      <c r="W1942" s="134"/>
      <c r="Y1942" s="23"/>
    </row>
    <row r="1943" spans="1:29" ht="14.4" x14ac:dyDescent="0.3">
      <c r="A1943" s="157">
        <v>2022</v>
      </c>
      <c r="B1943" s="134"/>
      <c r="C1943" s="134"/>
      <c r="D1943" s="361"/>
      <c r="I1943" s="362"/>
      <c r="J1943" s="367"/>
      <c r="K1943" s="366"/>
      <c r="L1943" s="368"/>
      <c r="M1943" s="159"/>
      <c r="O1943" s="145"/>
      <c r="Y1943" s="23"/>
      <c r="AC1943" s="398"/>
    </row>
    <row r="1944" spans="1:29" ht="14.4" x14ac:dyDescent="0.3">
      <c r="A1944" s="157">
        <v>2022</v>
      </c>
      <c r="B1944" s="199"/>
      <c r="C1944" s="134"/>
      <c r="D1944" s="361"/>
      <c r="I1944" s="362"/>
      <c r="J1944" s="367"/>
      <c r="K1944" s="366"/>
      <c r="L1944" s="368"/>
      <c r="M1944" s="159"/>
      <c r="O1944" s="145"/>
      <c r="Y1944" s="23"/>
      <c r="AC1944" s="398"/>
    </row>
    <row r="1945" spans="1:29" ht="14.4" x14ac:dyDescent="0.3">
      <c r="A1945" s="157">
        <v>2022</v>
      </c>
      <c r="B1945" s="134"/>
      <c r="C1945" s="134"/>
      <c r="D1945" s="361"/>
      <c r="I1945" s="362"/>
      <c r="J1945" s="367"/>
      <c r="K1945" s="366"/>
      <c r="L1945" s="368"/>
      <c r="M1945" s="159"/>
      <c r="O1945" s="145"/>
      <c r="Y1945" s="23"/>
      <c r="AC1945" s="398"/>
    </row>
    <row r="1946" spans="1:29" ht="14.4" x14ac:dyDescent="0.3">
      <c r="A1946" s="157">
        <v>2022</v>
      </c>
      <c r="B1946" s="199"/>
      <c r="C1946" s="134"/>
      <c r="D1946" s="361"/>
      <c r="I1946" s="362"/>
      <c r="J1946" s="367"/>
      <c r="K1946" s="366"/>
      <c r="L1946" s="368"/>
      <c r="M1946" s="159"/>
      <c r="O1946" s="145"/>
      <c r="Y1946" s="23"/>
      <c r="AC1946" s="398"/>
    </row>
    <row r="1947" spans="1:29" ht="14.4" x14ac:dyDescent="0.3">
      <c r="A1947" s="157">
        <v>2022</v>
      </c>
      <c r="B1947" s="134"/>
      <c r="C1947" s="134"/>
      <c r="D1947" s="361"/>
      <c r="I1947" s="362"/>
      <c r="J1947" s="367"/>
      <c r="K1947" s="366"/>
      <c r="L1947" s="368"/>
      <c r="M1947" s="159"/>
      <c r="O1947" s="145"/>
      <c r="Y1947" s="23"/>
      <c r="AC1947" s="398"/>
    </row>
    <row r="1948" spans="1:29" ht="14.4" x14ac:dyDescent="0.3">
      <c r="A1948" s="157">
        <v>2022</v>
      </c>
      <c r="B1948" s="199"/>
      <c r="C1948" s="134"/>
      <c r="D1948" s="361"/>
      <c r="I1948" s="362"/>
      <c r="J1948" s="367"/>
      <c r="K1948" s="366"/>
      <c r="L1948" s="368"/>
      <c r="M1948" s="159"/>
      <c r="O1948" s="145"/>
      <c r="Y1948" s="23"/>
      <c r="AC1948" s="398"/>
    </row>
    <row r="1949" spans="1:29" ht="14.4" x14ac:dyDescent="0.3">
      <c r="A1949" s="157">
        <v>2022</v>
      </c>
      <c r="B1949" s="134"/>
      <c r="C1949" s="134"/>
      <c r="D1949" s="361"/>
      <c r="I1949" s="362"/>
      <c r="J1949" s="367"/>
      <c r="K1949" s="366"/>
      <c r="L1949" s="368"/>
      <c r="M1949" s="159"/>
      <c r="O1949" s="145"/>
      <c r="Y1949" s="23"/>
      <c r="AC1949" s="398"/>
    </row>
    <row r="1950" spans="1:29" ht="14.4" x14ac:dyDescent="0.3">
      <c r="A1950" s="157">
        <v>2022</v>
      </c>
      <c r="B1950" s="199"/>
      <c r="C1950" s="134"/>
      <c r="D1950" s="361"/>
      <c r="I1950" s="362"/>
      <c r="J1950" s="367"/>
      <c r="K1950" s="366"/>
      <c r="L1950" s="368"/>
      <c r="M1950" s="159"/>
      <c r="O1950" s="145"/>
      <c r="Y1950" s="23"/>
      <c r="AC1950" s="398"/>
    </row>
    <row r="1951" spans="1:29" ht="14.4" x14ac:dyDescent="0.3">
      <c r="A1951" s="157">
        <v>2022</v>
      </c>
      <c r="B1951" s="134"/>
      <c r="C1951" s="134"/>
      <c r="D1951" s="361"/>
      <c r="I1951" s="362"/>
      <c r="J1951" s="367"/>
      <c r="K1951" s="366"/>
      <c r="L1951" s="368"/>
      <c r="M1951" s="159"/>
      <c r="O1951" s="145"/>
      <c r="Y1951" s="23"/>
      <c r="AC1951" s="398"/>
    </row>
    <row r="1952" spans="1:29" ht="14.4" x14ac:dyDescent="0.3">
      <c r="A1952" s="157">
        <v>2022</v>
      </c>
      <c r="B1952" s="199"/>
      <c r="C1952" s="134"/>
      <c r="D1952" s="361"/>
      <c r="I1952" s="362"/>
      <c r="J1952" s="367"/>
      <c r="K1952" s="366"/>
      <c r="L1952" s="368"/>
      <c r="M1952" s="159"/>
      <c r="O1952" s="145"/>
      <c r="Y1952" s="23"/>
      <c r="AC1952" s="398"/>
    </row>
    <row r="1953" spans="1:29" ht="14.4" x14ac:dyDescent="0.3">
      <c r="A1953" s="157">
        <v>2022</v>
      </c>
      <c r="B1953" s="134"/>
      <c r="C1953" s="134"/>
      <c r="D1953" s="361"/>
      <c r="I1953" s="362"/>
      <c r="J1953" s="367"/>
      <c r="K1953" s="366"/>
      <c r="L1953" s="368"/>
      <c r="M1953" s="159"/>
      <c r="O1953" s="145"/>
      <c r="Y1953" s="23"/>
      <c r="AC1953" s="398"/>
    </row>
    <row r="1954" spans="1:29" ht="14.4" x14ac:dyDescent="0.3">
      <c r="A1954" s="157">
        <v>2022</v>
      </c>
      <c r="B1954" s="199"/>
      <c r="C1954" s="134"/>
      <c r="D1954" s="361"/>
      <c r="I1954" s="362"/>
      <c r="J1954" s="367"/>
      <c r="K1954" s="366"/>
      <c r="L1954" s="368"/>
      <c r="M1954" s="159"/>
      <c r="O1954" s="145"/>
      <c r="Y1954" s="23"/>
      <c r="AC1954" s="398"/>
    </row>
    <row r="1955" spans="1:29" ht="14.4" x14ac:dyDescent="0.3">
      <c r="A1955" s="157">
        <v>2022</v>
      </c>
      <c r="B1955" s="134"/>
      <c r="C1955" s="134"/>
      <c r="D1955" s="361"/>
      <c r="I1955" s="362"/>
      <c r="J1955" s="367"/>
      <c r="K1955" s="366"/>
      <c r="L1955" s="368"/>
      <c r="M1955" s="159"/>
      <c r="O1955" s="145"/>
      <c r="Y1955" s="23"/>
      <c r="AC1955" s="398"/>
    </row>
    <row r="1956" spans="1:29" ht="14.4" x14ac:dyDescent="0.3">
      <c r="A1956" s="157">
        <v>2022</v>
      </c>
      <c r="B1956" s="199"/>
      <c r="C1956" s="134"/>
      <c r="D1956" s="361"/>
      <c r="I1956" s="362"/>
      <c r="J1956" s="367"/>
      <c r="K1956" s="366"/>
      <c r="L1956" s="368"/>
      <c r="M1956" s="159"/>
      <c r="O1956" s="145"/>
      <c r="Y1956" s="23"/>
      <c r="AC1956" s="398"/>
    </row>
    <row r="1957" spans="1:29" ht="14.4" x14ac:dyDescent="0.3">
      <c r="A1957" s="157">
        <v>2022</v>
      </c>
      <c r="B1957" s="134"/>
      <c r="C1957" s="134"/>
      <c r="D1957" s="361"/>
      <c r="I1957" s="362"/>
      <c r="J1957" s="367"/>
      <c r="K1957" s="366"/>
      <c r="L1957" s="368"/>
      <c r="M1957" s="159"/>
      <c r="O1957" s="145"/>
      <c r="Y1957" s="23"/>
      <c r="AC1957" s="398"/>
    </row>
    <row r="1958" spans="1:29" ht="14.4" x14ac:dyDescent="0.3">
      <c r="A1958" s="157">
        <v>2022</v>
      </c>
      <c r="B1958" s="199"/>
      <c r="C1958" s="134"/>
      <c r="D1958" s="361"/>
      <c r="I1958" s="362"/>
      <c r="J1958" s="367"/>
      <c r="K1958" s="366"/>
      <c r="L1958" s="368"/>
      <c r="M1958" s="159"/>
      <c r="O1958" s="145"/>
      <c r="Y1958" s="23"/>
      <c r="AC1958" s="398"/>
    </row>
    <row r="1959" spans="1:29" ht="14.4" x14ac:dyDescent="0.3">
      <c r="A1959" s="157">
        <v>2022</v>
      </c>
      <c r="B1959" s="134"/>
      <c r="C1959" s="134"/>
      <c r="D1959" s="361"/>
      <c r="I1959" s="362"/>
      <c r="J1959" s="367"/>
      <c r="K1959" s="366"/>
      <c r="L1959" s="368"/>
      <c r="M1959" s="159"/>
      <c r="O1959" s="145"/>
      <c r="Y1959" s="23"/>
      <c r="AC1959" s="398"/>
    </row>
    <row r="1960" spans="1:29" ht="15" customHeight="1" x14ac:dyDescent="0.3">
      <c r="A1960" s="157">
        <v>2022</v>
      </c>
      <c r="B1960" s="199"/>
      <c r="C1960" s="134"/>
      <c r="D1960" s="361"/>
      <c r="I1960" s="362"/>
      <c r="J1960" s="367"/>
      <c r="K1960" s="366"/>
      <c r="L1960" s="368"/>
      <c r="M1960" s="159"/>
      <c r="O1960" s="145"/>
      <c r="Y1960" s="23"/>
      <c r="AC1960" s="398"/>
    </row>
    <row r="1961" spans="1:29" x14ac:dyDescent="0.25">
      <c r="A1961" s="157">
        <v>2022</v>
      </c>
      <c r="B1961" s="134"/>
      <c r="J1961" s="23"/>
      <c r="K1961" s="30"/>
      <c r="M1961" s="159"/>
      <c r="O1961" s="145"/>
      <c r="Y1961" s="23"/>
    </row>
    <row r="1962" spans="1:29" x14ac:dyDescent="0.25">
      <c r="A1962" s="157">
        <v>2022</v>
      </c>
      <c r="B1962" s="199"/>
      <c r="J1962" s="23"/>
      <c r="K1962" s="30"/>
      <c r="M1962" s="159"/>
      <c r="O1962" s="145"/>
      <c r="Y1962" s="23"/>
    </row>
    <row r="1963" spans="1:29" ht="17.399999999999999" customHeight="1" x14ac:dyDescent="0.25">
      <c r="A1963" s="157">
        <v>2022</v>
      </c>
      <c r="B1963" s="134"/>
      <c r="I1963" s="154"/>
      <c r="J1963" s="23"/>
      <c r="K1963" s="30"/>
      <c r="M1963" s="159"/>
      <c r="O1963" s="145"/>
      <c r="U1963" s="1"/>
      <c r="V1963" s="1"/>
      <c r="X1963" s="1"/>
      <c r="Y1963" s="23"/>
    </row>
    <row r="1964" spans="1:29" x14ac:dyDescent="0.25">
      <c r="A1964" s="157">
        <v>2022</v>
      </c>
      <c r="B1964" s="199"/>
      <c r="J1964" s="23"/>
      <c r="K1964" s="30"/>
      <c r="M1964" s="159"/>
      <c r="O1964" s="145"/>
      <c r="U1964" s="1"/>
      <c r="V1964" s="1"/>
      <c r="X1964" s="1"/>
      <c r="Y1964" s="23"/>
    </row>
    <row r="1965" spans="1:29" x14ac:dyDescent="0.25">
      <c r="A1965" s="157">
        <v>2022</v>
      </c>
      <c r="B1965" s="134"/>
      <c r="J1965" s="23"/>
      <c r="K1965" s="30"/>
      <c r="M1965" s="159"/>
      <c r="O1965" s="145"/>
      <c r="Y1965" s="23"/>
    </row>
    <row r="1966" spans="1:29" x14ac:dyDescent="0.25">
      <c r="A1966" s="157">
        <v>2022</v>
      </c>
      <c r="B1966" s="199"/>
      <c r="J1966" s="23"/>
      <c r="K1966" s="30"/>
      <c r="M1966" s="159"/>
      <c r="O1966" s="145"/>
      <c r="U1966" s="1"/>
      <c r="Y1966" s="23"/>
    </row>
    <row r="1967" spans="1:29" x14ac:dyDescent="0.25">
      <c r="A1967" s="157">
        <v>2022</v>
      </c>
      <c r="B1967" s="134"/>
      <c r="J1967" s="23"/>
      <c r="K1967" s="30"/>
      <c r="M1967" s="159"/>
      <c r="O1967" s="145"/>
      <c r="U1967" s="1"/>
      <c r="Y1967" s="23"/>
    </row>
    <row r="1968" spans="1:29" x14ac:dyDescent="0.25">
      <c r="A1968" s="157">
        <v>2022</v>
      </c>
      <c r="B1968" s="199"/>
      <c r="J1968" s="23"/>
      <c r="K1968" s="30"/>
      <c r="M1968" s="159"/>
      <c r="O1968" s="145"/>
      <c r="U1968" s="1"/>
      <c r="Y1968" s="23"/>
    </row>
    <row r="1969" spans="1:25" x14ac:dyDescent="0.25">
      <c r="A1969" s="157">
        <v>2022</v>
      </c>
      <c r="B1969" s="134"/>
      <c r="J1969" s="23"/>
      <c r="K1969" s="30"/>
      <c r="M1969" s="159"/>
      <c r="O1969" s="145"/>
      <c r="U1969" s="1"/>
      <c r="Y1969" s="23"/>
    </row>
    <row r="1970" spans="1:25" x14ac:dyDescent="0.25">
      <c r="A1970" s="157">
        <v>2022</v>
      </c>
      <c r="B1970" s="134"/>
      <c r="J1970" s="23"/>
      <c r="K1970" s="30"/>
      <c r="M1970" s="159"/>
      <c r="O1970" s="145"/>
      <c r="U1970" s="1"/>
      <c r="Y1970" s="23"/>
    </row>
    <row r="1971" spans="1:25" x14ac:dyDescent="0.25">
      <c r="A1971" s="157">
        <v>2022</v>
      </c>
      <c r="B1971" s="199"/>
      <c r="J1971" s="23"/>
      <c r="K1971" s="30"/>
      <c r="M1971" s="159"/>
      <c r="O1971" s="145"/>
      <c r="U1971" s="1"/>
      <c r="Y1971" s="23"/>
    </row>
    <row r="1972" spans="1:25" x14ac:dyDescent="0.25">
      <c r="A1972" s="157">
        <v>2022</v>
      </c>
      <c r="B1972" s="199"/>
      <c r="J1972" s="23"/>
      <c r="K1972" s="30"/>
      <c r="M1972" s="159"/>
      <c r="O1972" s="145"/>
      <c r="U1972" s="1"/>
      <c r="Y1972" s="23"/>
    </row>
    <row r="1973" spans="1:25" x14ac:dyDescent="0.25">
      <c r="A1973" s="157">
        <v>2022</v>
      </c>
      <c r="B1973" s="134"/>
      <c r="J1973" s="23"/>
      <c r="K1973" s="30"/>
      <c r="M1973" s="159"/>
      <c r="O1973" s="145"/>
      <c r="Y1973" s="23"/>
    </row>
    <row r="1974" spans="1:25" x14ac:dyDescent="0.25">
      <c r="A1974" s="157">
        <v>2022</v>
      </c>
      <c r="B1974" s="199"/>
      <c r="J1974" s="23"/>
      <c r="K1974" s="30"/>
      <c r="M1974" s="159"/>
      <c r="O1974" s="145"/>
      <c r="Y1974" s="23"/>
    </row>
    <row r="1975" spans="1:25" ht="13.95" customHeight="1" x14ac:dyDescent="0.25">
      <c r="A1975" s="157">
        <v>2022</v>
      </c>
      <c r="B1975" s="134"/>
      <c r="J1975" s="23"/>
      <c r="K1975" s="30"/>
      <c r="M1975" s="159"/>
      <c r="O1975" s="145"/>
      <c r="Y1975" s="23"/>
    </row>
    <row r="1976" spans="1:25" ht="13.95" customHeight="1" x14ac:dyDescent="0.25">
      <c r="A1976" s="157">
        <v>2022</v>
      </c>
      <c r="B1976" s="199"/>
      <c r="J1976" s="23"/>
      <c r="K1976" s="30"/>
      <c r="M1976" s="159"/>
      <c r="O1976" s="145"/>
      <c r="Y1976" s="23"/>
    </row>
    <row r="1977" spans="1:25" ht="13.95" customHeight="1" x14ac:dyDescent="0.25">
      <c r="A1977" s="157">
        <v>2022</v>
      </c>
      <c r="B1977" s="134"/>
      <c r="J1977" s="23"/>
      <c r="K1977" s="30"/>
      <c r="M1977" s="159"/>
      <c r="O1977" s="145"/>
      <c r="Y1977" s="23"/>
    </row>
    <row r="1978" spans="1:25" ht="13.95" customHeight="1" x14ac:dyDescent="0.25">
      <c r="A1978" s="157">
        <v>2022</v>
      </c>
      <c r="B1978" s="199"/>
      <c r="J1978" s="23"/>
      <c r="K1978" s="30"/>
      <c r="M1978" s="159"/>
      <c r="O1978" s="145"/>
      <c r="Y1978" s="23"/>
    </row>
    <row r="1979" spans="1:25" ht="13.95" customHeight="1" x14ac:dyDescent="0.25">
      <c r="A1979" s="157">
        <v>2022</v>
      </c>
      <c r="B1979" s="134"/>
      <c r="J1979" s="23"/>
      <c r="K1979" s="30"/>
      <c r="M1979" s="159"/>
      <c r="O1979" s="145"/>
      <c r="Y1979" s="23"/>
    </row>
    <row r="1980" spans="1:25" ht="13.95" customHeight="1" x14ac:dyDescent="0.25">
      <c r="A1980" s="157">
        <v>2022</v>
      </c>
      <c r="B1980" s="199"/>
      <c r="J1980" s="23"/>
      <c r="K1980" s="30"/>
      <c r="M1980" s="159"/>
      <c r="O1980" s="145"/>
      <c r="Y1980" s="23"/>
    </row>
    <row r="1981" spans="1:25" ht="13.95" customHeight="1" x14ac:dyDescent="0.25">
      <c r="A1981" s="157">
        <v>2022</v>
      </c>
      <c r="B1981" s="134"/>
      <c r="J1981" s="23"/>
      <c r="K1981" s="30"/>
      <c r="M1981" s="159"/>
      <c r="O1981" s="145"/>
      <c r="Y1981" s="23"/>
    </row>
    <row r="1982" spans="1:25" ht="13.95" customHeight="1" x14ac:dyDescent="0.25">
      <c r="A1982" s="157">
        <v>2022</v>
      </c>
      <c r="B1982" s="199"/>
      <c r="J1982" s="23"/>
      <c r="K1982" s="30"/>
      <c r="M1982" s="159"/>
      <c r="O1982" s="145"/>
      <c r="Y1982" s="23"/>
    </row>
    <row r="1983" spans="1:25" ht="13.95" customHeight="1" x14ac:dyDescent="0.25">
      <c r="A1983" s="157">
        <v>2022</v>
      </c>
      <c r="B1983" s="134"/>
      <c r="J1983" s="23"/>
      <c r="K1983" s="30"/>
      <c r="M1983" s="159"/>
      <c r="O1983" s="145"/>
      <c r="Y1983" s="23"/>
    </row>
    <row r="1984" spans="1:25" ht="13.95" customHeight="1" x14ac:dyDescent="0.25">
      <c r="A1984" s="157">
        <v>2022</v>
      </c>
      <c r="B1984" s="199"/>
      <c r="J1984" s="23"/>
      <c r="K1984" s="30"/>
      <c r="M1984" s="159"/>
      <c r="O1984" s="145"/>
      <c r="Y1984" s="23"/>
    </row>
    <row r="1985" spans="1:25" ht="13.95" customHeight="1" x14ac:dyDescent="0.25">
      <c r="A1985" s="157">
        <v>2022</v>
      </c>
      <c r="B1985" s="134"/>
      <c r="J1985" s="23"/>
      <c r="K1985" s="30"/>
      <c r="M1985" s="159"/>
      <c r="O1985" s="145"/>
      <c r="Y1985" s="23"/>
    </row>
    <row r="1986" spans="1:25" ht="13.95" customHeight="1" x14ac:dyDescent="0.25">
      <c r="A1986" s="157">
        <v>2022</v>
      </c>
      <c r="B1986" s="199"/>
      <c r="J1986" s="23"/>
      <c r="K1986" s="30"/>
      <c r="M1986" s="159"/>
      <c r="O1986" s="145"/>
      <c r="Y1986" s="23"/>
    </row>
    <row r="1987" spans="1:25" ht="13.95" customHeight="1" x14ac:dyDescent="0.25">
      <c r="A1987" s="157">
        <v>2022</v>
      </c>
      <c r="B1987" s="134"/>
      <c r="J1987" s="23"/>
      <c r="K1987" s="30"/>
      <c r="M1987" s="159"/>
      <c r="O1987" s="145"/>
      <c r="Y1987" s="23"/>
    </row>
    <row r="1988" spans="1:25" ht="13.95" customHeight="1" x14ac:dyDescent="0.25">
      <c r="A1988" s="157">
        <v>2022</v>
      </c>
      <c r="B1988" s="199"/>
      <c r="J1988" s="23"/>
      <c r="K1988" s="30"/>
      <c r="M1988" s="159"/>
      <c r="O1988" s="145"/>
      <c r="Y1988" s="23"/>
    </row>
    <row r="1989" spans="1:25" ht="13.95" customHeight="1" x14ac:dyDescent="0.25">
      <c r="A1989" s="157">
        <v>2022</v>
      </c>
      <c r="B1989" s="134"/>
      <c r="J1989" s="23"/>
      <c r="K1989" s="30"/>
      <c r="M1989" s="159"/>
      <c r="O1989" s="145"/>
      <c r="Y1989" s="23"/>
    </row>
    <row r="1990" spans="1:25" ht="13.95" customHeight="1" x14ac:dyDescent="0.25">
      <c r="A1990" s="157">
        <v>2022</v>
      </c>
      <c r="B1990" s="199"/>
      <c r="J1990" s="23"/>
      <c r="K1990" s="30"/>
      <c r="M1990" s="159"/>
      <c r="O1990" s="145"/>
      <c r="Y1990" s="23"/>
    </row>
    <row r="1991" spans="1:25" ht="13.95" customHeight="1" x14ac:dyDescent="0.25">
      <c r="A1991" s="157">
        <v>2022</v>
      </c>
      <c r="B1991" s="134"/>
      <c r="J1991" s="23"/>
      <c r="K1991" s="30"/>
      <c r="M1991" s="159"/>
      <c r="O1991" s="145"/>
      <c r="Y1991" s="23"/>
    </row>
    <row r="1992" spans="1:25" ht="13.95" customHeight="1" x14ac:dyDescent="0.25">
      <c r="A1992" s="157">
        <v>2022</v>
      </c>
      <c r="B1992" s="199"/>
      <c r="J1992" s="23"/>
      <c r="K1992" s="30"/>
      <c r="M1992" s="159"/>
      <c r="O1992" s="145"/>
      <c r="Y1992" s="23"/>
    </row>
    <row r="1993" spans="1:25" ht="13.95" customHeight="1" x14ac:dyDescent="0.25">
      <c r="A1993" s="157">
        <v>2022</v>
      </c>
      <c r="B1993" s="134"/>
      <c r="J1993" s="23"/>
      <c r="K1993" s="30"/>
      <c r="M1993" s="159"/>
      <c r="O1993" s="145"/>
      <c r="Y1993" s="23"/>
    </row>
    <row r="1994" spans="1:25" ht="13.95" customHeight="1" x14ac:dyDescent="0.25">
      <c r="A1994" s="157">
        <v>2022</v>
      </c>
      <c r="B1994" s="199"/>
      <c r="J1994" s="23"/>
      <c r="K1994" s="30"/>
      <c r="M1994" s="159"/>
      <c r="O1994" s="145"/>
      <c r="Y1994" s="23"/>
    </row>
    <row r="1995" spans="1:25" ht="17.25" customHeight="1" x14ac:dyDescent="0.25">
      <c r="A1995" s="157">
        <v>2022</v>
      </c>
      <c r="B1995" s="134"/>
      <c r="J1995" s="23"/>
      <c r="K1995" s="30"/>
      <c r="M1995" s="159"/>
      <c r="O1995" s="145"/>
      <c r="Y1995" s="23"/>
    </row>
    <row r="1996" spans="1:25" ht="13.95" customHeight="1" x14ac:dyDescent="0.25">
      <c r="A1996" s="157">
        <v>2022</v>
      </c>
      <c r="B1996" s="199"/>
      <c r="J1996" s="23"/>
      <c r="K1996" s="30"/>
      <c r="M1996" s="159"/>
      <c r="O1996" s="145"/>
      <c r="Y1996" s="23"/>
    </row>
    <row r="1997" spans="1:25" ht="13.95" customHeight="1" x14ac:dyDescent="0.25">
      <c r="A1997" s="157">
        <v>2022</v>
      </c>
      <c r="B1997" s="134"/>
      <c r="J1997" s="23"/>
      <c r="K1997" s="30"/>
      <c r="M1997" s="159"/>
      <c r="O1997" s="145"/>
      <c r="Y1997" s="23"/>
    </row>
    <row r="1998" spans="1:25" ht="13.95" customHeight="1" x14ac:dyDescent="0.25">
      <c r="A1998" s="157">
        <v>2022</v>
      </c>
      <c r="B1998" s="199"/>
      <c r="J1998" s="23"/>
      <c r="K1998" s="30"/>
      <c r="M1998" s="159"/>
      <c r="O1998" s="145"/>
      <c r="Y1998" s="23"/>
    </row>
    <row r="1999" spans="1:25" ht="13.95" customHeight="1" x14ac:dyDescent="0.25">
      <c r="A1999" s="157">
        <v>2022</v>
      </c>
      <c r="B1999" s="134"/>
      <c r="J1999" s="23"/>
      <c r="K1999" s="30"/>
      <c r="M1999" s="159"/>
      <c r="O1999" s="145"/>
      <c r="Y1999" s="23"/>
    </row>
    <row r="2000" spans="1:25" ht="13.95" customHeight="1" x14ac:dyDescent="0.25">
      <c r="A2000" s="157">
        <v>2022</v>
      </c>
      <c r="B2000" s="199"/>
      <c r="J2000" s="23"/>
      <c r="K2000" s="30"/>
      <c r="M2000" s="159"/>
      <c r="O2000" s="145"/>
      <c r="Y2000" s="23"/>
    </row>
    <row r="2001" spans="1:27" ht="13.95" customHeight="1" x14ac:dyDescent="0.25">
      <c r="A2001" s="157">
        <v>2022</v>
      </c>
      <c r="B2001" s="134"/>
      <c r="J2001" s="23"/>
      <c r="K2001" s="30"/>
      <c r="M2001" s="159"/>
      <c r="O2001" s="145"/>
      <c r="Y2001" s="23"/>
    </row>
    <row r="2002" spans="1:27" ht="13.95" customHeight="1" x14ac:dyDescent="0.25">
      <c r="A2002" s="157">
        <v>2022</v>
      </c>
      <c r="B2002" s="199"/>
      <c r="J2002" s="23"/>
      <c r="K2002" s="30"/>
      <c r="M2002" s="159"/>
      <c r="O2002" s="145"/>
      <c r="Y2002" s="23"/>
    </row>
    <row r="2003" spans="1:27" ht="13.95" customHeight="1" x14ac:dyDescent="0.25">
      <c r="A2003" s="157">
        <v>2022</v>
      </c>
      <c r="B2003" s="134"/>
      <c r="J2003" s="23"/>
      <c r="K2003" s="30"/>
      <c r="M2003" s="159"/>
      <c r="O2003" s="145"/>
      <c r="Y2003" s="23"/>
    </row>
    <row r="2004" spans="1:27" ht="13.95" customHeight="1" x14ac:dyDescent="0.25">
      <c r="A2004" s="157">
        <v>2022</v>
      </c>
      <c r="B2004" s="199"/>
      <c r="J2004" s="23"/>
      <c r="K2004" s="30"/>
      <c r="M2004" s="159"/>
      <c r="O2004" s="145"/>
      <c r="Y2004" s="23"/>
    </row>
    <row r="2005" spans="1:27" ht="13.95" customHeight="1" x14ac:dyDescent="0.25">
      <c r="A2005" s="157">
        <v>2022</v>
      </c>
      <c r="B2005" s="134"/>
      <c r="J2005" s="23"/>
      <c r="K2005" s="30"/>
      <c r="M2005" s="159"/>
      <c r="O2005" s="145"/>
      <c r="Y2005" s="23"/>
    </row>
    <row r="2006" spans="1:27" ht="13.95" customHeight="1" x14ac:dyDescent="0.25">
      <c r="A2006" s="157">
        <v>2022</v>
      </c>
      <c r="B2006" s="199"/>
      <c r="J2006" s="23"/>
      <c r="K2006" s="30"/>
      <c r="M2006" s="159"/>
      <c r="O2006" s="145"/>
      <c r="Y2006" s="23"/>
    </row>
    <row r="2007" spans="1:27" ht="13.95" customHeight="1" x14ac:dyDescent="0.25">
      <c r="A2007" s="157">
        <v>2022</v>
      </c>
      <c r="B2007" s="134"/>
      <c r="J2007" s="23"/>
      <c r="K2007" s="30"/>
      <c r="M2007" s="159"/>
      <c r="O2007" s="145"/>
      <c r="Y2007" s="23"/>
    </row>
    <row r="2008" spans="1:27" ht="13.95" customHeight="1" x14ac:dyDescent="0.25">
      <c r="A2008" s="157">
        <v>2022</v>
      </c>
      <c r="B2008" s="199"/>
      <c r="J2008" s="23"/>
      <c r="K2008" s="30"/>
      <c r="M2008" s="159"/>
      <c r="O2008" s="145"/>
      <c r="Y2008" s="23"/>
    </row>
    <row r="2009" spans="1:27" ht="13.95" customHeight="1" x14ac:dyDescent="0.25">
      <c r="A2009" s="157">
        <v>2022</v>
      </c>
      <c r="B2009" s="134"/>
      <c r="J2009" s="23"/>
      <c r="K2009" s="30"/>
      <c r="M2009" s="159"/>
      <c r="O2009" s="145"/>
      <c r="Y2009" s="23"/>
    </row>
    <row r="2010" spans="1:27" ht="13.95" customHeight="1" x14ac:dyDescent="0.25">
      <c r="A2010" s="157">
        <v>2022</v>
      </c>
      <c r="B2010" s="199"/>
      <c r="J2010" s="23"/>
      <c r="K2010" s="30"/>
      <c r="M2010" s="159"/>
      <c r="O2010" s="145"/>
      <c r="Y2010" s="23"/>
    </row>
    <row r="2011" spans="1:27" ht="13.95" customHeight="1" x14ac:dyDescent="0.25">
      <c r="A2011" s="157">
        <v>2022</v>
      </c>
      <c r="B2011" s="134"/>
      <c r="J2011" s="23"/>
      <c r="K2011" s="30"/>
      <c r="M2011" s="159"/>
      <c r="O2011" s="145"/>
      <c r="Y2011" s="23"/>
    </row>
    <row r="2012" spans="1:27" ht="13.95" customHeight="1" x14ac:dyDescent="0.25">
      <c r="A2012" s="157">
        <v>2022</v>
      </c>
      <c r="B2012" s="199"/>
      <c r="J2012" s="23"/>
      <c r="K2012" s="30"/>
      <c r="M2012" s="159"/>
      <c r="O2012" s="145"/>
      <c r="Y2012" s="23"/>
    </row>
    <row r="2013" spans="1:27" s="134" customFormat="1" ht="13.95" customHeight="1" x14ac:dyDescent="0.25">
      <c r="A2013" s="157">
        <v>2022</v>
      </c>
      <c r="C2013" s="1"/>
      <c r="D2013" s="1"/>
      <c r="E2013" s="23"/>
      <c r="F2013" s="157"/>
      <c r="G2013" s="1"/>
      <c r="I2013" s="135"/>
      <c r="J2013" s="157"/>
      <c r="K2013" s="199"/>
      <c r="L2013" s="158"/>
      <c r="M2013" s="159"/>
      <c r="N2013" s="2"/>
      <c r="O2013" s="145"/>
      <c r="P2013" s="1"/>
      <c r="T2013" s="1"/>
      <c r="U2013" s="15"/>
      <c r="V2013" s="161"/>
      <c r="W2013" s="1"/>
      <c r="X2013" s="161"/>
      <c r="Y2013" s="157"/>
      <c r="Z2013" s="161"/>
      <c r="AA2013" s="157"/>
    </row>
    <row r="2014" spans="1:27" s="134" customFormat="1" x14ac:dyDescent="0.25">
      <c r="A2014" s="157">
        <v>2022</v>
      </c>
      <c r="B2014" s="199"/>
      <c r="E2014" s="157"/>
      <c r="F2014" s="157"/>
      <c r="I2014" s="135"/>
      <c r="J2014" s="157"/>
      <c r="K2014" s="199"/>
      <c r="L2014" s="158"/>
      <c r="M2014" s="159"/>
      <c r="N2014" s="158"/>
      <c r="O2014" s="145"/>
      <c r="P2014" s="135"/>
      <c r="U2014" s="160"/>
      <c r="V2014" s="161"/>
      <c r="X2014" s="161"/>
      <c r="Y2014" s="157"/>
      <c r="Z2014" s="161"/>
      <c r="AA2014" s="157"/>
    </row>
    <row r="2015" spans="1:27" s="134" customFormat="1" x14ac:dyDescent="0.25">
      <c r="A2015" s="157">
        <v>2022</v>
      </c>
      <c r="E2015" s="157"/>
      <c r="F2015" s="157"/>
      <c r="I2015" s="135"/>
      <c r="J2015" s="157"/>
      <c r="K2015" s="199"/>
      <c r="L2015" s="158"/>
      <c r="M2015" s="159"/>
      <c r="N2015" s="158"/>
      <c r="O2015" s="145"/>
      <c r="P2015" s="135"/>
      <c r="U2015" s="160"/>
      <c r="V2015" s="161"/>
      <c r="X2015" s="161"/>
      <c r="Y2015" s="157"/>
      <c r="Z2015" s="161"/>
      <c r="AA2015" s="157"/>
    </row>
    <row r="2016" spans="1:27" s="134" customFormat="1" x14ac:dyDescent="0.25">
      <c r="A2016" s="157">
        <v>2022</v>
      </c>
      <c r="B2016" s="199"/>
      <c r="E2016" s="157"/>
      <c r="F2016" s="157"/>
      <c r="I2016" s="135"/>
      <c r="J2016" s="157"/>
      <c r="K2016" s="199"/>
      <c r="L2016" s="158"/>
      <c r="M2016" s="159"/>
      <c r="N2016" s="158"/>
      <c r="O2016" s="145"/>
      <c r="P2016" s="135"/>
      <c r="U2016" s="160"/>
      <c r="V2016" s="161"/>
      <c r="X2016" s="161"/>
      <c r="Y2016" s="157"/>
      <c r="Z2016" s="161"/>
      <c r="AA2016" s="157"/>
    </row>
    <row r="2017" spans="1:27" s="134" customFormat="1" x14ac:dyDescent="0.25">
      <c r="A2017" s="157">
        <v>2022</v>
      </c>
      <c r="E2017" s="157"/>
      <c r="F2017" s="157"/>
      <c r="I2017" s="135"/>
      <c r="J2017" s="157"/>
      <c r="K2017" s="199"/>
      <c r="L2017" s="158"/>
      <c r="M2017" s="159"/>
      <c r="N2017" s="158"/>
      <c r="O2017" s="145"/>
      <c r="P2017" s="135"/>
      <c r="U2017" s="160"/>
      <c r="V2017" s="161"/>
      <c r="X2017" s="161"/>
      <c r="Y2017" s="157"/>
      <c r="Z2017" s="161"/>
      <c r="AA2017" s="157"/>
    </row>
    <row r="2018" spans="1:27" s="134" customFormat="1" x14ac:dyDescent="0.25">
      <c r="A2018" s="157">
        <v>2022</v>
      </c>
      <c r="B2018" s="199"/>
      <c r="E2018" s="157"/>
      <c r="F2018" s="157"/>
      <c r="I2018" s="135"/>
      <c r="J2018" s="157"/>
      <c r="K2018" s="199"/>
      <c r="L2018" s="158"/>
      <c r="M2018" s="159"/>
      <c r="N2018" s="158"/>
      <c r="O2018" s="145"/>
      <c r="P2018" s="135"/>
      <c r="U2018" s="160"/>
      <c r="V2018" s="161"/>
      <c r="X2018" s="161"/>
      <c r="Y2018" s="157"/>
      <c r="Z2018" s="161"/>
      <c r="AA2018" s="157"/>
    </row>
    <row r="2019" spans="1:27" s="134" customFormat="1" x14ac:dyDescent="0.25">
      <c r="A2019" s="157">
        <v>2022</v>
      </c>
      <c r="E2019" s="157"/>
      <c r="F2019" s="157"/>
      <c r="I2019" s="135"/>
      <c r="J2019" s="157"/>
      <c r="K2019" s="199"/>
      <c r="L2019" s="158"/>
      <c r="M2019" s="159"/>
      <c r="N2019" s="158"/>
      <c r="O2019" s="145"/>
      <c r="P2019" s="135"/>
      <c r="U2019" s="160"/>
      <c r="V2019" s="161"/>
      <c r="X2019" s="161"/>
      <c r="Y2019" s="157"/>
      <c r="Z2019" s="161"/>
      <c r="AA2019" s="157"/>
    </row>
    <row r="2020" spans="1:27" s="134" customFormat="1" x14ac:dyDescent="0.25">
      <c r="A2020" s="157">
        <v>2022</v>
      </c>
      <c r="B2020" s="199"/>
      <c r="E2020" s="157"/>
      <c r="F2020" s="157"/>
      <c r="I2020" s="135"/>
      <c r="J2020" s="157"/>
      <c r="K2020" s="199"/>
      <c r="L2020" s="158"/>
      <c r="M2020" s="159"/>
      <c r="N2020" s="158"/>
      <c r="O2020" s="145"/>
      <c r="P2020" s="135"/>
      <c r="U2020" s="160"/>
      <c r="V2020" s="161"/>
      <c r="X2020" s="161"/>
      <c r="Y2020" s="157"/>
      <c r="Z2020" s="161"/>
      <c r="AA2020" s="157"/>
    </row>
    <row r="2021" spans="1:27" s="134" customFormat="1" x14ac:dyDescent="0.25">
      <c r="A2021" s="157">
        <v>2022</v>
      </c>
      <c r="E2021" s="157"/>
      <c r="F2021" s="157"/>
      <c r="I2021" s="135"/>
      <c r="J2021" s="157"/>
      <c r="L2021" s="158"/>
      <c r="M2021" s="159"/>
      <c r="N2021" s="158"/>
      <c r="O2021" s="145"/>
      <c r="P2021" s="135"/>
      <c r="U2021" s="160"/>
      <c r="V2021" s="161"/>
      <c r="X2021" s="161"/>
      <c r="Y2021" s="157"/>
      <c r="Z2021" s="161"/>
    </row>
    <row r="2022" spans="1:27" s="134" customFormat="1" x14ac:dyDescent="0.25">
      <c r="A2022" s="157">
        <v>2022</v>
      </c>
      <c r="B2022" s="199"/>
      <c r="E2022" s="157"/>
      <c r="F2022" s="157"/>
      <c r="I2022" s="135"/>
      <c r="J2022" s="157"/>
      <c r="L2022" s="158"/>
      <c r="M2022" s="159"/>
      <c r="N2022" s="158"/>
      <c r="O2022" s="145"/>
      <c r="P2022" s="135"/>
      <c r="U2022" s="160"/>
      <c r="V2022" s="160"/>
      <c r="X2022" s="160"/>
      <c r="Y2022" s="157"/>
      <c r="Z2022" s="161"/>
    </row>
    <row r="2023" spans="1:27" s="134" customFormat="1" x14ac:dyDescent="0.25">
      <c r="A2023" s="157">
        <v>2022</v>
      </c>
      <c r="B2023" s="199"/>
      <c r="E2023" s="157"/>
      <c r="F2023" s="157"/>
      <c r="I2023" s="135"/>
      <c r="J2023" s="157"/>
      <c r="L2023" s="158"/>
      <c r="M2023" s="159"/>
      <c r="N2023" s="158"/>
      <c r="O2023" s="145"/>
      <c r="P2023" s="135"/>
      <c r="U2023" s="160"/>
      <c r="V2023" s="160"/>
      <c r="X2023" s="160"/>
      <c r="Y2023" s="157"/>
      <c r="Z2023" s="161"/>
    </row>
    <row r="2024" spans="1:27" s="134" customFormat="1" x14ac:dyDescent="0.25">
      <c r="A2024" s="157">
        <v>2022</v>
      </c>
      <c r="B2024" s="199"/>
      <c r="E2024" s="157"/>
      <c r="F2024" s="157"/>
      <c r="I2024" s="135"/>
      <c r="J2024" s="157"/>
      <c r="L2024" s="158"/>
      <c r="M2024" s="159"/>
      <c r="N2024" s="158"/>
      <c r="O2024" s="145"/>
      <c r="P2024" s="135"/>
      <c r="U2024" s="160"/>
      <c r="V2024" s="160"/>
      <c r="X2024" s="160"/>
      <c r="Y2024" s="157"/>
      <c r="Z2024" s="161"/>
    </row>
    <row r="2025" spans="1:27" s="134" customFormat="1" x14ac:dyDescent="0.25">
      <c r="A2025" s="157">
        <v>2022</v>
      </c>
      <c r="B2025" s="199"/>
      <c r="E2025" s="157"/>
      <c r="F2025" s="157"/>
      <c r="I2025" s="135"/>
      <c r="J2025" s="157"/>
      <c r="L2025" s="158"/>
      <c r="M2025" s="159"/>
      <c r="N2025" s="158"/>
      <c r="O2025" s="145"/>
      <c r="P2025" s="135"/>
      <c r="U2025" s="160"/>
      <c r="V2025" s="160"/>
      <c r="X2025" s="160"/>
      <c r="Y2025" s="157"/>
      <c r="Z2025" s="161"/>
    </row>
    <row r="2026" spans="1:27" s="134" customFormat="1" x14ac:dyDescent="0.25">
      <c r="A2026" s="157">
        <v>2022</v>
      </c>
      <c r="B2026" s="199"/>
      <c r="E2026" s="157"/>
      <c r="F2026" s="157"/>
      <c r="I2026" s="135"/>
      <c r="J2026" s="157"/>
      <c r="L2026" s="158"/>
      <c r="M2026" s="159"/>
      <c r="N2026" s="158"/>
      <c r="O2026" s="145"/>
      <c r="P2026" s="135"/>
      <c r="U2026" s="160"/>
      <c r="V2026" s="160"/>
      <c r="X2026" s="160"/>
      <c r="Y2026" s="157"/>
      <c r="Z2026" s="161"/>
    </row>
    <row r="2027" spans="1:27" s="134" customFormat="1" x14ac:dyDescent="0.25">
      <c r="A2027" s="157">
        <v>2022</v>
      </c>
      <c r="B2027" s="199"/>
      <c r="E2027" s="157"/>
      <c r="F2027" s="157"/>
      <c r="I2027" s="135"/>
      <c r="J2027" s="157"/>
      <c r="L2027" s="158"/>
      <c r="M2027" s="159"/>
      <c r="N2027" s="158"/>
      <c r="O2027" s="145"/>
      <c r="P2027" s="135"/>
      <c r="U2027" s="160"/>
      <c r="V2027" s="160"/>
      <c r="X2027" s="160"/>
      <c r="Y2027" s="157"/>
      <c r="Z2027" s="161"/>
    </row>
    <row r="2028" spans="1:27" s="134" customFormat="1" x14ac:dyDescent="0.25">
      <c r="A2028" s="157">
        <v>2022</v>
      </c>
      <c r="B2028" s="199"/>
      <c r="E2028" s="157"/>
      <c r="F2028" s="157"/>
      <c r="I2028" s="135"/>
      <c r="J2028" s="157"/>
      <c r="L2028" s="158"/>
      <c r="M2028" s="159"/>
      <c r="N2028" s="158"/>
      <c r="O2028" s="145"/>
      <c r="P2028" s="135"/>
      <c r="U2028" s="160"/>
      <c r="V2028" s="160"/>
      <c r="X2028" s="160"/>
      <c r="Y2028" s="157"/>
      <c r="Z2028" s="161"/>
    </row>
    <row r="2029" spans="1:27" s="134" customFormat="1" x14ac:dyDescent="0.25">
      <c r="A2029" s="157">
        <v>2022</v>
      </c>
      <c r="B2029" s="199"/>
      <c r="E2029" s="157"/>
      <c r="F2029" s="157"/>
      <c r="I2029" s="135"/>
      <c r="J2029" s="157"/>
      <c r="L2029" s="158"/>
      <c r="M2029" s="159"/>
      <c r="N2029" s="158"/>
      <c r="O2029" s="145"/>
      <c r="P2029" s="135"/>
      <c r="U2029" s="160"/>
      <c r="V2029" s="160"/>
      <c r="X2029" s="160"/>
      <c r="Y2029" s="157"/>
      <c r="Z2029" s="161"/>
    </row>
    <row r="2030" spans="1:27" s="134" customFormat="1" x14ac:dyDescent="0.25">
      <c r="A2030" s="157">
        <v>2022</v>
      </c>
      <c r="B2030" s="199"/>
      <c r="E2030" s="157"/>
      <c r="F2030" s="157"/>
      <c r="I2030" s="135"/>
      <c r="J2030" s="157"/>
      <c r="L2030" s="158"/>
      <c r="M2030" s="159"/>
      <c r="N2030" s="158"/>
      <c r="O2030" s="145"/>
      <c r="P2030" s="135"/>
      <c r="U2030" s="160"/>
      <c r="V2030" s="160"/>
      <c r="X2030" s="160"/>
      <c r="Y2030" s="157"/>
      <c r="Z2030" s="161"/>
    </row>
    <row r="2031" spans="1:27" s="134" customFormat="1" x14ac:dyDescent="0.25">
      <c r="A2031" s="157">
        <v>2022</v>
      </c>
      <c r="B2031" s="199"/>
      <c r="E2031" s="157"/>
      <c r="F2031" s="157"/>
      <c r="I2031" s="135"/>
      <c r="J2031" s="157"/>
      <c r="L2031" s="158"/>
      <c r="M2031" s="159"/>
      <c r="N2031" s="158"/>
      <c r="O2031" s="145"/>
      <c r="P2031" s="135"/>
      <c r="U2031" s="160"/>
      <c r="V2031" s="160"/>
      <c r="X2031" s="160"/>
      <c r="Y2031" s="157"/>
      <c r="Z2031" s="161"/>
    </row>
    <row r="2032" spans="1:27" s="134" customFormat="1" x14ac:dyDescent="0.25">
      <c r="A2032" s="157">
        <v>2022</v>
      </c>
      <c r="B2032" s="199"/>
      <c r="E2032" s="157"/>
      <c r="F2032" s="157"/>
      <c r="I2032" s="135"/>
      <c r="J2032" s="157"/>
      <c r="L2032" s="158"/>
      <c r="M2032" s="159"/>
      <c r="N2032" s="158"/>
      <c r="O2032" s="145"/>
      <c r="P2032" s="135"/>
      <c r="U2032" s="160"/>
      <c r="V2032" s="160"/>
      <c r="X2032" s="160"/>
      <c r="Y2032" s="157"/>
      <c r="Z2032" s="161"/>
    </row>
    <row r="2033" spans="1:26" s="134" customFormat="1" x14ac:dyDescent="0.25">
      <c r="A2033" s="157">
        <v>2022</v>
      </c>
      <c r="B2033" s="199"/>
      <c r="E2033" s="157"/>
      <c r="F2033" s="157"/>
      <c r="I2033" s="135"/>
      <c r="J2033" s="157"/>
      <c r="L2033" s="158"/>
      <c r="M2033" s="159"/>
      <c r="N2033" s="158"/>
      <c r="O2033" s="145"/>
      <c r="P2033" s="135"/>
      <c r="U2033" s="160"/>
      <c r="V2033" s="160"/>
      <c r="X2033" s="160"/>
      <c r="Y2033" s="157"/>
      <c r="Z2033" s="161"/>
    </row>
    <row r="2034" spans="1:26" s="134" customFormat="1" x14ac:dyDescent="0.25">
      <c r="A2034" s="157">
        <v>2022</v>
      </c>
      <c r="B2034" s="199"/>
      <c r="E2034" s="157"/>
      <c r="F2034" s="157"/>
      <c r="I2034" s="135"/>
      <c r="J2034" s="157"/>
      <c r="L2034" s="158"/>
      <c r="M2034" s="159"/>
      <c r="N2034" s="158"/>
      <c r="O2034" s="145"/>
      <c r="P2034" s="135"/>
      <c r="U2034" s="160"/>
      <c r="V2034" s="160"/>
      <c r="X2034" s="160"/>
      <c r="Y2034" s="157"/>
      <c r="Z2034" s="161"/>
    </row>
    <row r="2035" spans="1:26" s="134" customFormat="1" x14ac:dyDescent="0.25">
      <c r="A2035" s="157">
        <v>2022</v>
      </c>
      <c r="B2035" s="199"/>
      <c r="E2035" s="157"/>
      <c r="F2035" s="157"/>
      <c r="I2035" s="135"/>
      <c r="J2035" s="157"/>
      <c r="L2035" s="158"/>
      <c r="M2035" s="159"/>
      <c r="N2035" s="158"/>
      <c r="O2035" s="145"/>
      <c r="P2035" s="135"/>
      <c r="U2035" s="160"/>
      <c r="V2035" s="160"/>
      <c r="X2035" s="160"/>
      <c r="Y2035" s="157"/>
      <c r="Z2035" s="161"/>
    </row>
    <row r="2036" spans="1:26" s="134" customFormat="1" x14ac:dyDescent="0.25">
      <c r="A2036" s="157">
        <v>2022</v>
      </c>
      <c r="B2036" s="199"/>
      <c r="E2036" s="157"/>
      <c r="F2036" s="157"/>
      <c r="I2036" s="135"/>
      <c r="J2036" s="157"/>
      <c r="L2036" s="158"/>
      <c r="M2036" s="159"/>
      <c r="N2036" s="158"/>
      <c r="O2036" s="145"/>
      <c r="P2036" s="135"/>
      <c r="U2036" s="160"/>
      <c r="V2036" s="160"/>
      <c r="X2036" s="160"/>
      <c r="Y2036" s="157"/>
      <c r="Z2036" s="161"/>
    </row>
    <row r="2037" spans="1:26" s="134" customFormat="1" x14ac:dyDescent="0.25">
      <c r="A2037" s="157">
        <v>2022</v>
      </c>
      <c r="B2037" s="199"/>
      <c r="E2037" s="157"/>
      <c r="F2037" s="157"/>
      <c r="I2037" s="135"/>
      <c r="J2037" s="157"/>
      <c r="L2037" s="158"/>
      <c r="M2037" s="159"/>
      <c r="N2037" s="158"/>
      <c r="O2037" s="145"/>
      <c r="P2037" s="135"/>
      <c r="U2037" s="160"/>
      <c r="V2037" s="161"/>
      <c r="X2037" s="161"/>
      <c r="Y2037" s="157"/>
      <c r="Z2037" s="161"/>
    </row>
    <row r="2038" spans="1:26" x14ac:dyDescent="0.25">
      <c r="A2038" s="157">
        <v>2022</v>
      </c>
      <c r="B2038" s="199"/>
      <c r="C2038" s="134"/>
      <c r="D2038" s="134"/>
      <c r="G2038" s="134"/>
      <c r="J2038" s="23"/>
      <c r="M2038" s="159"/>
      <c r="N2038" s="158"/>
      <c r="O2038" s="145"/>
      <c r="P2038" s="135"/>
      <c r="Q2038" s="134"/>
      <c r="R2038" s="134"/>
      <c r="S2038" s="134"/>
      <c r="Y2038" s="23"/>
    </row>
    <row r="2039" spans="1:26" x14ac:dyDescent="0.25">
      <c r="A2039" s="157">
        <v>2022</v>
      </c>
      <c r="B2039" s="199"/>
      <c r="G2039" s="134"/>
      <c r="J2039" s="23"/>
      <c r="M2039" s="159"/>
      <c r="O2039" s="145"/>
      <c r="P2039" s="135"/>
      <c r="Q2039" s="134"/>
      <c r="R2039" s="134"/>
      <c r="S2039" s="134"/>
      <c r="Y2039" s="23"/>
    </row>
    <row r="2040" spans="1:26" x14ac:dyDescent="0.25">
      <c r="A2040" s="157">
        <v>2022</v>
      </c>
      <c r="B2040" s="199"/>
      <c r="G2040" s="134"/>
      <c r="J2040" s="23"/>
      <c r="M2040" s="159"/>
      <c r="O2040" s="145"/>
      <c r="P2040" s="135"/>
      <c r="Q2040" s="134"/>
      <c r="R2040" s="134"/>
      <c r="S2040" s="134"/>
      <c r="Y2040" s="23"/>
    </row>
    <row r="2041" spans="1:26" x14ac:dyDescent="0.25">
      <c r="A2041" s="157">
        <v>2022</v>
      </c>
      <c r="B2041" s="199"/>
      <c r="G2041" s="134"/>
      <c r="J2041" s="23"/>
      <c r="M2041" s="159"/>
      <c r="O2041" s="145"/>
      <c r="P2041" s="135"/>
      <c r="Q2041" s="134"/>
      <c r="R2041" s="134"/>
      <c r="S2041" s="134"/>
      <c r="Y2041" s="23"/>
    </row>
    <row r="2042" spans="1:26" x14ac:dyDescent="0.25">
      <c r="A2042" s="157">
        <v>2022</v>
      </c>
      <c r="B2042" s="199"/>
      <c r="G2042" s="134"/>
      <c r="J2042" s="23"/>
      <c r="M2042" s="159"/>
      <c r="O2042" s="145"/>
      <c r="P2042" s="135"/>
      <c r="Q2042" s="134"/>
      <c r="R2042" s="134"/>
      <c r="S2042" s="134"/>
      <c r="Y2042" s="23"/>
    </row>
    <row r="2043" spans="1:26" x14ac:dyDescent="0.25">
      <c r="A2043" s="157">
        <v>2022</v>
      </c>
      <c r="B2043" s="199"/>
      <c r="J2043" s="23"/>
      <c r="M2043" s="159"/>
      <c r="O2043" s="145"/>
      <c r="Y2043" s="23"/>
    </row>
    <row r="2044" spans="1:26" x14ac:dyDescent="0.25">
      <c r="A2044" s="157">
        <v>2022</v>
      </c>
      <c r="B2044" s="199"/>
      <c r="J2044" s="23"/>
      <c r="M2044" s="159"/>
      <c r="O2044" s="145"/>
      <c r="Y2044" s="23"/>
    </row>
    <row r="2045" spans="1:26" x14ac:dyDescent="0.25">
      <c r="A2045" s="157">
        <v>2022</v>
      </c>
      <c r="B2045" s="199"/>
      <c r="J2045" s="23"/>
      <c r="M2045" s="159"/>
      <c r="O2045" s="145"/>
      <c r="Y2045" s="23"/>
    </row>
    <row r="2046" spans="1:26" x14ac:dyDescent="0.25">
      <c r="A2046" s="157">
        <v>2022</v>
      </c>
      <c r="B2046" s="199"/>
      <c r="J2046" s="23"/>
      <c r="M2046" s="159"/>
      <c r="O2046" s="145"/>
      <c r="Y2046" s="23"/>
    </row>
    <row r="2047" spans="1:26" x14ac:dyDescent="0.25">
      <c r="A2047" s="157">
        <v>2022</v>
      </c>
      <c r="B2047" s="199"/>
      <c r="J2047" s="23"/>
      <c r="M2047" s="159"/>
      <c r="O2047" s="145"/>
      <c r="Y2047" s="23"/>
    </row>
    <row r="2048" spans="1:26" x14ac:dyDescent="0.25">
      <c r="A2048" s="157">
        <v>2022</v>
      </c>
      <c r="B2048" s="199"/>
      <c r="J2048" s="23"/>
      <c r="M2048" s="159"/>
      <c r="O2048" s="145"/>
      <c r="Y2048" s="23"/>
    </row>
    <row r="2049" spans="1:25" x14ac:dyDescent="0.25">
      <c r="A2049" s="157">
        <v>2022</v>
      </c>
      <c r="B2049" s="199"/>
      <c r="J2049" s="23"/>
      <c r="M2049" s="159"/>
      <c r="O2049" s="145"/>
      <c r="Y2049" s="23"/>
    </row>
    <row r="2050" spans="1:25" x14ac:dyDescent="0.25">
      <c r="A2050" s="157">
        <v>2022</v>
      </c>
      <c r="B2050" s="199"/>
      <c r="J2050" s="23"/>
      <c r="M2050" s="159"/>
      <c r="O2050" s="145"/>
      <c r="Y2050" s="23"/>
    </row>
    <row r="2051" spans="1:25" x14ac:dyDescent="0.25">
      <c r="A2051" s="157">
        <v>2022</v>
      </c>
      <c r="B2051" s="199"/>
      <c r="J2051" s="23"/>
      <c r="M2051" s="159"/>
      <c r="O2051" s="145"/>
      <c r="Y2051" s="23"/>
    </row>
    <row r="2052" spans="1:25" x14ac:dyDescent="0.25">
      <c r="A2052" s="157">
        <v>2022</v>
      </c>
      <c r="B2052" s="199"/>
      <c r="J2052" s="23"/>
      <c r="M2052" s="159"/>
      <c r="O2052" s="145"/>
      <c r="Y2052" s="23"/>
    </row>
    <row r="2053" spans="1:25" x14ac:dyDescent="0.25">
      <c r="A2053" s="157">
        <v>2022</v>
      </c>
      <c r="B2053" s="199"/>
      <c r="J2053" s="23"/>
      <c r="M2053" s="159"/>
      <c r="O2053" s="145"/>
      <c r="Y2053" s="23"/>
    </row>
    <row r="2054" spans="1:25" x14ac:dyDescent="0.25">
      <c r="A2054" s="157">
        <v>2022</v>
      </c>
      <c r="B2054" s="199"/>
      <c r="J2054" s="23"/>
      <c r="M2054" s="159"/>
      <c r="O2054" s="145"/>
      <c r="Y2054" s="23"/>
    </row>
    <row r="2055" spans="1:25" x14ac:dyDescent="0.25">
      <c r="A2055" s="157">
        <v>2022</v>
      </c>
      <c r="B2055" s="199"/>
      <c r="J2055" s="23"/>
      <c r="M2055" s="159"/>
      <c r="O2055" s="145"/>
      <c r="Y2055" s="23"/>
    </row>
    <row r="2056" spans="1:25" x14ac:dyDescent="0.25">
      <c r="A2056" s="157">
        <v>2022</v>
      </c>
      <c r="B2056" s="199"/>
      <c r="J2056" s="23"/>
      <c r="M2056" s="159"/>
      <c r="O2056" s="145"/>
      <c r="Y2056" s="23"/>
    </row>
    <row r="2057" spans="1:25" x14ac:dyDescent="0.25">
      <c r="A2057" s="157">
        <v>2022</v>
      </c>
      <c r="B2057" s="199"/>
      <c r="J2057" s="23"/>
      <c r="M2057" s="159"/>
      <c r="O2057" s="145"/>
      <c r="Y2057" s="23"/>
    </row>
    <row r="2058" spans="1:25" x14ac:dyDescent="0.25">
      <c r="A2058" s="157">
        <v>2022</v>
      </c>
      <c r="B2058" s="199"/>
      <c r="J2058" s="23"/>
      <c r="M2058" s="159"/>
      <c r="O2058" s="145"/>
      <c r="Y2058" s="23"/>
    </row>
    <row r="2059" spans="1:25" x14ac:dyDescent="0.25">
      <c r="A2059" s="157">
        <v>2022</v>
      </c>
      <c r="B2059" s="199"/>
      <c r="J2059" s="23"/>
      <c r="M2059" s="159"/>
      <c r="O2059" s="145"/>
      <c r="Y2059" s="23"/>
    </row>
    <row r="2060" spans="1:25" x14ac:dyDescent="0.25">
      <c r="A2060" s="157">
        <v>2022</v>
      </c>
      <c r="B2060" s="199"/>
      <c r="J2060" s="23"/>
      <c r="M2060" s="159"/>
      <c r="O2060" s="145"/>
      <c r="Y2060" s="23"/>
    </row>
    <row r="2061" spans="1:25" x14ac:dyDescent="0.25">
      <c r="A2061" s="157">
        <v>2022</v>
      </c>
      <c r="B2061" s="199"/>
      <c r="J2061" s="23"/>
      <c r="M2061" s="159"/>
      <c r="O2061" s="145"/>
      <c r="Y2061" s="23"/>
    </row>
    <row r="2062" spans="1:25" x14ac:dyDescent="0.25">
      <c r="A2062" s="157">
        <v>2022</v>
      </c>
      <c r="B2062" s="199"/>
      <c r="J2062" s="23"/>
      <c r="M2062" s="159"/>
      <c r="O2062" s="145"/>
      <c r="Y2062" s="23"/>
    </row>
    <row r="2063" spans="1:25" x14ac:dyDescent="0.25">
      <c r="A2063" s="157">
        <v>2022</v>
      </c>
      <c r="B2063" s="199"/>
      <c r="J2063" s="23"/>
      <c r="M2063" s="159"/>
      <c r="O2063" s="145"/>
      <c r="Y2063" s="23"/>
    </row>
    <row r="2064" spans="1:25" x14ac:dyDescent="0.25">
      <c r="A2064" s="157">
        <v>2022</v>
      </c>
      <c r="B2064" s="199"/>
      <c r="J2064" s="23"/>
      <c r="M2064" s="159"/>
      <c r="O2064" s="145"/>
      <c r="Y2064" s="23"/>
    </row>
    <row r="2065" spans="1:26" x14ac:dyDescent="0.25">
      <c r="A2065" s="157">
        <v>2022</v>
      </c>
      <c r="B2065" s="199"/>
      <c r="J2065" s="23"/>
      <c r="M2065" s="159"/>
      <c r="O2065" s="145"/>
      <c r="Y2065" s="23"/>
    </row>
    <row r="2066" spans="1:26" x14ac:dyDescent="0.25">
      <c r="A2066" s="157">
        <v>2022</v>
      </c>
      <c r="B2066" s="199"/>
      <c r="J2066" s="23"/>
      <c r="M2066" s="159"/>
      <c r="O2066" s="145"/>
      <c r="Y2066" s="23"/>
    </row>
    <row r="2067" spans="1:26" x14ac:dyDescent="0.25">
      <c r="A2067" s="157">
        <v>2022</v>
      </c>
      <c r="B2067" s="199"/>
      <c r="J2067" s="23"/>
      <c r="M2067" s="159"/>
      <c r="O2067" s="145"/>
      <c r="Y2067" s="23"/>
    </row>
    <row r="2068" spans="1:26" s="29" customFormat="1" x14ac:dyDescent="0.25">
      <c r="A2068" s="63">
        <v>2022</v>
      </c>
      <c r="B2068" s="133"/>
      <c r="E2068" s="63"/>
      <c r="F2068" s="63"/>
      <c r="I2068" s="56"/>
      <c r="J2068" s="63"/>
      <c r="L2068" s="57"/>
      <c r="M2068" s="58"/>
      <c r="N2068" s="2"/>
      <c r="O2068" s="59"/>
      <c r="P2068" s="56"/>
      <c r="U2068" s="60"/>
      <c r="V2068" s="62"/>
      <c r="X2068" s="62"/>
      <c r="Y2068" s="63"/>
      <c r="Z2068" s="62"/>
    </row>
    <row r="2069" spans="1:26" x14ac:dyDescent="0.25">
      <c r="A2069" s="157">
        <v>2022</v>
      </c>
      <c r="B2069" s="199"/>
      <c r="J2069" s="23"/>
      <c r="M2069" s="159"/>
      <c r="N2069" s="57"/>
      <c r="O2069" s="145"/>
      <c r="Y2069" s="23"/>
    </row>
    <row r="2070" spans="1:26" x14ac:dyDescent="0.25">
      <c r="A2070" s="157">
        <v>2022</v>
      </c>
      <c r="B2070" s="199"/>
      <c r="J2070" s="23"/>
      <c r="M2070" s="159"/>
      <c r="O2070" s="145"/>
      <c r="Y2070" s="23"/>
    </row>
    <row r="2071" spans="1:26" s="29" customFormat="1" x14ac:dyDescent="0.25">
      <c r="A2071" s="63">
        <v>2022</v>
      </c>
      <c r="B2071" s="133"/>
      <c r="E2071" s="63"/>
      <c r="F2071" s="63"/>
      <c r="I2071" s="56"/>
      <c r="J2071" s="63"/>
      <c r="L2071" s="57"/>
      <c r="M2071" s="58"/>
      <c r="N2071" s="2"/>
      <c r="O2071" s="59"/>
      <c r="P2071" s="56"/>
      <c r="U2071" s="60"/>
      <c r="V2071" s="62"/>
      <c r="X2071" s="62"/>
      <c r="Y2071" s="63"/>
      <c r="Z2071" s="62"/>
    </row>
    <row r="2072" spans="1:26" x14ac:dyDescent="0.25">
      <c r="A2072" s="157">
        <v>2022</v>
      </c>
      <c r="B2072" s="199"/>
      <c r="J2072" s="23"/>
      <c r="M2072" s="159"/>
      <c r="N2072" s="57"/>
      <c r="O2072" s="145"/>
      <c r="Y2072" s="23"/>
    </row>
    <row r="2073" spans="1:26" x14ac:dyDescent="0.25">
      <c r="A2073" s="157">
        <v>2022</v>
      </c>
      <c r="B2073" s="199"/>
      <c r="J2073" s="23"/>
      <c r="M2073" s="159"/>
      <c r="O2073" s="145"/>
      <c r="Y2073" s="23"/>
    </row>
    <row r="2074" spans="1:26" x14ac:dyDescent="0.25">
      <c r="A2074" s="157">
        <v>2022</v>
      </c>
      <c r="B2074" s="199"/>
      <c r="J2074" s="23"/>
      <c r="M2074" s="159"/>
      <c r="O2074" s="145"/>
      <c r="Y2074" s="23"/>
    </row>
    <row r="2075" spans="1:26" x14ac:dyDescent="0.25">
      <c r="A2075" s="157">
        <v>2022</v>
      </c>
      <c r="B2075" s="199"/>
      <c r="J2075" s="23"/>
      <c r="M2075" s="159"/>
      <c r="O2075" s="145"/>
      <c r="Y2075" s="23"/>
    </row>
    <row r="2076" spans="1:26" x14ac:dyDescent="0.25">
      <c r="A2076" s="157">
        <v>2022</v>
      </c>
      <c r="B2076" s="199"/>
      <c r="J2076" s="23"/>
      <c r="M2076" s="159"/>
      <c r="O2076" s="145"/>
      <c r="Y2076" s="23"/>
    </row>
    <row r="2077" spans="1:26" x14ac:dyDescent="0.25">
      <c r="A2077" s="157">
        <v>2022</v>
      </c>
      <c r="B2077" s="199"/>
      <c r="J2077" s="23"/>
      <c r="M2077" s="159"/>
      <c r="O2077" s="145"/>
      <c r="Y2077" s="23"/>
    </row>
    <row r="2078" spans="1:26" x14ac:dyDescent="0.25">
      <c r="A2078" s="157">
        <v>2022</v>
      </c>
      <c r="B2078" s="199"/>
      <c r="J2078" s="23"/>
      <c r="M2078" s="159"/>
      <c r="O2078" s="145"/>
      <c r="Y2078" s="23"/>
    </row>
    <row r="2079" spans="1:26" x14ac:dyDescent="0.25">
      <c r="A2079" s="157">
        <v>2022</v>
      </c>
      <c r="B2079" s="199"/>
      <c r="J2079" s="23"/>
      <c r="M2079" s="159"/>
      <c r="O2079" s="145"/>
      <c r="Y2079" s="23"/>
    </row>
    <row r="2080" spans="1:26" x14ac:dyDescent="0.25">
      <c r="A2080" s="157">
        <v>2022</v>
      </c>
      <c r="B2080" s="199"/>
      <c r="J2080" s="23"/>
      <c r="M2080" s="159"/>
      <c r="O2080" s="145"/>
      <c r="Y2080" s="23"/>
    </row>
    <row r="2081" spans="1:25" x14ac:dyDescent="0.25">
      <c r="A2081" s="157">
        <v>2022</v>
      </c>
      <c r="B2081" s="199"/>
      <c r="J2081" s="23"/>
      <c r="M2081" s="159"/>
      <c r="O2081" s="145"/>
      <c r="Y2081" s="23"/>
    </row>
    <row r="2082" spans="1:25" x14ac:dyDescent="0.25">
      <c r="A2082" s="157">
        <v>2022</v>
      </c>
      <c r="B2082" s="199"/>
      <c r="J2082" s="23"/>
      <c r="M2082" s="159"/>
      <c r="O2082" s="145"/>
      <c r="Y2082" s="23"/>
    </row>
    <row r="2083" spans="1:25" x14ac:dyDescent="0.25">
      <c r="A2083" s="157">
        <v>2022</v>
      </c>
      <c r="B2083" s="199"/>
      <c r="J2083" s="23"/>
      <c r="M2083" s="159"/>
      <c r="O2083" s="145"/>
      <c r="Y2083" s="23"/>
    </row>
    <row r="2084" spans="1:25" x14ac:dyDescent="0.25">
      <c r="A2084" s="157">
        <v>2022</v>
      </c>
      <c r="B2084" s="199"/>
      <c r="J2084" s="23"/>
      <c r="M2084" s="159"/>
      <c r="O2084" s="145"/>
      <c r="Y2084" s="23"/>
    </row>
    <row r="2085" spans="1:25" x14ac:dyDescent="0.25">
      <c r="A2085" s="157">
        <v>2022</v>
      </c>
      <c r="B2085" s="199"/>
      <c r="J2085" s="23"/>
      <c r="M2085" s="159"/>
      <c r="O2085" s="145"/>
      <c r="Y2085" s="23"/>
    </row>
    <row r="2086" spans="1:25" x14ac:dyDescent="0.25">
      <c r="A2086" s="157">
        <v>2022</v>
      </c>
      <c r="B2086" s="199"/>
      <c r="J2086" s="23"/>
      <c r="M2086" s="159"/>
      <c r="O2086" s="145"/>
      <c r="Y2086" s="23"/>
    </row>
    <row r="2087" spans="1:25" x14ac:dyDescent="0.25">
      <c r="A2087" s="157">
        <v>2022</v>
      </c>
      <c r="B2087" s="199"/>
      <c r="J2087" s="23"/>
      <c r="M2087" s="159"/>
      <c r="O2087" s="145"/>
      <c r="Y2087" s="23"/>
    </row>
    <row r="2088" spans="1:25" x14ac:dyDescent="0.25">
      <c r="A2088" s="157">
        <v>2022</v>
      </c>
      <c r="B2088" s="199"/>
      <c r="I2088" s="379"/>
      <c r="J2088" s="23"/>
      <c r="M2088" s="159"/>
      <c r="O2088" s="145"/>
      <c r="P2088" s="7"/>
      <c r="U2088" s="1"/>
      <c r="Y2088" s="23"/>
    </row>
    <row r="2089" spans="1:25" x14ac:dyDescent="0.25">
      <c r="A2089" s="157">
        <v>2022</v>
      </c>
      <c r="B2089" s="199"/>
      <c r="J2089" s="23"/>
      <c r="M2089" s="159"/>
      <c r="O2089" s="145"/>
      <c r="P2089" s="7"/>
      <c r="U2089" s="1"/>
      <c r="Y2089" s="23"/>
    </row>
    <row r="2090" spans="1:25" x14ac:dyDescent="0.25">
      <c r="A2090" s="157">
        <v>2022</v>
      </c>
      <c r="B2090" s="199"/>
      <c r="J2090" s="23"/>
      <c r="M2090" s="159"/>
      <c r="O2090" s="145"/>
      <c r="P2090" s="7"/>
      <c r="U2090" s="1"/>
      <c r="Y2090" s="23"/>
    </row>
    <row r="2091" spans="1:25" x14ac:dyDescent="0.25">
      <c r="A2091" s="157">
        <v>2022</v>
      </c>
      <c r="B2091" s="199"/>
      <c r="J2091" s="23"/>
      <c r="M2091" s="159"/>
      <c r="O2091" s="145"/>
      <c r="P2091" s="7"/>
      <c r="U2091" s="1"/>
      <c r="Y2091" s="23"/>
    </row>
    <row r="2092" spans="1:25" x14ac:dyDescent="0.25">
      <c r="A2092" s="157">
        <v>2022</v>
      </c>
      <c r="B2092" s="199"/>
      <c r="J2092" s="23"/>
      <c r="M2092" s="159"/>
      <c r="O2092" s="145"/>
      <c r="P2092" s="7"/>
      <c r="U2092" s="1"/>
      <c r="Y2092" s="23"/>
    </row>
    <row r="2093" spans="1:25" x14ac:dyDescent="0.25">
      <c r="A2093" s="157">
        <v>2022</v>
      </c>
      <c r="B2093" s="199"/>
      <c r="J2093" s="23"/>
      <c r="M2093" s="159"/>
      <c r="O2093" s="145"/>
      <c r="P2093" s="7"/>
      <c r="U2093" s="1"/>
      <c r="Y2093" s="23"/>
    </row>
    <row r="2094" spans="1:25" x14ac:dyDescent="0.25">
      <c r="A2094" s="157">
        <v>2022</v>
      </c>
      <c r="B2094" s="199"/>
      <c r="J2094" s="23"/>
      <c r="M2094" s="159"/>
      <c r="O2094" s="145"/>
      <c r="P2094" s="7"/>
      <c r="U2094" s="1"/>
      <c r="Y2094" s="23"/>
    </row>
    <row r="2095" spans="1:25" x14ac:dyDescent="0.25">
      <c r="A2095" s="157">
        <v>2022</v>
      </c>
      <c r="B2095" s="199"/>
      <c r="M2095" s="159"/>
      <c r="O2095" s="145"/>
      <c r="P2095" s="7"/>
      <c r="U2095" s="1"/>
      <c r="Y2095" s="23"/>
    </row>
    <row r="2096" spans="1:25" x14ac:dyDescent="0.25">
      <c r="A2096" s="157">
        <v>2022</v>
      </c>
      <c r="B2096" s="199"/>
      <c r="J2096" s="23"/>
      <c r="M2096" s="159"/>
      <c r="O2096" s="145"/>
      <c r="P2096" s="7"/>
      <c r="U2096" s="1"/>
      <c r="Y2096" s="23"/>
    </row>
    <row r="2097" spans="1:25" x14ac:dyDescent="0.25">
      <c r="A2097" s="157">
        <v>2022</v>
      </c>
      <c r="B2097" s="199"/>
      <c r="J2097" s="23"/>
      <c r="M2097" s="159"/>
      <c r="O2097" s="145"/>
      <c r="P2097" s="7"/>
      <c r="U2097" s="1"/>
      <c r="Y2097" s="23"/>
    </row>
    <row r="2098" spans="1:25" x14ac:dyDescent="0.25">
      <c r="A2098" s="157">
        <v>2022</v>
      </c>
      <c r="B2098" s="199"/>
      <c r="J2098" s="23"/>
      <c r="M2098" s="159"/>
      <c r="O2098" s="145"/>
      <c r="P2098" s="7"/>
      <c r="U2098" s="1"/>
      <c r="Y2098" s="23"/>
    </row>
    <row r="2099" spans="1:25" x14ac:dyDescent="0.25">
      <c r="A2099" s="157">
        <v>2022</v>
      </c>
      <c r="B2099" s="199"/>
      <c r="J2099" s="23"/>
      <c r="M2099" s="159"/>
      <c r="O2099" s="145"/>
      <c r="P2099" s="7"/>
      <c r="U2099" s="1"/>
      <c r="Y2099" s="23"/>
    </row>
    <row r="2100" spans="1:25" x14ac:dyDescent="0.25">
      <c r="A2100" s="157">
        <v>2022</v>
      </c>
      <c r="B2100" s="199"/>
      <c r="J2100" s="23"/>
      <c r="M2100" s="159"/>
      <c r="O2100" s="145"/>
      <c r="P2100" s="7"/>
      <c r="U2100" s="1"/>
      <c r="Y2100" s="23"/>
    </row>
    <row r="2101" spans="1:25" x14ac:dyDescent="0.25">
      <c r="A2101" s="157">
        <v>2022</v>
      </c>
      <c r="B2101" s="199"/>
      <c r="J2101" s="23"/>
      <c r="M2101" s="159"/>
      <c r="O2101" s="145"/>
      <c r="P2101" s="7"/>
      <c r="U2101" s="1"/>
      <c r="Y2101" s="23"/>
    </row>
    <row r="2102" spans="1:25" x14ac:dyDescent="0.25">
      <c r="A2102" s="157">
        <v>2022</v>
      </c>
      <c r="B2102" s="199"/>
      <c r="I2102" s="379"/>
      <c r="M2102" s="159"/>
      <c r="O2102" s="145"/>
      <c r="P2102" s="7"/>
      <c r="U2102" s="1"/>
      <c r="Y2102" s="23"/>
    </row>
    <row r="2103" spans="1:25" x14ac:dyDescent="0.25">
      <c r="A2103" s="157">
        <v>2022</v>
      </c>
      <c r="B2103" s="199"/>
      <c r="J2103" s="23"/>
      <c r="M2103" s="159"/>
      <c r="O2103" s="145"/>
      <c r="P2103" s="7"/>
      <c r="U2103" s="1"/>
      <c r="Y2103" s="23"/>
    </row>
    <row r="2104" spans="1:25" x14ac:dyDescent="0.25">
      <c r="A2104" s="157">
        <v>2022</v>
      </c>
      <c r="B2104" s="199"/>
      <c r="J2104" s="23"/>
      <c r="M2104" s="159"/>
      <c r="O2104" s="145"/>
      <c r="P2104" s="7"/>
      <c r="U2104" s="1"/>
      <c r="Y2104" s="23"/>
    </row>
    <row r="2105" spans="1:25" x14ac:dyDescent="0.25">
      <c r="A2105" s="157">
        <v>2022</v>
      </c>
      <c r="B2105" s="199"/>
      <c r="J2105" s="23"/>
      <c r="M2105" s="159"/>
      <c r="O2105" s="145"/>
      <c r="P2105" s="7"/>
      <c r="U2105" s="1"/>
      <c r="Y2105" s="23"/>
    </row>
    <row r="2106" spans="1:25" x14ac:dyDescent="0.25">
      <c r="A2106" s="157">
        <v>2022</v>
      </c>
      <c r="B2106" s="199"/>
      <c r="J2106" s="23"/>
      <c r="M2106" s="159"/>
      <c r="O2106" s="145"/>
      <c r="P2106" s="7"/>
      <c r="U2106" s="1"/>
      <c r="Y2106" s="23"/>
    </row>
    <row r="2107" spans="1:25" x14ac:dyDescent="0.25">
      <c r="A2107" s="157">
        <v>2022</v>
      </c>
      <c r="B2107" s="199"/>
      <c r="J2107" s="23"/>
      <c r="M2107" s="159"/>
      <c r="O2107" s="145"/>
      <c r="P2107" s="7"/>
      <c r="U2107" s="1"/>
      <c r="Y2107" s="23"/>
    </row>
    <row r="2108" spans="1:25" x14ac:dyDescent="0.25">
      <c r="A2108" s="157">
        <v>2022</v>
      </c>
      <c r="B2108" s="199"/>
      <c r="J2108" s="23"/>
      <c r="M2108" s="159"/>
      <c r="O2108" s="145"/>
      <c r="P2108" s="7"/>
      <c r="U2108" s="1"/>
      <c r="Y2108" s="23"/>
    </row>
    <row r="2109" spans="1:25" x14ac:dyDescent="0.25">
      <c r="A2109" s="157">
        <v>2022</v>
      </c>
      <c r="B2109" s="199"/>
      <c r="J2109" s="23"/>
      <c r="M2109" s="159"/>
      <c r="O2109" s="145"/>
      <c r="Y2109" s="23"/>
    </row>
    <row r="2110" spans="1:25" x14ac:dyDescent="0.25">
      <c r="A2110" s="157">
        <v>2022</v>
      </c>
      <c r="B2110" s="199"/>
      <c r="J2110" s="23"/>
      <c r="M2110" s="159"/>
      <c r="O2110" s="145"/>
      <c r="Y2110" s="23"/>
    </row>
    <row r="2111" spans="1:25" x14ac:dyDescent="0.25">
      <c r="A2111" s="157">
        <v>2022</v>
      </c>
      <c r="B2111" s="199"/>
      <c r="J2111" s="23"/>
      <c r="M2111" s="159"/>
      <c r="O2111" s="145"/>
      <c r="Y2111" s="23"/>
    </row>
    <row r="2112" spans="1:25" x14ac:dyDescent="0.25">
      <c r="A2112" s="157">
        <v>2022</v>
      </c>
      <c r="B2112" s="199"/>
      <c r="J2112" s="23"/>
      <c r="M2112" s="159"/>
      <c r="O2112" s="145"/>
      <c r="Y2112" s="23"/>
    </row>
    <row r="2113" spans="1:26" x14ac:dyDescent="0.25">
      <c r="A2113" s="157">
        <v>2022</v>
      </c>
      <c r="B2113" s="199"/>
      <c r="J2113" s="23"/>
      <c r="M2113" s="159"/>
      <c r="O2113" s="145"/>
      <c r="Y2113" s="23"/>
    </row>
    <row r="2114" spans="1:26" x14ac:dyDescent="0.25">
      <c r="A2114" s="157">
        <v>2022</v>
      </c>
      <c r="B2114" s="199"/>
      <c r="J2114" s="23"/>
      <c r="M2114" s="159"/>
      <c r="O2114" s="145"/>
      <c r="Y2114" s="23"/>
    </row>
    <row r="2115" spans="1:26" x14ac:dyDescent="0.25">
      <c r="A2115" s="157">
        <v>2022</v>
      </c>
      <c r="B2115" s="199"/>
      <c r="J2115" s="23"/>
      <c r="M2115" s="159"/>
      <c r="O2115" s="145"/>
      <c r="Y2115" s="23"/>
    </row>
    <row r="2116" spans="1:26" x14ac:dyDescent="0.25">
      <c r="A2116" s="157">
        <v>2022</v>
      </c>
      <c r="B2116" s="199"/>
      <c r="J2116" s="23"/>
      <c r="M2116" s="159"/>
      <c r="O2116" s="145"/>
      <c r="Y2116" s="23"/>
    </row>
    <row r="2117" spans="1:26" x14ac:dyDescent="0.25">
      <c r="A2117" s="157">
        <v>2022</v>
      </c>
      <c r="B2117" s="199"/>
      <c r="J2117" s="23"/>
      <c r="M2117" s="159"/>
      <c r="O2117" s="145"/>
      <c r="Y2117" s="23"/>
    </row>
    <row r="2118" spans="1:26" x14ac:dyDescent="0.25">
      <c r="A2118" s="157">
        <v>2022</v>
      </c>
      <c r="B2118" s="199"/>
      <c r="J2118" s="23"/>
      <c r="M2118" s="159"/>
      <c r="O2118" s="145"/>
      <c r="Y2118" s="23"/>
    </row>
    <row r="2119" spans="1:26" x14ac:dyDescent="0.25">
      <c r="A2119" s="157">
        <v>2022</v>
      </c>
      <c r="B2119" s="199"/>
      <c r="J2119" s="23"/>
      <c r="M2119" s="159"/>
      <c r="O2119" s="145"/>
      <c r="Y2119" s="23"/>
    </row>
    <row r="2120" spans="1:26" x14ac:dyDescent="0.25">
      <c r="A2120" s="157">
        <v>2022</v>
      </c>
      <c r="B2120" s="199"/>
      <c r="J2120" s="23"/>
      <c r="M2120" s="159"/>
      <c r="O2120" s="145"/>
      <c r="Y2120" s="23"/>
    </row>
    <row r="2121" spans="1:26" x14ac:dyDescent="0.25">
      <c r="A2121" s="157">
        <v>2022</v>
      </c>
      <c r="B2121" s="199"/>
      <c r="J2121" s="23"/>
      <c r="M2121" s="159"/>
      <c r="O2121" s="145"/>
      <c r="Y2121" s="23"/>
    </row>
    <row r="2122" spans="1:26" x14ac:dyDescent="0.25">
      <c r="A2122" s="157">
        <v>2022</v>
      </c>
      <c r="B2122" s="199"/>
      <c r="J2122" s="23"/>
      <c r="O2122" s="145"/>
      <c r="Y2122" s="23"/>
    </row>
    <row r="2123" spans="1:26" x14ac:dyDescent="0.25">
      <c r="A2123" s="157">
        <v>2022</v>
      </c>
      <c r="B2123" s="199"/>
      <c r="J2123" s="23"/>
      <c r="O2123" s="145"/>
      <c r="Y2123" s="23"/>
    </row>
    <row r="2124" spans="1:26" x14ac:dyDescent="0.25">
      <c r="A2124" s="157">
        <v>2022</v>
      </c>
      <c r="B2124" s="199"/>
      <c r="J2124" s="23"/>
      <c r="O2124" s="145"/>
      <c r="Y2124" s="23"/>
    </row>
    <row r="2125" spans="1:26" x14ac:dyDescent="0.25">
      <c r="A2125" s="157">
        <v>2022</v>
      </c>
      <c r="B2125" s="199"/>
      <c r="J2125" s="23"/>
      <c r="O2125" s="145"/>
      <c r="Y2125" s="23"/>
    </row>
    <row r="2126" spans="1:26" s="29" customFormat="1" x14ac:dyDescent="0.25">
      <c r="A2126" s="63">
        <v>2022</v>
      </c>
      <c r="B2126" s="133"/>
      <c r="E2126" s="63"/>
      <c r="F2126" s="63"/>
      <c r="I2126" s="56"/>
      <c r="J2126" s="63"/>
      <c r="L2126" s="57"/>
      <c r="M2126" s="58"/>
      <c r="N2126" s="2"/>
      <c r="O2126" s="59"/>
      <c r="P2126" s="56"/>
      <c r="U2126" s="60"/>
      <c r="V2126" s="62"/>
      <c r="X2126" s="62"/>
      <c r="Y2126" s="63"/>
      <c r="Z2126" s="62"/>
    </row>
    <row r="2127" spans="1:26" x14ac:dyDescent="0.25">
      <c r="A2127" s="157">
        <v>2022</v>
      </c>
      <c r="B2127" s="199"/>
      <c r="J2127" s="23"/>
      <c r="N2127" s="57"/>
      <c r="O2127" s="145"/>
      <c r="Y2127" s="23"/>
    </row>
    <row r="2128" spans="1:26" x14ac:dyDescent="0.25">
      <c r="A2128" s="157">
        <v>2022</v>
      </c>
      <c r="B2128" s="199"/>
      <c r="H2128" s="66"/>
      <c r="J2128" s="23"/>
      <c r="O2128" s="145"/>
      <c r="P2128" s="7"/>
      <c r="V2128" s="15"/>
      <c r="X2128" s="15"/>
      <c r="Y2128" s="23"/>
    </row>
    <row r="2129" spans="1:25" x14ac:dyDescent="0.25">
      <c r="A2129" s="157">
        <v>2022</v>
      </c>
      <c r="B2129" s="199"/>
      <c r="J2129" s="23"/>
      <c r="O2129" s="145"/>
      <c r="P2129" s="7"/>
      <c r="V2129" s="15"/>
      <c r="X2129" s="15"/>
      <c r="Y2129" s="23"/>
    </row>
    <row r="2130" spans="1:25" x14ac:dyDescent="0.25">
      <c r="A2130" s="157">
        <v>2022</v>
      </c>
      <c r="B2130" s="199"/>
      <c r="J2130" s="23"/>
      <c r="O2130" s="145"/>
      <c r="Y2130" s="23"/>
    </row>
    <row r="2131" spans="1:25" x14ac:dyDescent="0.25">
      <c r="A2131" s="157">
        <v>2022</v>
      </c>
      <c r="B2131" s="199"/>
      <c r="J2131" s="23"/>
      <c r="O2131" s="145"/>
      <c r="Y2131" s="23"/>
    </row>
    <row r="2132" spans="1:25" x14ac:dyDescent="0.25">
      <c r="A2132" s="157">
        <v>2022</v>
      </c>
      <c r="B2132" s="199"/>
      <c r="J2132" s="23"/>
      <c r="O2132" s="145"/>
      <c r="Y2132" s="23"/>
    </row>
    <row r="2133" spans="1:25" x14ac:dyDescent="0.25">
      <c r="A2133" s="157">
        <v>2022</v>
      </c>
      <c r="B2133" s="199"/>
      <c r="J2133" s="23"/>
      <c r="O2133" s="145"/>
      <c r="P2133" s="7"/>
      <c r="U2133" s="1"/>
      <c r="V2133" s="1"/>
      <c r="Y2133" s="23"/>
    </row>
    <row r="2134" spans="1:25" x14ac:dyDescent="0.25">
      <c r="A2134" s="157">
        <v>2022</v>
      </c>
      <c r="B2134" s="199"/>
      <c r="J2134" s="23"/>
      <c r="O2134" s="145"/>
      <c r="P2134" s="7"/>
      <c r="U2134" s="1"/>
      <c r="V2134" s="1"/>
      <c r="Y2134" s="23"/>
    </row>
    <row r="2135" spans="1:25" x14ac:dyDescent="0.25">
      <c r="A2135" s="157">
        <v>2022</v>
      </c>
      <c r="B2135" s="199"/>
      <c r="J2135" s="23"/>
      <c r="O2135" s="145"/>
      <c r="P2135" s="7"/>
      <c r="U2135" s="1"/>
      <c r="V2135" s="1"/>
      <c r="Y2135" s="23"/>
    </row>
    <row r="2136" spans="1:25" x14ac:dyDescent="0.25">
      <c r="A2136" s="157">
        <v>2022</v>
      </c>
      <c r="B2136" s="199"/>
      <c r="J2136" s="23"/>
      <c r="O2136" s="145"/>
      <c r="P2136" s="7"/>
      <c r="U2136" s="1"/>
      <c r="V2136" s="1"/>
      <c r="Y2136" s="23"/>
    </row>
    <row r="2137" spans="1:25" x14ac:dyDescent="0.25">
      <c r="A2137" s="157">
        <v>2022</v>
      </c>
      <c r="B2137" s="199"/>
      <c r="J2137" s="23"/>
      <c r="O2137" s="145"/>
      <c r="P2137" s="7"/>
      <c r="U2137" s="1"/>
      <c r="V2137" s="1"/>
      <c r="X2137" s="1"/>
      <c r="Y2137" s="23"/>
    </row>
    <row r="2138" spans="1:25" x14ac:dyDescent="0.25">
      <c r="A2138" s="157">
        <v>2022</v>
      </c>
      <c r="B2138" s="199"/>
      <c r="J2138" s="23"/>
      <c r="O2138" s="145"/>
      <c r="P2138" s="7"/>
      <c r="U2138" s="1"/>
      <c r="V2138" s="1"/>
      <c r="X2138" s="1"/>
      <c r="Y2138" s="23"/>
    </row>
    <row r="2139" spans="1:25" x14ac:dyDescent="0.25">
      <c r="A2139" s="157">
        <v>2022</v>
      </c>
      <c r="B2139" s="199"/>
      <c r="J2139" s="23"/>
      <c r="O2139" s="145"/>
      <c r="P2139" s="7"/>
      <c r="U2139" s="1"/>
      <c r="V2139" s="1"/>
      <c r="X2139" s="1"/>
      <c r="Y2139" s="23"/>
    </row>
    <row r="2140" spans="1:25" x14ac:dyDescent="0.25">
      <c r="A2140" s="157">
        <v>2022</v>
      </c>
      <c r="B2140" s="199"/>
      <c r="J2140" s="23"/>
      <c r="O2140" s="145"/>
      <c r="P2140" s="7"/>
      <c r="U2140" s="1"/>
      <c r="V2140" s="1"/>
      <c r="X2140" s="1"/>
      <c r="Y2140" s="23"/>
    </row>
    <row r="2141" spans="1:25" x14ac:dyDescent="0.25">
      <c r="A2141" s="157">
        <v>2022</v>
      </c>
      <c r="B2141" s="199"/>
      <c r="J2141" s="23"/>
      <c r="O2141" s="145"/>
      <c r="Y2141" s="23"/>
    </row>
    <row r="2142" spans="1:25" x14ac:dyDescent="0.25">
      <c r="A2142" s="157">
        <v>2022</v>
      </c>
      <c r="B2142" s="199"/>
      <c r="J2142" s="23"/>
      <c r="O2142" s="145"/>
      <c r="Y2142" s="23"/>
    </row>
    <row r="2143" spans="1:25" x14ac:dyDescent="0.25">
      <c r="A2143" s="157">
        <v>2022</v>
      </c>
      <c r="B2143" s="199"/>
      <c r="J2143" s="23"/>
      <c r="O2143" s="145"/>
      <c r="Y2143" s="23"/>
    </row>
    <row r="2144" spans="1:25" x14ac:dyDescent="0.25">
      <c r="A2144" s="157">
        <v>2022</v>
      </c>
      <c r="B2144" s="199"/>
      <c r="J2144" s="23"/>
      <c r="O2144" s="145"/>
      <c r="Y2144" s="23"/>
    </row>
    <row r="2145" spans="1:26" x14ac:dyDescent="0.25">
      <c r="A2145" s="157">
        <v>2022</v>
      </c>
      <c r="B2145" s="199"/>
      <c r="J2145" s="23"/>
      <c r="O2145" s="145"/>
      <c r="Y2145" s="23"/>
    </row>
    <row r="2146" spans="1:26" s="29" customFormat="1" x14ac:dyDescent="0.25">
      <c r="A2146" s="63">
        <v>2022</v>
      </c>
      <c r="B2146" s="133"/>
      <c r="E2146" s="63"/>
      <c r="F2146" s="63"/>
      <c r="I2146" s="56"/>
      <c r="J2146" s="63"/>
      <c r="L2146" s="57"/>
      <c r="M2146" s="58"/>
      <c r="N2146" s="2"/>
      <c r="O2146" s="59"/>
      <c r="U2146" s="60"/>
      <c r="V2146" s="62"/>
      <c r="X2146" s="62"/>
      <c r="Y2146" s="63"/>
      <c r="Z2146" s="62"/>
    </row>
    <row r="2147" spans="1:26" s="29" customFormat="1" x14ac:dyDescent="0.25">
      <c r="A2147" s="63">
        <v>2022</v>
      </c>
      <c r="B2147" s="133"/>
      <c r="E2147" s="63"/>
      <c r="F2147" s="63"/>
      <c r="I2147" s="56"/>
      <c r="J2147" s="63"/>
      <c r="L2147" s="57"/>
      <c r="M2147" s="58"/>
      <c r="N2147" s="57"/>
      <c r="O2147" s="59"/>
      <c r="U2147" s="60"/>
      <c r="V2147" s="62"/>
      <c r="X2147" s="62"/>
      <c r="Y2147" s="63"/>
      <c r="Z2147" s="62"/>
    </row>
    <row r="2148" spans="1:26" s="29" customFormat="1" x14ac:dyDescent="0.25">
      <c r="A2148" s="63">
        <v>2022</v>
      </c>
      <c r="B2148" s="133"/>
      <c r="E2148" s="63"/>
      <c r="F2148" s="63"/>
      <c r="I2148" s="56"/>
      <c r="J2148" s="63"/>
      <c r="L2148" s="57"/>
      <c r="M2148" s="58"/>
      <c r="N2148" s="57"/>
      <c r="O2148" s="59"/>
      <c r="U2148" s="60"/>
      <c r="V2148" s="62"/>
      <c r="X2148" s="62"/>
      <c r="Y2148" s="63"/>
      <c r="Z2148" s="62"/>
    </row>
    <row r="2149" spans="1:26" s="29" customFormat="1" x14ac:dyDescent="0.25">
      <c r="A2149" s="63">
        <v>2022</v>
      </c>
      <c r="B2149" s="133"/>
      <c r="E2149" s="63"/>
      <c r="F2149" s="63"/>
      <c r="I2149" s="56"/>
      <c r="J2149" s="63"/>
      <c r="L2149" s="57"/>
      <c r="M2149" s="58"/>
      <c r="N2149" s="57"/>
      <c r="O2149" s="59"/>
      <c r="U2149" s="60"/>
      <c r="V2149" s="62"/>
      <c r="X2149" s="62"/>
      <c r="Y2149" s="63"/>
      <c r="Z2149" s="62"/>
    </row>
    <row r="2150" spans="1:26" s="29" customFormat="1" x14ac:dyDescent="0.25">
      <c r="A2150" s="63">
        <v>2022</v>
      </c>
      <c r="B2150" s="133"/>
      <c r="E2150" s="63"/>
      <c r="F2150" s="63"/>
      <c r="I2150" s="56"/>
      <c r="J2150" s="63"/>
      <c r="L2150" s="57"/>
      <c r="M2150" s="58"/>
      <c r="N2150" s="57"/>
      <c r="O2150" s="59"/>
      <c r="U2150" s="60"/>
      <c r="V2150" s="62"/>
      <c r="X2150" s="62"/>
      <c r="Y2150" s="63"/>
      <c r="Z2150" s="62"/>
    </row>
    <row r="2151" spans="1:26" s="29" customFormat="1" x14ac:dyDescent="0.25">
      <c r="A2151" s="63">
        <v>2022</v>
      </c>
      <c r="B2151" s="133"/>
      <c r="E2151" s="63"/>
      <c r="F2151" s="63"/>
      <c r="I2151" s="56"/>
      <c r="J2151" s="63"/>
      <c r="L2151" s="57"/>
      <c r="M2151" s="58"/>
      <c r="N2151" s="57"/>
      <c r="O2151" s="59"/>
      <c r="U2151" s="60"/>
      <c r="V2151" s="62"/>
      <c r="X2151" s="62"/>
      <c r="Y2151" s="63"/>
      <c r="Z2151" s="62"/>
    </row>
    <row r="2152" spans="1:26" s="29" customFormat="1" x14ac:dyDescent="0.25">
      <c r="A2152" s="63">
        <v>2022</v>
      </c>
      <c r="B2152" s="133"/>
      <c r="E2152" s="63"/>
      <c r="F2152" s="63"/>
      <c r="I2152" s="56"/>
      <c r="J2152" s="63"/>
      <c r="L2152" s="57"/>
      <c r="M2152" s="58"/>
      <c r="N2152" s="57"/>
      <c r="O2152" s="59"/>
      <c r="U2152" s="60"/>
      <c r="V2152" s="62"/>
      <c r="X2152" s="62"/>
      <c r="Y2152" s="63"/>
      <c r="Z2152" s="62"/>
    </row>
    <row r="2153" spans="1:26" s="29" customFormat="1" x14ac:dyDescent="0.25">
      <c r="A2153" s="63">
        <v>2022</v>
      </c>
      <c r="B2153" s="133"/>
      <c r="E2153" s="63"/>
      <c r="F2153" s="63"/>
      <c r="I2153" s="56"/>
      <c r="J2153" s="63"/>
      <c r="L2153" s="57"/>
      <c r="M2153" s="58"/>
      <c r="N2153" s="57"/>
      <c r="O2153" s="59"/>
      <c r="U2153" s="60"/>
      <c r="V2153" s="62"/>
      <c r="X2153" s="62"/>
      <c r="Y2153" s="63"/>
      <c r="Z2153" s="62"/>
    </row>
    <row r="2154" spans="1:26" s="29" customFormat="1" x14ac:dyDescent="0.25">
      <c r="A2154" s="63">
        <v>2022</v>
      </c>
      <c r="B2154" s="133"/>
      <c r="E2154" s="63"/>
      <c r="F2154" s="63"/>
      <c r="I2154" s="56"/>
      <c r="J2154" s="63"/>
      <c r="L2154" s="57"/>
      <c r="M2154" s="58"/>
      <c r="N2154" s="57"/>
      <c r="O2154" s="59"/>
      <c r="U2154" s="60"/>
      <c r="V2154" s="62"/>
      <c r="X2154" s="62"/>
      <c r="Y2154" s="63"/>
      <c r="Z2154" s="62"/>
    </row>
    <row r="2155" spans="1:26" s="29" customFormat="1" x14ac:dyDescent="0.25">
      <c r="A2155" s="63">
        <v>2022</v>
      </c>
      <c r="B2155" s="133"/>
      <c r="E2155" s="63"/>
      <c r="F2155" s="63"/>
      <c r="I2155" s="56"/>
      <c r="J2155" s="63"/>
      <c r="L2155" s="57"/>
      <c r="M2155" s="58"/>
      <c r="N2155" s="57"/>
      <c r="O2155" s="59"/>
      <c r="U2155" s="60"/>
      <c r="V2155" s="62"/>
      <c r="X2155" s="62"/>
      <c r="Y2155" s="63"/>
      <c r="Z2155" s="62"/>
    </row>
    <row r="2156" spans="1:26" s="29" customFormat="1" x14ac:dyDescent="0.25">
      <c r="A2156" s="63">
        <v>2022</v>
      </c>
      <c r="B2156" s="133"/>
      <c r="E2156" s="63"/>
      <c r="F2156" s="63"/>
      <c r="I2156" s="56"/>
      <c r="J2156" s="63"/>
      <c r="L2156" s="57"/>
      <c r="M2156" s="58"/>
      <c r="N2156" s="57"/>
      <c r="O2156" s="59"/>
      <c r="U2156" s="60"/>
      <c r="V2156" s="62"/>
      <c r="X2156" s="62"/>
      <c r="Y2156" s="63"/>
      <c r="Z2156" s="62"/>
    </row>
    <row r="2157" spans="1:26" s="29" customFormat="1" x14ac:dyDescent="0.25">
      <c r="A2157" s="63">
        <v>2022</v>
      </c>
      <c r="B2157" s="133"/>
      <c r="E2157" s="63"/>
      <c r="F2157" s="63"/>
      <c r="I2157" s="56"/>
      <c r="J2157" s="63"/>
      <c r="L2157" s="57"/>
      <c r="M2157" s="58"/>
      <c r="N2157" s="57"/>
      <c r="O2157" s="59"/>
      <c r="U2157" s="60"/>
      <c r="V2157" s="62"/>
      <c r="X2157" s="62"/>
      <c r="Y2157" s="63"/>
      <c r="Z2157" s="62"/>
    </row>
    <row r="2158" spans="1:26" s="29" customFormat="1" x14ac:dyDescent="0.25">
      <c r="A2158" s="63">
        <v>2022</v>
      </c>
      <c r="B2158" s="133"/>
      <c r="E2158" s="63"/>
      <c r="F2158" s="63"/>
      <c r="I2158" s="56"/>
      <c r="J2158" s="63"/>
      <c r="L2158" s="57"/>
      <c r="M2158" s="58"/>
      <c r="N2158" s="57"/>
      <c r="O2158" s="59"/>
      <c r="U2158" s="60"/>
      <c r="V2158" s="62"/>
      <c r="X2158" s="62"/>
      <c r="Y2158" s="63"/>
      <c r="Z2158" s="62"/>
    </row>
    <row r="2159" spans="1:26" s="29" customFormat="1" x14ac:dyDescent="0.25">
      <c r="A2159" s="63">
        <v>2022</v>
      </c>
      <c r="B2159" s="133"/>
      <c r="E2159" s="63"/>
      <c r="F2159" s="63"/>
      <c r="I2159" s="56"/>
      <c r="J2159" s="63"/>
      <c r="L2159" s="57"/>
      <c r="M2159" s="58"/>
      <c r="N2159" s="57"/>
      <c r="O2159" s="59"/>
      <c r="U2159" s="60"/>
      <c r="V2159" s="62"/>
      <c r="X2159" s="62"/>
      <c r="Y2159" s="63"/>
      <c r="Z2159" s="62"/>
    </row>
    <row r="2160" spans="1:26" s="29" customFormat="1" x14ac:dyDescent="0.25">
      <c r="A2160" s="63">
        <v>2022</v>
      </c>
      <c r="B2160" s="133"/>
      <c r="E2160" s="63"/>
      <c r="F2160" s="63"/>
      <c r="I2160" s="56"/>
      <c r="J2160" s="63"/>
      <c r="L2160" s="57"/>
      <c r="M2160" s="58"/>
      <c r="N2160" s="57"/>
      <c r="O2160" s="59"/>
      <c r="U2160" s="60"/>
      <c r="V2160" s="62"/>
      <c r="X2160" s="62"/>
      <c r="Y2160" s="63"/>
      <c r="Z2160" s="62"/>
    </row>
    <row r="2161" spans="1:26" s="29" customFormat="1" x14ac:dyDescent="0.25">
      <c r="A2161" s="63">
        <v>2022</v>
      </c>
      <c r="B2161" s="133"/>
      <c r="E2161" s="63"/>
      <c r="F2161" s="63"/>
      <c r="I2161" s="56"/>
      <c r="J2161" s="63"/>
      <c r="L2161" s="57"/>
      <c r="M2161" s="58"/>
      <c r="N2161" s="57"/>
      <c r="O2161" s="59"/>
      <c r="U2161" s="60"/>
      <c r="V2161" s="62"/>
      <c r="X2161" s="62"/>
      <c r="Y2161" s="63"/>
      <c r="Z2161" s="62"/>
    </row>
    <row r="2162" spans="1:26" s="29" customFormat="1" x14ac:dyDescent="0.25">
      <c r="A2162" s="63">
        <v>2022</v>
      </c>
      <c r="B2162" s="133"/>
      <c r="E2162" s="63"/>
      <c r="F2162" s="63"/>
      <c r="I2162" s="56"/>
      <c r="J2162" s="63"/>
      <c r="L2162" s="57"/>
      <c r="M2162" s="58"/>
      <c r="N2162" s="57"/>
      <c r="O2162" s="59"/>
      <c r="U2162" s="60"/>
      <c r="V2162" s="62"/>
      <c r="X2162" s="62"/>
      <c r="Y2162" s="63"/>
      <c r="Z2162" s="62"/>
    </row>
    <row r="2163" spans="1:26" s="29" customFormat="1" x14ac:dyDescent="0.25">
      <c r="A2163" s="63">
        <v>2022</v>
      </c>
      <c r="B2163" s="133"/>
      <c r="E2163" s="63"/>
      <c r="F2163" s="63"/>
      <c r="I2163" s="56"/>
      <c r="J2163" s="63"/>
      <c r="L2163" s="57"/>
      <c r="M2163" s="58"/>
      <c r="N2163" s="57"/>
      <c r="O2163" s="59"/>
      <c r="U2163" s="60"/>
      <c r="V2163" s="62"/>
      <c r="X2163" s="62"/>
      <c r="Y2163" s="63"/>
      <c r="Z2163" s="62"/>
    </row>
    <row r="2164" spans="1:26" x14ac:dyDescent="0.25">
      <c r="A2164" s="157">
        <v>2022</v>
      </c>
      <c r="B2164" s="199"/>
      <c r="N2164" s="57"/>
      <c r="O2164" s="145"/>
      <c r="Y2164" s="23"/>
    </row>
    <row r="2165" spans="1:26" x14ac:dyDescent="0.25">
      <c r="A2165" s="157">
        <v>2022</v>
      </c>
      <c r="B2165" s="199"/>
      <c r="J2165" s="23"/>
      <c r="O2165" s="145"/>
      <c r="P2165" s="7"/>
      <c r="Y2165" s="23"/>
    </row>
    <row r="2166" spans="1:26" x14ac:dyDescent="0.25">
      <c r="A2166" s="157">
        <v>2022</v>
      </c>
      <c r="B2166" s="199"/>
      <c r="J2166" s="23"/>
      <c r="O2166" s="145"/>
      <c r="P2166" s="7"/>
      <c r="Y2166" s="23"/>
    </row>
    <row r="2167" spans="1:26" x14ac:dyDescent="0.25">
      <c r="A2167" s="157">
        <v>2022</v>
      </c>
      <c r="B2167" s="199"/>
      <c r="J2167" s="23"/>
      <c r="O2167" s="145"/>
      <c r="P2167" s="7"/>
      <c r="Y2167" s="23"/>
    </row>
    <row r="2168" spans="1:26" x14ac:dyDescent="0.25">
      <c r="A2168" s="157">
        <v>2022</v>
      </c>
      <c r="B2168" s="199"/>
      <c r="J2168" s="23"/>
      <c r="O2168" s="145"/>
      <c r="P2168" s="7"/>
      <c r="Y2168" s="23"/>
    </row>
    <row r="2169" spans="1:26" x14ac:dyDescent="0.25">
      <c r="A2169" s="157">
        <v>2022</v>
      </c>
      <c r="B2169" s="199"/>
      <c r="J2169" s="23"/>
      <c r="O2169" s="145"/>
      <c r="P2169" s="7"/>
      <c r="Y2169" s="23"/>
    </row>
    <row r="2170" spans="1:26" x14ac:dyDescent="0.25">
      <c r="A2170" s="157">
        <v>2022</v>
      </c>
      <c r="B2170" s="199"/>
      <c r="J2170" s="23"/>
      <c r="O2170" s="145"/>
      <c r="P2170" s="7"/>
      <c r="Y2170" s="23"/>
    </row>
    <row r="2171" spans="1:26" x14ac:dyDescent="0.25">
      <c r="A2171" s="157">
        <v>2022</v>
      </c>
      <c r="B2171" s="199"/>
      <c r="J2171" s="23"/>
      <c r="O2171" s="145"/>
      <c r="P2171" s="7"/>
      <c r="Y2171" s="23"/>
    </row>
    <row r="2172" spans="1:26" x14ac:dyDescent="0.25">
      <c r="A2172" s="157">
        <v>2022</v>
      </c>
      <c r="B2172" s="199"/>
      <c r="J2172" s="23"/>
      <c r="O2172" s="145"/>
      <c r="P2172" s="7"/>
      <c r="Y2172" s="23"/>
    </row>
    <row r="2173" spans="1:26" x14ac:dyDescent="0.25">
      <c r="A2173" s="157">
        <v>2022</v>
      </c>
      <c r="B2173" s="199"/>
      <c r="J2173" s="23"/>
      <c r="O2173" s="145"/>
      <c r="P2173" s="7"/>
      <c r="Y2173" s="23"/>
    </row>
    <row r="2174" spans="1:26" x14ac:dyDescent="0.25">
      <c r="A2174" s="157">
        <v>2022</v>
      </c>
      <c r="B2174" s="199"/>
      <c r="J2174" s="23"/>
      <c r="O2174" s="145"/>
      <c r="Y2174" s="23"/>
    </row>
    <row r="2175" spans="1:26" x14ac:dyDescent="0.25">
      <c r="A2175" s="157">
        <v>2022</v>
      </c>
      <c r="B2175" s="199"/>
      <c r="J2175" s="23"/>
      <c r="O2175" s="145"/>
      <c r="Y2175" s="23"/>
    </row>
    <row r="2176" spans="1:26" x14ac:dyDescent="0.25">
      <c r="A2176" s="157">
        <v>2022</v>
      </c>
      <c r="B2176" s="199"/>
      <c r="J2176" s="23"/>
      <c r="O2176" s="145"/>
      <c r="Y2176" s="23"/>
    </row>
    <row r="2177" spans="1:30" x14ac:dyDescent="0.25">
      <c r="A2177" s="157">
        <v>2022</v>
      </c>
      <c r="B2177" s="199"/>
      <c r="J2177" s="23"/>
      <c r="O2177" s="145"/>
      <c r="Y2177" s="23"/>
    </row>
    <row r="2178" spans="1:30" x14ac:dyDescent="0.25">
      <c r="A2178" s="157">
        <v>2022</v>
      </c>
      <c r="B2178" s="199"/>
      <c r="J2178" s="23"/>
      <c r="O2178" s="145"/>
      <c r="Y2178" s="23"/>
    </row>
    <row r="2179" spans="1:30" x14ac:dyDescent="0.25">
      <c r="A2179" s="157">
        <v>2022</v>
      </c>
      <c r="B2179" s="199"/>
      <c r="J2179" s="23"/>
      <c r="O2179" s="145"/>
      <c r="Y2179" s="23"/>
    </row>
    <row r="2180" spans="1:30" x14ac:dyDescent="0.25">
      <c r="A2180" s="157">
        <v>2022</v>
      </c>
      <c r="B2180" s="199"/>
      <c r="J2180" s="23"/>
      <c r="O2180" s="145"/>
      <c r="Y2180" s="23"/>
    </row>
    <row r="2181" spans="1:30" x14ac:dyDescent="0.25">
      <c r="A2181" s="157">
        <v>2022</v>
      </c>
      <c r="B2181" s="199"/>
      <c r="J2181" s="23"/>
      <c r="O2181" s="145"/>
      <c r="Y2181" s="23"/>
    </row>
    <row r="2182" spans="1:30" x14ac:dyDescent="0.25">
      <c r="A2182" s="157">
        <v>2022</v>
      </c>
      <c r="B2182" s="199"/>
      <c r="J2182" s="23"/>
      <c r="O2182" s="145"/>
      <c r="Y2182" s="23"/>
    </row>
    <row r="2183" spans="1:30" x14ac:dyDescent="0.25">
      <c r="A2183" s="157">
        <v>2022</v>
      </c>
      <c r="B2183" s="199"/>
      <c r="J2183" s="23"/>
      <c r="O2183" s="145"/>
      <c r="Y2183" s="23"/>
    </row>
    <row r="2184" spans="1:30" x14ac:dyDescent="0.25">
      <c r="A2184" s="157">
        <v>2022</v>
      </c>
      <c r="B2184" s="199"/>
      <c r="J2184" s="23"/>
      <c r="O2184" s="145"/>
      <c r="Y2184" s="23"/>
    </row>
    <row r="2185" spans="1:30" x14ac:dyDescent="0.25">
      <c r="A2185" s="157">
        <v>2022</v>
      </c>
      <c r="B2185" s="199"/>
      <c r="J2185" s="23"/>
      <c r="O2185" s="145"/>
      <c r="Y2185" s="23"/>
    </row>
    <row r="2186" spans="1:30" x14ac:dyDescent="0.25">
      <c r="A2186" s="157">
        <v>2022</v>
      </c>
      <c r="B2186" s="199"/>
      <c r="J2186" s="23"/>
      <c r="O2186" s="145"/>
      <c r="Y2186" s="23"/>
    </row>
    <row r="2187" spans="1:30" x14ac:dyDescent="0.25">
      <c r="A2187" s="157">
        <v>2022</v>
      </c>
      <c r="B2187" s="199"/>
      <c r="J2187" s="23"/>
      <c r="O2187" s="145"/>
      <c r="Y2187" s="23"/>
    </row>
    <row r="2188" spans="1:30" x14ac:dyDescent="0.25">
      <c r="A2188" s="157">
        <v>2022</v>
      </c>
      <c r="B2188" s="199"/>
      <c r="J2188" s="23"/>
      <c r="O2188" s="145"/>
      <c r="Y2188" s="23"/>
    </row>
    <row r="2189" spans="1:30" x14ac:dyDescent="0.25">
      <c r="A2189" s="157">
        <v>2022</v>
      </c>
      <c r="B2189" s="199"/>
      <c r="J2189" s="23"/>
      <c r="O2189" s="145"/>
      <c r="P2189" s="7"/>
      <c r="V2189" s="15"/>
      <c r="X2189" s="15"/>
      <c r="Y2189" s="23"/>
    </row>
    <row r="2190" spans="1:30" x14ac:dyDescent="0.25">
      <c r="A2190" s="157">
        <v>2022</v>
      </c>
      <c r="B2190" s="199"/>
      <c r="J2190" s="23"/>
      <c r="O2190" s="145"/>
      <c r="P2190" s="7"/>
      <c r="Y2190" s="23"/>
    </row>
    <row r="2191" spans="1:30" x14ac:dyDescent="0.25">
      <c r="A2191" s="157">
        <v>2022</v>
      </c>
      <c r="B2191" s="199"/>
      <c r="J2191" s="23"/>
      <c r="O2191" s="145"/>
      <c r="P2191" s="7"/>
      <c r="Y2191" s="23"/>
      <c r="AD2191" s="108"/>
    </row>
    <row r="2192" spans="1:30" x14ac:dyDescent="0.25">
      <c r="A2192" s="157">
        <v>2022</v>
      </c>
      <c r="B2192" s="199"/>
      <c r="J2192" s="23"/>
      <c r="O2192" s="145"/>
      <c r="Y2192" s="23"/>
    </row>
    <row r="2193" spans="1:26" x14ac:dyDescent="0.25">
      <c r="A2193" s="157">
        <v>2022</v>
      </c>
      <c r="B2193" s="199"/>
      <c r="J2193" s="23"/>
      <c r="O2193" s="145"/>
      <c r="Y2193" s="23"/>
    </row>
    <row r="2194" spans="1:26" x14ac:dyDescent="0.25">
      <c r="A2194" s="157">
        <v>2022</v>
      </c>
      <c r="B2194" s="199"/>
      <c r="J2194" s="23"/>
      <c r="O2194" s="145"/>
      <c r="Y2194" s="23"/>
    </row>
    <row r="2195" spans="1:26" x14ac:dyDescent="0.25">
      <c r="A2195" s="157">
        <v>2022</v>
      </c>
      <c r="B2195" s="199"/>
      <c r="J2195" s="23"/>
      <c r="O2195" s="145"/>
      <c r="Y2195" s="23"/>
    </row>
    <row r="2196" spans="1:26" x14ac:dyDescent="0.25">
      <c r="A2196" s="157">
        <v>2022</v>
      </c>
      <c r="B2196" s="199"/>
      <c r="J2196" s="23"/>
      <c r="O2196" s="145"/>
      <c r="Y2196" s="23"/>
    </row>
    <row r="2197" spans="1:26" x14ac:dyDescent="0.25">
      <c r="A2197" s="157">
        <v>2022</v>
      </c>
      <c r="B2197" s="199"/>
      <c r="J2197" s="23"/>
      <c r="O2197" s="145"/>
      <c r="Y2197" s="23"/>
    </row>
    <row r="2198" spans="1:26" x14ac:dyDescent="0.25">
      <c r="A2198" s="157">
        <v>2022</v>
      </c>
      <c r="B2198" s="199"/>
      <c r="J2198" s="23"/>
      <c r="O2198" s="145"/>
      <c r="Y2198" s="23"/>
    </row>
    <row r="2199" spans="1:26" x14ac:dyDescent="0.25">
      <c r="A2199" s="157">
        <v>2022</v>
      </c>
      <c r="B2199" s="199"/>
      <c r="J2199" s="23"/>
      <c r="O2199" s="145"/>
      <c r="Y2199" s="23"/>
    </row>
    <row r="2200" spans="1:26" x14ac:dyDescent="0.25">
      <c r="A2200" s="157">
        <v>2022</v>
      </c>
      <c r="B2200" s="199"/>
      <c r="J2200" s="23"/>
      <c r="O2200" s="145"/>
      <c r="Y2200" s="23"/>
    </row>
    <row r="2201" spans="1:26" x14ac:dyDescent="0.25">
      <c r="A2201" s="157">
        <v>2022</v>
      </c>
      <c r="B2201" s="199"/>
      <c r="J2201" s="23"/>
      <c r="O2201" s="145"/>
      <c r="Y2201" s="23"/>
    </row>
    <row r="2202" spans="1:26" s="29" customFormat="1" x14ac:dyDescent="0.25">
      <c r="A2202" s="63">
        <v>2022</v>
      </c>
      <c r="B2202" s="133"/>
      <c r="E2202" s="63"/>
      <c r="F2202" s="63"/>
      <c r="I2202" s="56"/>
      <c r="J2202" s="63"/>
      <c r="L2202" s="57"/>
      <c r="M2202" s="58"/>
      <c r="N2202" s="2"/>
      <c r="O2202" s="59"/>
      <c r="U2202" s="60"/>
      <c r="V2202" s="62"/>
      <c r="X2202" s="62"/>
      <c r="Y2202" s="63"/>
      <c r="Z2202" s="62"/>
    </row>
    <row r="2203" spans="1:26" x14ac:dyDescent="0.25">
      <c r="A2203" s="157">
        <v>2022</v>
      </c>
      <c r="B2203" s="199"/>
      <c r="J2203" s="23"/>
      <c r="N2203" s="57"/>
      <c r="Y2203" s="23"/>
    </row>
    <row r="2204" spans="1:26" x14ac:dyDescent="0.25">
      <c r="A2204" s="157">
        <v>2022</v>
      </c>
      <c r="B2204" s="199"/>
      <c r="J2204" s="23"/>
      <c r="Y2204" s="23"/>
    </row>
    <row r="2205" spans="1:26" x14ac:dyDescent="0.25">
      <c r="A2205" s="157">
        <v>2022</v>
      </c>
      <c r="B2205" s="199"/>
      <c r="J2205" s="23"/>
      <c r="Y2205" s="23"/>
    </row>
    <row r="2206" spans="1:26" x14ac:dyDescent="0.25">
      <c r="A2206" s="157">
        <v>2022</v>
      </c>
      <c r="B2206" s="199"/>
      <c r="J2206" s="23"/>
      <c r="Y2206" s="23"/>
    </row>
    <row r="2207" spans="1:26" x14ac:dyDescent="0.25">
      <c r="A2207" s="157">
        <v>2022</v>
      </c>
      <c r="B2207" s="199"/>
      <c r="J2207" s="23"/>
      <c r="P2207" s="7"/>
      <c r="V2207" s="15"/>
      <c r="Y2207" s="23"/>
    </row>
    <row r="2208" spans="1:26" x14ac:dyDescent="0.25">
      <c r="A2208" s="157">
        <v>2022</v>
      </c>
      <c r="B2208" s="199"/>
      <c r="J2208" s="23"/>
      <c r="P2208" s="7"/>
      <c r="U2208" s="1"/>
      <c r="V2208" s="1"/>
      <c r="Y2208" s="23"/>
    </row>
    <row r="2209" spans="1:26" x14ac:dyDescent="0.25">
      <c r="A2209" s="157">
        <v>2022</v>
      </c>
      <c r="B2209" s="199"/>
      <c r="J2209" s="23"/>
      <c r="P2209" s="7"/>
      <c r="U2209" s="1"/>
      <c r="V2209" s="1"/>
      <c r="Y2209" s="23"/>
    </row>
    <row r="2210" spans="1:26" x14ac:dyDescent="0.25">
      <c r="A2210" s="157">
        <v>2022</v>
      </c>
      <c r="B2210" s="199"/>
      <c r="J2210" s="23"/>
      <c r="P2210" s="7"/>
      <c r="U2210" s="1"/>
      <c r="V2210" s="1"/>
      <c r="Y2210" s="23"/>
    </row>
    <row r="2211" spans="1:26" x14ac:dyDescent="0.25">
      <c r="A2211" s="157">
        <v>2022</v>
      </c>
      <c r="B2211" s="199"/>
      <c r="J2211" s="23"/>
      <c r="Y2211" s="23"/>
    </row>
    <row r="2212" spans="1:26" x14ac:dyDescent="0.25">
      <c r="A2212" s="157">
        <v>2022</v>
      </c>
      <c r="B2212" s="199"/>
      <c r="J2212" s="23"/>
      <c r="Y2212" s="23"/>
    </row>
    <row r="2213" spans="1:26" x14ac:dyDescent="0.25">
      <c r="A2213" s="157">
        <v>2022</v>
      </c>
      <c r="B2213" s="199"/>
      <c r="J2213" s="23"/>
      <c r="Y2213" s="23"/>
    </row>
    <row r="2214" spans="1:26" x14ac:dyDescent="0.25">
      <c r="A2214" s="157">
        <v>2022</v>
      </c>
      <c r="B2214" s="199"/>
      <c r="J2214" s="23"/>
      <c r="Y2214" s="23"/>
    </row>
    <row r="2215" spans="1:26" x14ac:dyDescent="0.25">
      <c r="A2215" s="157">
        <v>2022</v>
      </c>
      <c r="B2215" s="199"/>
      <c r="J2215" s="23"/>
      <c r="Y2215" s="23"/>
    </row>
    <row r="2216" spans="1:26" x14ac:dyDescent="0.25">
      <c r="A2216" s="157">
        <v>2022</v>
      </c>
      <c r="B2216" s="199"/>
      <c r="J2216" s="23"/>
      <c r="Y2216" s="23"/>
    </row>
    <row r="2217" spans="1:26" x14ac:dyDescent="0.25">
      <c r="A2217" s="157">
        <v>2022</v>
      </c>
      <c r="B2217" s="199"/>
      <c r="J2217" s="23"/>
      <c r="Y2217" s="23"/>
    </row>
    <row r="2218" spans="1:26" x14ac:dyDescent="0.25">
      <c r="A2218" s="157">
        <v>2022</v>
      </c>
      <c r="B2218" s="199"/>
      <c r="J2218" s="23"/>
      <c r="Y2218" s="23"/>
    </row>
    <row r="2219" spans="1:26" s="29" customFormat="1" x14ac:dyDescent="0.25">
      <c r="A2219" s="63">
        <v>2022</v>
      </c>
      <c r="B2219" s="133"/>
      <c r="E2219" s="63"/>
      <c r="F2219" s="63"/>
      <c r="I2219" s="56"/>
      <c r="J2219" s="63"/>
      <c r="L2219" s="57"/>
      <c r="M2219" s="58"/>
      <c r="N2219" s="2"/>
      <c r="O2219" s="59"/>
      <c r="U2219" s="60"/>
      <c r="V2219" s="62"/>
      <c r="X2219" s="62"/>
      <c r="Y2219" s="63"/>
      <c r="Z2219" s="62"/>
    </row>
    <row r="2220" spans="1:26" s="29" customFormat="1" x14ac:dyDescent="0.25">
      <c r="A2220" s="63">
        <v>2022</v>
      </c>
      <c r="B2220" s="133"/>
      <c r="E2220" s="63"/>
      <c r="F2220" s="63"/>
      <c r="I2220" s="56"/>
      <c r="J2220" s="63"/>
      <c r="L2220" s="57"/>
      <c r="M2220" s="58"/>
      <c r="N2220" s="57"/>
      <c r="O2220" s="59"/>
      <c r="U2220" s="60"/>
      <c r="V2220" s="62"/>
      <c r="X2220" s="62"/>
      <c r="Y2220" s="63"/>
      <c r="Z2220" s="62"/>
    </row>
    <row r="2221" spans="1:26" s="29" customFormat="1" x14ac:dyDescent="0.25">
      <c r="A2221" s="63">
        <v>2022</v>
      </c>
      <c r="B2221" s="133"/>
      <c r="E2221" s="63"/>
      <c r="F2221" s="63"/>
      <c r="I2221" s="56"/>
      <c r="J2221" s="63"/>
      <c r="L2221" s="57"/>
      <c r="M2221" s="58"/>
      <c r="N2221" s="57"/>
      <c r="O2221" s="59"/>
      <c r="U2221" s="60"/>
      <c r="V2221" s="62"/>
      <c r="X2221" s="62"/>
      <c r="Y2221" s="63"/>
      <c r="Z2221" s="62"/>
    </row>
    <row r="2222" spans="1:26" s="29" customFormat="1" x14ac:dyDescent="0.25">
      <c r="A2222" s="63">
        <v>2022</v>
      </c>
      <c r="B2222" s="133"/>
      <c r="E2222" s="63"/>
      <c r="F2222" s="63"/>
      <c r="I2222" s="56"/>
      <c r="J2222" s="63"/>
      <c r="L2222" s="57"/>
      <c r="M2222" s="58"/>
      <c r="N2222" s="57"/>
      <c r="O2222" s="59"/>
      <c r="U2222" s="60"/>
      <c r="V2222" s="62"/>
      <c r="X2222" s="62"/>
      <c r="Y2222" s="63"/>
      <c r="Z2222" s="62"/>
    </row>
    <row r="2223" spans="1:26" s="29" customFormat="1" x14ac:dyDescent="0.25">
      <c r="A2223" s="63">
        <v>2022</v>
      </c>
      <c r="B2223" s="133"/>
      <c r="E2223" s="63"/>
      <c r="F2223" s="63"/>
      <c r="I2223" s="56"/>
      <c r="J2223" s="63"/>
      <c r="L2223" s="57"/>
      <c r="M2223" s="58"/>
      <c r="N2223" s="57"/>
      <c r="O2223" s="59"/>
      <c r="U2223" s="60"/>
      <c r="V2223" s="62"/>
      <c r="X2223" s="62"/>
      <c r="Y2223" s="63"/>
      <c r="Z2223" s="62"/>
    </row>
    <row r="2224" spans="1:26" s="29" customFormat="1" x14ac:dyDescent="0.25">
      <c r="A2224" s="63">
        <v>2022</v>
      </c>
      <c r="B2224" s="133"/>
      <c r="E2224" s="63"/>
      <c r="F2224" s="63"/>
      <c r="I2224" s="56"/>
      <c r="J2224" s="63"/>
      <c r="L2224" s="57"/>
      <c r="M2224" s="58"/>
      <c r="N2224" s="57"/>
      <c r="O2224" s="59"/>
      <c r="U2224" s="60"/>
      <c r="V2224" s="62"/>
      <c r="X2224" s="62"/>
      <c r="Y2224" s="63"/>
      <c r="Z2224" s="62"/>
    </row>
    <row r="2225" spans="1:26" x14ac:dyDescent="0.25">
      <c r="A2225" s="157">
        <v>2022</v>
      </c>
      <c r="B2225" s="199"/>
      <c r="J2225" s="23"/>
      <c r="N2225" s="57"/>
      <c r="Y2225" s="23"/>
    </row>
    <row r="2226" spans="1:26" x14ac:dyDescent="0.25">
      <c r="A2226" s="157">
        <v>2022</v>
      </c>
      <c r="B2226" s="199"/>
      <c r="J2226" s="23"/>
      <c r="Y2226" s="23"/>
    </row>
    <row r="2227" spans="1:26" x14ac:dyDescent="0.25">
      <c r="A2227" s="157">
        <v>2022</v>
      </c>
      <c r="B2227" s="199"/>
      <c r="J2227" s="23"/>
      <c r="Y2227" s="23"/>
    </row>
    <row r="2228" spans="1:26" x14ac:dyDescent="0.25">
      <c r="A2228" s="157">
        <v>2022</v>
      </c>
      <c r="B2228" s="199"/>
      <c r="J2228" s="23"/>
      <c r="Y2228" s="23"/>
    </row>
    <row r="2229" spans="1:26" x14ac:dyDescent="0.25">
      <c r="A2229" s="157">
        <v>2022</v>
      </c>
      <c r="B2229" s="199"/>
      <c r="J2229" s="23"/>
      <c r="Y2229" s="23"/>
    </row>
    <row r="2230" spans="1:26" s="29" customFormat="1" x14ac:dyDescent="0.25">
      <c r="A2230" s="63">
        <v>2022</v>
      </c>
      <c r="B2230" s="133"/>
      <c r="E2230" s="63"/>
      <c r="F2230" s="63"/>
      <c r="I2230" s="56"/>
      <c r="J2230" s="63"/>
      <c r="L2230" s="57"/>
      <c r="M2230" s="58"/>
      <c r="N2230" s="2"/>
      <c r="O2230" s="59"/>
      <c r="U2230" s="60"/>
      <c r="V2230" s="62"/>
      <c r="X2230" s="62"/>
      <c r="Y2230" s="63"/>
      <c r="Z2230" s="62"/>
    </row>
    <row r="2231" spans="1:26" s="29" customFormat="1" x14ac:dyDescent="0.25">
      <c r="A2231" s="63">
        <v>2022</v>
      </c>
      <c r="B2231" s="133"/>
      <c r="E2231" s="63"/>
      <c r="F2231" s="63"/>
      <c r="I2231" s="56"/>
      <c r="J2231" s="63"/>
      <c r="L2231" s="57"/>
      <c r="M2231" s="58"/>
      <c r="N2231" s="57"/>
      <c r="O2231" s="59"/>
      <c r="U2231" s="60"/>
      <c r="V2231" s="62"/>
      <c r="X2231" s="62"/>
      <c r="Y2231" s="63"/>
      <c r="Z2231" s="62"/>
    </row>
    <row r="2232" spans="1:26" s="29" customFormat="1" x14ac:dyDescent="0.25">
      <c r="A2232" s="63">
        <v>2022</v>
      </c>
      <c r="B2232" s="133"/>
      <c r="E2232" s="63"/>
      <c r="F2232" s="63"/>
      <c r="I2232" s="56"/>
      <c r="J2232" s="63"/>
      <c r="L2232" s="57"/>
      <c r="M2232" s="58"/>
      <c r="N2232" s="57"/>
      <c r="O2232" s="59"/>
      <c r="U2232" s="60"/>
      <c r="V2232" s="62"/>
      <c r="X2232" s="62"/>
      <c r="Y2232" s="63"/>
      <c r="Z2232" s="62"/>
    </row>
    <row r="2233" spans="1:26" s="29" customFormat="1" x14ac:dyDescent="0.25">
      <c r="A2233" s="63">
        <v>2022</v>
      </c>
      <c r="B2233" s="133"/>
      <c r="E2233" s="63"/>
      <c r="F2233" s="63"/>
      <c r="I2233" s="56"/>
      <c r="J2233" s="63"/>
      <c r="L2233" s="57"/>
      <c r="M2233" s="58"/>
      <c r="N2233" s="57"/>
      <c r="O2233" s="59"/>
      <c r="U2233" s="60"/>
      <c r="V2233" s="62"/>
      <c r="X2233" s="62"/>
      <c r="Y2233" s="63"/>
      <c r="Z2233" s="62"/>
    </row>
    <row r="2234" spans="1:26" s="29" customFormat="1" x14ac:dyDescent="0.25">
      <c r="A2234" s="63">
        <v>2022</v>
      </c>
      <c r="B2234" s="133"/>
      <c r="E2234" s="63"/>
      <c r="F2234" s="63"/>
      <c r="I2234" s="56"/>
      <c r="J2234" s="63"/>
      <c r="L2234" s="57"/>
      <c r="M2234" s="58"/>
      <c r="N2234" s="57"/>
      <c r="O2234" s="59"/>
      <c r="U2234" s="60"/>
      <c r="V2234" s="62"/>
      <c r="X2234" s="62"/>
      <c r="Y2234" s="63"/>
      <c r="Z2234" s="62"/>
    </row>
    <row r="2235" spans="1:26" s="29" customFormat="1" x14ac:dyDescent="0.25">
      <c r="A2235" s="63">
        <v>2022</v>
      </c>
      <c r="B2235" s="133"/>
      <c r="E2235" s="63"/>
      <c r="F2235" s="63"/>
      <c r="I2235" s="56"/>
      <c r="J2235" s="63"/>
      <c r="L2235" s="57"/>
      <c r="M2235" s="58"/>
      <c r="N2235" s="57"/>
      <c r="O2235" s="59"/>
      <c r="U2235" s="60"/>
      <c r="V2235" s="62"/>
      <c r="X2235" s="62"/>
      <c r="Y2235" s="63"/>
      <c r="Z2235" s="62"/>
    </row>
    <row r="2236" spans="1:26" s="29" customFormat="1" x14ac:dyDescent="0.25">
      <c r="A2236" s="63">
        <v>2022</v>
      </c>
      <c r="B2236" s="133"/>
      <c r="E2236" s="63"/>
      <c r="F2236" s="63"/>
      <c r="I2236" s="56"/>
      <c r="J2236" s="63"/>
      <c r="L2236" s="57"/>
      <c r="M2236" s="58"/>
      <c r="N2236" s="57"/>
      <c r="O2236" s="59"/>
      <c r="U2236" s="60"/>
      <c r="V2236" s="62"/>
      <c r="X2236" s="62"/>
      <c r="Y2236" s="63"/>
      <c r="Z2236" s="62"/>
    </row>
    <row r="2237" spans="1:26" s="29" customFormat="1" x14ac:dyDescent="0.25">
      <c r="A2237" s="63">
        <v>2022</v>
      </c>
      <c r="B2237" s="133"/>
      <c r="E2237" s="63"/>
      <c r="F2237" s="63"/>
      <c r="I2237" s="56"/>
      <c r="J2237" s="63"/>
      <c r="L2237" s="57"/>
      <c r="M2237" s="58"/>
      <c r="N2237" s="57"/>
      <c r="O2237" s="59"/>
      <c r="U2237" s="60"/>
      <c r="V2237" s="62"/>
      <c r="X2237" s="62"/>
      <c r="Y2237" s="63"/>
      <c r="Z2237" s="62"/>
    </row>
    <row r="2238" spans="1:26" s="29" customFormat="1" x14ac:dyDescent="0.25">
      <c r="A2238" s="63">
        <v>2022</v>
      </c>
      <c r="B2238" s="133"/>
      <c r="E2238" s="63"/>
      <c r="F2238" s="63"/>
      <c r="I2238" s="56"/>
      <c r="J2238" s="63"/>
      <c r="L2238" s="57"/>
      <c r="M2238" s="58"/>
      <c r="N2238" s="57"/>
      <c r="O2238" s="59"/>
      <c r="U2238" s="60"/>
      <c r="V2238" s="62"/>
      <c r="X2238" s="62"/>
      <c r="Y2238" s="63"/>
      <c r="Z2238" s="62"/>
    </row>
    <row r="2239" spans="1:26" s="29" customFormat="1" x14ac:dyDescent="0.25">
      <c r="A2239" s="63">
        <v>2022</v>
      </c>
      <c r="B2239" s="133"/>
      <c r="E2239" s="63"/>
      <c r="F2239" s="63"/>
      <c r="I2239" s="56"/>
      <c r="J2239" s="63"/>
      <c r="L2239" s="57"/>
      <c r="M2239" s="58"/>
      <c r="N2239" s="57"/>
      <c r="O2239" s="59"/>
      <c r="U2239" s="60"/>
      <c r="V2239" s="62"/>
      <c r="X2239" s="62"/>
      <c r="Y2239" s="63"/>
      <c r="Z2239" s="62"/>
    </row>
    <row r="2240" spans="1:26" s="29" customFormat="1" x14ac:dyDescent="0.25">
      <c r="A2240" s="63">
        <v>2022</v>
      </c>
      <c r="B2240" s="133"/>
      <c r="E2240" s="63"/>
      <c r="F2240" s="63"/>
      <c r="I2240" s="56"/>
      <c r="J2240" s="63"/>
      <c r="L2240" s="57"/>
      <c r="M2240" s="58"/>
      <c r="N2240" s="57"/>
      <c r="O2240" s="59"/>
      <c r="U2240" s="60"/>
      <c r="V2240" s="62"/>
      <c r="X2240" s="62"/>
      <c r="Y2240" s="63"/>
      <c r="Z2240" s="62"/>
    </row>
    <row r="2241" spans="1:26" s="29" customFormat="1" x14ac:dyDescent="0.25">
      <c r="A2241" s="63">
        <v>2022</v>
      </c>
      <c r="B2241" s="133"/>
      <c r="E2241" s="63"/>
      <c r="F2241" s="63"/>
      <c r="I2241" s="56"/>
      <c r="J2241" s="63"/>
      <c r="L2241" s="57"/>
      <c r="M2241" s="58"/>
      <c r="N2241" s="57"/>
      <c r="O2241" s="59"/>
      <c r="U2241" s="60"/>
      <c r="V2241" s="62"/>
      <c r="X2241" s="62"/>
      <c r="Y2241" s="63"/>
      <c r="Z2241" s="62"/>
    </row>
    <row r="2242" spans="1:26" s="29" customFormat="1" x14ac:dyDescent="0.25">
      <c r="A2242" s="63">
        <v>2022</v>
      </c>
      <c r="B2242" s="133"/>
      <c r="E2242" s="63"/>
      <c r="F2242" s="63"/>
      <c r="I2242" s="56"/>
      <c r="J2242" s="63"/>
      <c r="L2242" s="57"/>
      <c r="M2242" s="58"/>
      <c r="N2242" s="57"/>
      <c r="O2242" s="59"/>
      <c r="U2242" s="60"/>
      <c r="V2242" s="62"/>
      <c r="X2242" s="62"/>
      <c r="Y2242" s="63"/>
      <c r="Z2242" s="62"/>
    </row>
    <row r="2243" spans="1:26" s="29" customFormat="1" x14ac:dyDescent="0.25">
      <c r="A2243" s="63">
        <v>2022</v>
      </c>
      <c r="B2243" s="133"/>
      <c r="E2243" s="63"/>
      <c r="F2243" s="63"/>
      <c r="I2243" s="56"/>
      <c r="J2243" s="63"/>
      <c r="L2243" s="57"/>
      <c r="M2243" s="58"/>
      <c r="N2243" s="57"/>
      <c r="O2243" s="59"/>
      <c r="U2243" s="60"/>
      <c r="V2243" s="62"/>
      <c r="X2243" s="62"/>
      <c r="Y2243" s="63"/>
      <c r="Z2243" s="62"/>
    </row>
    <row r="2244" spans="1:26" s="29" customFormat="1" x14ac:dyDescent="0.25">
      <c r="A2244" s="63">
        <v>2022</v>
      </c>
      <c r="B2244" s="133"/>
      <c r="E2244" s="63"/>
      <c r="F2244" s="63"/>
      <c r="I2244" s="56"/>
      <c r="J2244" s="63"/>
      <c r="L2244" s="57"/>
      <c r="M2244" s="58"/>
      <c r="N2244" s="57"/>
      <c r="O2244" s="59"/>
      <c r="U2244" s="60"/>
      <c r="V2244" s="62"/>
      <c r="X2244" s="62"/>
      <c r="Y2244" s="63"/>
      <c r="Z2244" s="62"/>
    </row>
    <row r="2245" spans="1:26" s="29" customFormat="1" x14ac:dyDescent="0.25">
      <c r="A2245" s="63">
        <v>2022</v>
      </c>
      <c r="B2245" s="133"/>
      <c r="E2245" s="63"/>
      <c r="F2245" s="63"/>
      <c r="I2245" s="56"/>
      <c r="J2245" s="63"/>
      <c r="L2245" s="57"/>
      <c r="M2245" s="58"/>
      <c r="N2245" s="57"/>
      <c r="O2245" s="59"/>
      <c r="U2245" s="60"/>
      <c r="V2245" s="62"/>
      <c r="X2245" s="62"/>
      <c r="Y2245" s="63"/>
      <c r="Z2245" s="62"/>
    </row>
    <row r="2246" spans="1:26" s="29" customFormat="1" x14ac:dyDescent="0.25">
      <c r="A2246" s="63">
        <v>2022</v>
      </c>
      <c r="B2246" s="133"/>
      <c r="E2246" s="63"/>
      <c r="F2246" s="63"/>
      <c r="I2246" s="56"/>
      <c r="J2246" s="63"/>
      <c r="L2246" s="57"/>
      <c r="M2246" s="58"/>
      <c r="N2246" s="57"/>
      <c r="O2246" s="59"/>
      <c r="U2246" s="60"/>
      <c r="V2246" s="62"/>
      <c r="X2246" s="62"/>
      <c r="Y2246" s="63"/>
      <c r="Z2246" s="62"/>
    </row>
    <row r="2247" spans="1:26" s="29" customFormat="1" x14ac:dyDescent="0.25">
      <c r="A2247" s="63">
        <v>2022</v>
      </c>
      <c r="B2247" s="133"/>
      <c r="E2247" s="63"/>
      <c r="F2247" s="63"/>
      <c r="I2247" s="56"/>
      <c r="J2247" s="63"/>
      <c r="L2247" s="57"/>
      <c r="M2247" s="58"/>
      <c r="N2247" s="57"/>
      <c r="O2247" s="59"/>
      <c r="U2247" s="60"/>
      <c r="V2247" s="62"/>
      <c r="X2247" s="62"/>
      <c r="Y2247" s="63"/>
      <c r="Z2247" s="62"/>
    </row>
    <row r="2248" spans="1:26" s="29" customFormat="1" x14ac:dyDescent="0.25">
      <c r="A2248" s="63">
        <v>2022</v>
      </c>
      <c r="B2248" s="133"/>
      <c r="E2248" s="63"/>
      <c r="F2248" s="63"/>
      <c r="I2248" s="56"/>
      <c r="J2248" s="63"/>
      <c r="L2248" s="57"/>
      <c r="M2248" s="58"/>
      <c r="N2248" s="57"/>
      <c r="O2248" s="59"/>
      <c r="U2248" s="60"/>
      <c r="V2248" s="62"/>
      <c r="X2248" s="62"/>
      <c r="Y2248" s="63"/>
      <c r="Z2248" s="62"/>
    </row>
    <row r="2249" spans="1:26" s="29" customFormat="1" x14ac:dyDescent="0.25">
      <c r="A2249" s="63">
        <v>2022</v>
      </c>
      <c r="B2249" s="133"/>
      <c r="E2249" s="63"/>
      <c r="F2249" s="63"/>
      <c r="I2249" s="56"/>
      <c r="J2249" s="63"/>
      <c r="L2249" s="57"/>
      <c r="M2249" s="58"/>
      <c r="N2249" s="57"/>
      <c r="O2249" s="59"/>
      <c r="U2249" s="60"/>
      <c r="V2249" s="62"/>
      <c r="X2249" s="62"/>
      <c r="Y2249" s="63"/>
      <c r="Z2249" s="62"/>
    </row>
    <row r="2250" spans="1:26" s="29" customFormat="1" x14ac:dyDescent="0.25">
      <c r="A2250" s="63">
        <v>2022</v>
      </c>
      <c r="B2250" s="133"/>
      <c r="E2250" s="63"/>
      <c r="F2250" s="63"/>
      <c r="I2250" s="56"/>
      <c r="J2250" s="63"/>
      <c r="L2250" s="57"/>
      <c r="M2250" s="58"/>
      <c r="N2250" s="57"/>
      <c r="O2250" s="59"/>
      <c r="U2250" s="60"/>
      <c r="V2250" s="62"/>
      <c r="X2250" s="62"/>
      <c r="Y2250" s="63"/>
      <c r="Z2250" s="62"/>
    </row>
    <row r="2251" spans="1:26" s="29" customFormat="1" x14ac:dyDescent="0.25">
      <c r="A2251" s="63">
        <v>2022</v>
      </c>
      <c r="B2251" s="133"/>
      <c r="E2251" s="63"/>
      <c r="F2251" s="63"/>
      <c r="I2251" s="56"/>
      <c r="J2251" s="63"/>
      <c r="L2251" s="57"/>
      <c r="M2251" s="58"/>
      <c r="N2251" s="57"/>
      <c r="O2251" s="59"/>
      <c r="U2251" s="60"/>
      <c r="V2251" s="62"/>
      <c r="X2251" s="62"/>
      <c r="Y2251" s="63"/>
      <c r="Z2251" s="62"/>
    </row>
    <row r="2252" spans="1:26" s="29" customFormat="1" x14ac:dyDescent="0.25">
      <c r="A2252" s="63">
        <v>2022</v>
      </c>
      <c r="B2252" s="133"/>
      <c r="E2252" s="63"/>
      <c r="F2252" s="63"/>
      <c r="I2252" s="56"/>
      <c r="J2252" s="63"/>
      <c r="L2252" s="57"/>
      <c r="M2252" s="58"/>
      <c r="N2252" s="57"/>
      <c r="O2252" s="59"/>
      <c r="U2252" s="60"/>
      <c r="V2252" s="62"/>
      <c r="X2252" s="62"/>
      <c r="Y2252" s="63"/>
      <c r="Z2252" s="62"/>
    </row>
    <row r="2253" spans="1:26" s="29" customFormat="1" x14ac:dyDescent="0.25">
      <c r="A2253" s="63">
        <v>2022</v>
      </c>
      <c r="B2253" s="133"/>
      <c r="E2253" s="63"/>
      <c r="F2253" s="63"/>
      <c r="I2253" s="56"/>
      <c r="J2253" s="63"/>
      <c r="L2253" s="57"/>
      <c r="M2253" s="58"/>
      <c r="N2253" s="57"/>
      <c r="O2253" s="59"/>
      <c r="U2253" s="60"/>
      <c r="V2253" s="62"/>
      <c r="X2253" s="62"/>
      <c r="Y2253" s="63"/>
      <c r="Z2253" s="62"/>
    </row>
    <row r="2254" spans="1:26" s="29" customFormat="1" x14ac:dyDescent="0.25">
      <c r="A2254" s="63">
        <v>2022</v>
      </c>
      <c r="B2254" s="133"/>
      <c r="E2254" s="63"/>
      <c r="F2254" s="63"/>
      <c r="I2254" s="56"/>
      <c r="J2254" s="63"/>
      <c r="L2254" s="57"/>
      <c r="M2254" s="58"/>
      <c r="N2254" s="57"/>
      <c r="O2254" s="59"/>
      <c r="U2254" s="60"/>
      <c r="V2254" s="62"/>
      <c r="X2254" s="62"/>
      <c r="Y2254" s="63"/>
      <c r="Z2254" s="62"/>
    </row>
    <row r="2255" spans="1:26" s="29" customFormat="1" x14ac:dyDescent="0.25">
      <c r="A2255" s="63">
        <v>2022</v>
      </c>
      <c r="B2255" s="133"/>
      <c r="E2255" s="63"/>
      <c r="F2255" s="63"/>
      <c r="I2255" s="56"/>
      <c r="J2255" s="63"/>
      <c r="L2255" s="57"/>
      <c r="M2255" s="58"/>
      <c r="N2255" s="57"/>
      <c r="O2255" s="59"/>
      <c r="U2255" s="60"/>
      <c r="V2255" s="62"/>
      <c r="X2255" s="62"/>
      <c r="Y2255" s="63"/>
      <c r="Z2255" s="62"/>
    </row>
    <row r="2256" spans="1:26" s="29" customFormat="1" x14ac:dyDescent="0.25">
      <c r="A2256" s="63">
        <v>2022</v>
      </c>
      <c r="B2256" s="133"/>
      <c r="E2256" s="63"/>
      <c r="F2256" s="63"/>
      <c r="I2256" s="56"/>
      <c r="J2256" s="63"/>
      <c r="L2256" s="57"/>
      <c r="M2256" s="58"/>
      <c r="N2256" s="57"/>
      <c r="O2256" s="59"/>
      <c r="U2256" s="60"/>
      <c r="V2256" s="62"/>
      <c r="X2256" s="62"/>
      <c r="Y2256" s="63"/>
      <c r="Z2256" s="62"/>
    </row>
    <row r="2257" spans="1:26" s="29" customFormat="1" x14ac:dyDescent="0.25">
      <c r="A2257" s="63">
        <v>2022</v>
      </c>
      <c r="B2257" s="133"/>
      <c r="E2257" s="63"/>
      <c r="F2257" s="63"/>
      <c r="I2257" s="56"/>
      <c r="J2257" s="63"/>
      <c r="L2257" s="57"/>
      <c r="M2257" s="58"/>
      <c r="N2257" s="57"/>
      <c r="O2257" s="59"/>
      <c r="U2257" s="60"/>
      <c r="V2257" s="62"/>
      <c r="X2257" s="62"/>
      <c r="Y2257" s="63"/>
      <c r="Z2257" s="62"/>
    </row>
    <row r="2258" spans="1:26" s="29" customFormat="1" x14ac:dyDescent="0.25">
      <c r="A2258" s="63">
        <v>2022</v>
      </c>
      <c r="B2258" s="133"/>
      <c r="E2258" s="63"/>
      <c r="F2258" s="63"/>
      <c r="I2258" s="56"/>
      <c r="J2258" s="63"/>
      <c r="L2258" s="57"/>
      <c r="M2258" s="58"/>
      <c r="N2258" s="57"/>
      <c r="O2258" s="59"/>
      <c r="U2258" s="60"/>
      <c r="V2258" s="62"/>
      <c r="X2258" s="62"/>
      <c r="Y2258" s="63"/>
      <c r="Z2258" s="62"/>
    </row>
    <row r="2259" spans="1:26" s="29" customFormat="1" x14ac:dyDescent="0.25">
      <c r="A2259" s="63">
        <v>2022</v>
      </c>
      <c r="B2259" s="133"/>
      <c r="E2259" s="63"/>
      <c r="F2259" s="63"/>
      <c r="I2259" s="56"/>
      <c r="J2259" s="63"/>
      <c r="L2259" s="57"/>
      <c r="M2259" s="58"/>
      <c r="N2259" s="57"/>
      <c r="O2259" s="59"/>
      <c r="U2259" s="60"/>
      <c r="V2259" s="62"/>
      <c r="X2259" s="62"/>
      <c r="Y2259" s="63"/>
      <c r="Z2259" s="62"/>
    </row>
    <row r="2260" spans="1:26" s="29" customFormat="1" x14ac:dyDescent="0.25">
      <c r="A2260" s="63">
        <v>2022</v>
      </c>
      <c r="B2260" s="133"/>
      <c r="E2260" s="63"/>
      <c r="F2260" s="63"/>
      <c r="I2260" s="56"/>
      <c r="J2260" s="63"/>
      <c r="L2260" s="57"/>
      <c r="M2260" s="58"/>
      <c r="N2260" s="57"/>
      <c r="O2260" s="59"/>
      <c r="U2260" s="60"/>
      <c r="V2260" s="62"/>
      <c r="X2260" s="62"/>
      <c r="Y2260" s="63"/>
      <c r="Z2260" s="62"/>
    </row>
    <row r="2261" spans="1:26" s="29" customFormat="1" x14ac:dyDescent="0.25">
      <c r="A2261" s="63">
        <v>2022</v>
      </c>
      <c r="B2261" s="133"/>
      <c r="E2261" s="63"/>
      <c r="F2261" s="63"/>
      <c r="I2261" s="56"/>
      <c r="J2261" s="63"/>
      <c r="L2261" s="57"/>
      <c r="M2261" s="58"/>
      <c r="N2261" s="57"/>
      <c r="O2261" s="59"/>
      <c r="U2261" s="60"/>
      <c r="V2261" s="62"/>
      <c r="X2261" s="62"/>
      <c r="Y2261" s="63"/>
      <c r="Z2261" s="62"/>
    </row>
    <row r="2262" spans="1:26" s="29" customFormat="1" x14ac:dyDescent="0.25">
      <c r="A2262" s="63">
        <v>2022</v>
      </c>
      <c r="B2262" s="133"/>
      <c r="E2262" s="63"/>
      <c r="F2262" s="63"/>
      <c r="I2262" s="56"/>
      <c r="J2262" s="63"/>
      <c r="L2262" s="57"/>
      <c r="M2262" s="58"/>
      <c r="N2262" s="57"/>
      <c r="O2262" s="59"/>
      <c r="U2262" s="60"/>
      <c r="V2262" s="62"/>
      <c r="X2262" s="62"/>
      <c r="Y2262" s="63"/>
      <c r="Z2262" s="62"/>
    </row>
    <row r="2263" spans="1:26" s="29" customFormat="1" x14ac:dyDescent="0.25">
      <c r="A2263" s="63">
        <v>2022</v>
      </c>
      <c r="B2263" s="133"/>
      <c r="E2263" s="63"/>
      <c r="F2263" s="63"/>
      <c r="I2263" s="56"/>
      <c r="J2263" s="63"/>
      <c r="L2263" s="57"/>
      <c r="M2263" s="58"/>
      <c r="N2263" s="57"/>
      <c r="O2263" s="59"/>
      <c r="U2263" s="60"/>
      <c r="V2263" s="62"/>
      <c r="X2263" s="62"/>
      <c r="Y2263" s="63"/>
      <c r="Z2263" s="62"/>
    </row>
    <row r="2264" spans="1:26" s="29" customFormat="1" x14ac:dyDescent="0.25">
      <c r="A2264" s="63">
        <v>2022</v>
      </c>
      <c r="B2264" s="133"/>
      <c r="E2264" s="63"/>
      <c r="F2264" s="63"/>
      <c r="I2264" s="56"/>
      <c r="J2264" s="63"/>
      <c r="L2264" s="57"/>
      <c r="M2264" s="58"/>
      <c r="N2264" s="57"/>
      <c r="O2264" s="59"/>
      <c r="U2264" s="60"/>
      <c r="V2264" s="62"/>
      <c r="X2264" s="62"/>
      <c r="Y2264" s="63"/>
      <c r="Z2264" s="62"/>
    </row>
    <row r="2265" spans="1:26" s="29" customFormat="1" x14ac:dyDescent="0.25">
      <c r="A2265" s="63">
        <v>2022</v>
      </c>
      <c r="B2265" s="133"/>
      <c r="E2265" s="63"/>
      <c r="F2265" s="63"/>
      <c r="I2265" s="56"/>
      <c r="J2265" s="63"/>
      <c r="L2265" s="57"/>
      <c r="M2265" s="58"/>
      <c r="N2265" s="57"/>
      <c r="O2265" s="59"/>
      <c r="U2265" s="60"/>
      <c r="V2265" s="62"/>
      <c r="X2265" s="62"/>
      <c r="Y2265" s="63"/>
      <c r="Z2265" s="62"/>
    </row>
    <row r="2266" spans="1:26" s="29" customFormat="1" x14ac:dyDescent="0.25">
      <c r="A2266" s="63">
        <v>2022</v>
      </c>
      <c r="B2266" s="133"/>
      <c r="E2266" s="63"/>
      <c r="F2266" s="63"/>
      <c r="I2266" s="56"/>
      <c r="J2266" s="63"/>
      <c r="L2266" s="57"/>
      <c r="M2266" s="58"/>
      <c r="N2266" s="57"/>
      <c r="O2266" s="59"/>
      <c r="U2266" s="60"/>
      <c r="V2266" s="62"/>
      <c r="X2266" s="62"/>
      <c r="Y2266" s="63"/>
      <c r="Z2266" s="62"/>
    </row>
    <row r="2267" spans="1:26" s="29" customFormat="1" x14ac:dyDescent="0.25">
      <c r="A2267" s="63">
        <v>2022</v>
      </c>
      <c r="B2267" s="133"/>
      <c r="E2267" s="63"/>
      <c r="F2267" s="63"/>
      <c r="I2267" s="56"/>
      <c r="J2267" s="63"/>
      <c r="L2267" s="57"/>
      <c r="M2267" s="58"/>
      <c r="N2267" s="57"/>
      <c r="O2267" s="59"/>
      <c r="U2267" s="60"/>
      <c r="V2267" s="62"/>
      <c r="X2267" s="62"/>
      <c r="Y2267" s="63"/>
      <c r="Z2267" s="62"/>
    </row>
    <row r="2268" spans="1:26" s="29" customFormat="1" x14ac:dyDescent="0.25">
      <c r="A2268" s="63">
        <v>2022</v>
      </c>
      <c r="B2268" s="133"/>
      <c r="E2268" s="63"/>
      <c r="F2268" s="63"/>
      <c r="I2268" s="56"/>
      <c r="J2268" s="63"/>
      <c r="L2268" s="57"/>
      <c r="M2268" s="58"/>
      <c r="N2268" s="57"/>
      <c r="O2268" s="59"/>
      <c r="U2268" s="60"/>
      <c r="V2268" s="62"/>
      <c r="X2268" s="62"/>
      <c r="Y2268" s="63"/>
      <c r="Z2268" s="62"/>
    </row>
    <row r="2269" spans="1:26" s="29" customFormat="1" x14ac:dyDescent="0.25">
      <c r="A2269" s="63">
        <v>2022</v>
      </c>
      <c r="B2269" s="133"/>
      <c r="E2269" s="63"/>
      <c r="F2269" s="63"/>
      <c r="I2269" s="56"/>
      <c r="J2269" s="63"/>
      <c r="L2269" s="57"/>
      <c r="M2269" s="58"/>
      <c r="N2269" s="57"/>
      <c r="O2269" s="59"/>
      <c r="U2269" s="60"/>
      <c r="V2269" s="62"/>
      <c r="X2269" s="62"/>
      <c r="Y2269" s="63"/>
      <c r="Z2269" s="62"/>
    </row>
    <row r="2270" spans="1:26" s="29" customFormat="1" x14ac:dyDescent="0.25">
      <c r="A2270" s="63">
        <v>2022</v>
      </c>
      <c r="B2270" s="133"/>
      <c r="E2270" s="63"/>
      <c r="F2270" s="63"/>
      <c r="I2270" s="56"/>
      <c r="J2270" s="63"/>
      <c r="L2270" s="57"/>
      <c r="M2270" s="58"/>
      <c r="N2270" s="57"/>
      <c r="O2270" s="59"/>
      <c r="U2270" s="60"/>
      <c r="V2270" s="62"/>
      <c r="X2270" s="62"/>
      <c r="Y2270" s="63"/>
      <c r="Z2270" s="62"/>
    </row>
    <row r="2271" spans="1:26" s="29" customFormat="1" x14ac:dyDescent="0.25">
      <c r="A2271" s="63">
        <v>2022</v>
      </c>
      <c r="B2271" s="133"/>
      <c r="E2271" s="63"/>
      <c r="F2271" s="63"/>
      <c r="I2271" s="56"/>
      <c r="J2271" s="63"/>
      <c r="L2271" s="57"/>
      <c r="M2271" s="58"/>
      <c r="N2271" s="57"/>
      <c r="O2271" s="59"/>
      <c r="U2271" s="60"/>
      <c r="V2271" s="62"/>
      <c r="X2271" s="62"/>
      <c r="Y2271" s="63"/>
      <c r="Z2271" s="62"/>
    </row>
    <row r="2272" spans="1:26" s="29" customFormat="1" x14ac:dyDescent="0.25">
      <c r="A2272" s="63">
        <v>2022</v>
      </c>
      <c r="B2272" s="133"/>
      <c r="E2272" s="63"/>
      <c r="F2272" s="63"/>
      <c r="I2272" s="56"/>
      <c r="J2272" s="63"/>
      <c r="L2272" s="57"/>
      <c r="M2272" s="58"/>
      <c r="N2272" s="57"/>
      <c r="O2272" s="59"/>
      <c r="U2272" s="60"/>
      <c r="V2272" s="62"/>
      <c r="X2272" s="62"/>
      <c r="Y2272" s="63"/>
      <c r="Z2272" s="62"/>
    </row>
    <row r="2273" spans="1:25" x14ac:dyDescent="0.25">
      <c r="A2273" s="157">
        <v>2022</v>
      </c>
      <c r="B2273" s="199"/>
      <c r="J2273" s="23"/>
      <c r="N2273" s="57"/>
      <c r="Y2273" s="23"/>
    </row>
    <row r="2274" spans="1:25" x14ac:dyDescent="0.25">
      <c r="A2274" s="157">
        <v>2022</v>
      </c>
      <c r="B2274" s="199"/>
      <c r="J2274" s="23"/>
      <c r="Y2274" s="23"/>
    </row>
    <row r="2275" spans="1:25" x14ac:dyDescent="0.25">
      <c r="A2275" s="157">
        <v>2022</v>
      </c>
      <c r="B2275" s="199"/>
      <c r="J2275" s="23"/>
      <c r="Y2275" s="23"/>
    </row>
    <row r="2276" spans="1:25" x14ac:dyDescent="0.25">
      <c r="A2276" s="157">
        <v>2022</v>
      </c>
      <c r="B2276" s="199"/>
      <c r="J2276" s="23"/>
      <c r="Y2276" s="23"/>
    </row>
    <row r="2277" spans="1:25" x14ac:dyDescent="0.25">
      <c r="A2277" s="157">
        <v>2022</v>
      </c>
      <c r="B2277" s="199"/>
      <c r="J2277" s="23"/>
      <c r="Y2277" s="23"/>
    </row>
    <row r="2278" spans="1:25" x14ac:dyDescent="0.25">
      <c r="A2278" s="157">
        <v>2022</v>
      </c>
      <c r="B2278" s="199"/>
      <c r="J2278" s="23"/>
      <c r="Y2278" s="23"/>
    </row>
    <row r="2279" spans="1:25" x14ac:dyDescent="0.25">
      <c r="A2279" s="157">
        <v>2022</v>
      </c>
      <c r="B2279" s="199"/>
      <c r="J2279" s="23"/>
      <c r="Y2279" s="23"/>
    </row>
    <row r="2280" spans="1:25" x14ac:dyDescent="0.25">
      <c r="A2280" s="157">
        <v>2022</v>
      </c>
      <c r="B2280" s="199"/>
      <c r="J2280" s="23"/>
      <c r="Y2280" s="23"/>
    </row>
    <row r="2281" spans="1:25" x14ac:dyDescent="0.25">
      <c r="A2281" s="157">
        <v>2022</v>
      </c>
      <c r="B2281" s="199"/>
      <c r="J2281" s="23"/>
      <c r="Y2281" s="23"/>
    </row>
    <row r="2282" spans="1:25" x14ac:dyDescent="0.25">
      <c r="A2282" s="157">
        <v>2022</v>
      </c>
      <c r="B2282" s="199"/>
      <c r="J2282" s="23"/>
      <c r="Y2282" s="23"/>
    </row>
    <row r="2283" spans="1:25" x14ac:dyDescent="0.25">
      <c r="A2283" s="157">
        <v>2022</v>
      </c>
      <c r="B2283" s="199"/>
      <c r="J2283" s="23"/>
      <c r="Y2283" s="23"/>
    </row>
    <row r="2284" spans="1:25" x14ac:dyDescent="0.25">
      <c r="A2284" s="157">
        <v>2022</v>
      </c>
      <c r="B2284" s="199"/>
      <c r="J2284" s="23"/>
      <c r="Y2284" s="23"/>
    </row>
    <row r="2285" spans="1:25" x14ac:dyDescent="0.25">
      <c r="A2285" s="157">
        <v>2022</v>
      </c>
      <c r="B2285" s="199"/>
      <c r="J2285" s="23"/>
      <c r="Y2285" s="23"/>
    </row>
    <row r="2286" spans="1:25" x14ac:dyDescent="0.25">
      <c r="A2286" s="157">
        <v>2022</v>
      </c>
      <c r="B2286" s="199"/>
      <c r="J2286" s="23"/>
      <c r="Y2286" s="23"/>
    </row>
    <row r="2287" spans="1:25" x14ac:dyDescent="0.25">
      <c r="A2287" s="157">
        <v>2022</v>
      </c>
      <c r="B2287" s="199"/>
      <c r="J2287" s="23"/>
      <c r="Y2287" s="23"/>
    </row>
    <row r="2288" spans="1:25" x14ac:dyDescent="0.25">
      <c r="A2288" s="157">
        <v>2022</v>
      </c>
      <c r="B2288" s="199"/>
      <c r="J2288" s="23"/>
      <c r="Y2288" s="23"/>
    </row>
    <row r="2289" spans="1:25" x14ac:dyDescent="0.25">
      <c r="A2289" s="157">
        <v>2022</v>
      </c>
      <c r="B2289" s="199"/>
      <c r="J2289" s="23"/>
      <c r="Y2289" s="23"/>
    </row>
    <row r="2290" spans="1:25" x14ac:dyDescent="0.25">
      <c r="A2290" s="157">
        <v>2022</v>
      </c>
      <c r="B2290" s="199"/>
      <c r="J2290" s="23"/>
      <c r="Y2290" s="23"/>
    </row>
    <row r="2291" spans="1:25" x14ac:dyDescent="0.25">
      <c r="A2291" s="157">
        <v>2022</v>
      </c>
      <c r="B2291" s="199"/>
      <c r="J2291" s="23"/>
      <c r="Y2291" s="23"/>
    </row>
    <row r="2292" spans="1:25" x14ac:dyDescent="0.25">
      <c r="A2292" s="157">
        <v>2022</v>
      </c>
      <c r="B2292" s="199"/>
      <c r="J2292" s="23"/>
      <c r="Y2292" s="23"/>
    </row>
    <row r="2293" spans="1:25" x14ac:dyDescent="0.25">
      <c r="A2293" s="157">
        <v>2022</v>
      </c>
      <c r="B2293" s="199"/>
      <c r="J2293" s="23"/>
      <c r="Y2293" s="23"/>
    </row>
    <row r="2294" spans="1:25" x14ac:dyDescent="0.25">
      <c r="A2294" s="157">
        <v>2022</v>
      </c>
      <c r="B2294" s="199"/>
      <c r="J2294" s="23"/>
      <c r="Y2294" s="23"/>
    </row>
    <row r="2295" spans="1:25" x14ac:dyDescent="0.25">
      <c r="A2295" s="157">
        <v>2022</v>
      </c>
      <c r="B2295" s="199"/>
      <c r="J2295" s="23"/>
      <c r="Y2295" s="23"/>
    </row>
    <row r="2296" spans="1:25" x14ac:dyDescent="0.25">
      <c r="A2296" s="157">
        <v>2022</v>
      </c>
      <c r="B2296" s="199"/>
      <c r="J2296" s="23"/>
      <c r="Y2296" s="23"/>
    </row>
    <row r="2297" spans="1:25" x14ac:dyDescent="0.25">
      <c r="A2297" s="157">
        <v>2022</v>
      </c>
      <c r="B2297" s="199"/>
      <c r="J2297" s="23"/>
      <c r="Y2297" s="23"/>
    </row>
    <row r="2298" spans="1:25" x14ac:dyDescent="0.25">
      <c r="A2298" s="157">
        <v>2022</v>
      </c>
      <c r="B2298" s="199"/>
      <c r="J2298" s="23"/>
      <c r="Y2298" s="23"/>
    </row>
    <row r="2299" spans="1:25" x14ac:dyDescent="0.25">
      <c r="A2299" s="157">
        <v>2022</v>
      </c>
      <c r="B2299" s="199"/>
      <c r="J2299" s="23"/>
      <c r="Y2299" s="23"/>
    </row>
    <row r="2300" spans="1:25" x14ac:dyDescent="0.25">
      <c r="A2300" s="157">
        <v>2022</v>
      </c>
      <c r="B2300" s="199"/>
      <c r="J2300" s="23"/>
      <c r="Y2300" s="23"/>
    </row>
    <row r="2301" spans="1:25" x14ac:dyDescent="0.25">
      <c r="A2301" s="157">
        <v>2022</v>
      </c>
      <c r="B2301" s="199"/>
      <c r="J2301" s="23"/>
      <c r="Y2301" s="23"/>
    </row>
    <row r="2302" spans="1:25" x14ac:dyDescent="0.25">
      <c r="A2302" s="157">
        <v>2022</v>
      </c>
      <c r="B2302" s="199"/>
      <c r="J2302" s="23"/>
      <c r="Y2302" s="23"/>
    </row>
    <row r="2303" spans="1:25" x14ac:dyDescent="0.25">
      <c r="A2303" s="157">
        <v>2022</v>
      </c>
      <c r="B2303" s="199"/>
      <c r="J2303" s="23"/>
      <c r="Y2303" s="23"/>
    </row>
    <row r="2304" spans="1:25" x14ac:dyDescent="0.25">
      <c r="A2304" s="157">
        <v>2022</v>
      </c>
      <c r="B2304" s="199"/>
      <c r="J2304" s="23"/>
      <c r="Y2304" s="23"/>
    </row>
    <row r="2305" spans="1:25" x14ac:dyDescent="0.25">
      <c r="A2305" s="157">
        <v>2022</v>
      </c>
      <c r="B2305" s="199"/>
      <c r="J2305" s="23"/>
      <c r="P2305" s="7"/>
      <c r="Y2305" s="23"/>
    </row>
    <row r="2306" spans="1:25" x14ac:dyDescent="0.25">
      <c r="A2306" s="157">
        <v>2022</v>
      </c>
      <c r="B2306" s="199"/>
      <c r="J2306" s="23"/>
      <c r="P2306" s="7"/>
      <c r="Y2306" s="23"/>
    </row>
    <row r="2307" spans="1:25" x14ac:dyDescent="0.25">
      <c r="A2307" s="157">
        <v>2022</v>
      </c>
      <c r="B2307" s="199"/>
      <c r="J2307" s="23"/>
      <c r="P2307" s="7"/>
      <c r="Y2307" s="23"/>
    </row>
    <row r="2308" spans="1:25" x14ac:dyDescent="0.25">
      <c r="A2308" s="157">
        <v>2022</v>
      </c>
      <c r="B2308" s="199"/>
      <c r="J2308" s="23"/>
      <c r="U2308" s="1"/>
      <c r="V2308" s="1"/>
      <c r="X2308" s="1"/>
      <c r="Y2308" s="23"/>
    </row>
    <row r="2309" spans="1:25" x14ac:dyDescent="0.25">
      <c r="A2309" s="157">
        <v>2022</v>
      </c>
      <c r="B2309" s="199"/>
      <c r="J2309" s="23"/>
      <c r="P2309" s="7"/>
      <c r="U2309" s="1"/>
      <c r="Y2309" s="23"/>
    </row>
    <row r="2310" spans="1:25" x14ac:dyDescent="0.25">
      <c r="A2310" s="157">
        <v>2022</v>
      </c>
      <c r="B2310" s="199"/>
      <c r="J2310" s="23"/>
      <c r="Y2310" s="23"/>
    </row>
    <row r="2311" spans="1:25" x14ac:dyDescent="0.25">
      <c r="A2311" s="157">
        <v>2022</v>
      </c>
      <c r="B2311" s="199"/>
      <c r="J2311" s="23"/>
      <c r="Y2311" s="23"/>
    </row>
    <row r="2312" spans="1:25" x14ac:dyDescent="0.25">
      <c r="A2312" s="157">
        <v>2022</v>
      </c>
      <c r="B2312" s="199"/>
      <c r="J2312" s="23"/>
      <c r="Y2312" s="23"/>
    </row>
    <row r="2313" spans="1:25" x14ac:dyDescent="0.25">
      <c r="A2313" s="157">
        <v>2022</v>
      </c>
      <c r="B2313" s="199"/>
      <c r="J2313" s="23"/>
      <c r="Y2313" s="23"/>
    </row>
    <row r="2314" spans="1:25" x14ac:dyDescent="0.25">
      <c r="A2314" s="157">
        <v>2022</v>
      </c>
      <c r="B2314" s="199"/>
      <c r="J2314" s="23"/>
      <c r="Y2314" s="23"/>
    </row>
    <row r="2315" spans="1:25" x14ac:dyDescent="0.25">
      <c r="A2315" s="157">
        <v>2022</v>
      </c>
      <c r="B2315" s="199"/>
      <c r="J2315" s="23"/>
      <c r="Y2315" s="23"/>
    </row>
    <row r="2316" spans="1:25" x14ac:dyDescent="0.25">
      <c r="A2316" s="157">
        <v>2022</v>
      </c>
      <c r="B2316" s="199"/>
      <c r="J2316" s="23"/>
      <c r="Y2316" s="23"/>
    </row>
    <row r="2317" spans="1:25" x14ac:dyDescent="0.25">
      <c r="A2317" s="157">
        <v>2022</v>
      </c>
      <c r="B2317" s="199"/>
      <c r="J2317" s="23"/>
      <c r="Y2317" s="23"/>
    </row>
    <row r="2318" spans="1:25" x14ac:dyDescent="0.25">
      <c r="A2318" s="157">
        <v>2022</v>
      </c>
      <c r="B2318" s="199"/>
      <c r="J2318" s="23"/>
      <c r="P2318" s="7"/>
      <c r="Y2318" s="23"/>
    </row>
    <row r="2319" spans="1:25" x14ac:dyDescent="0.25">
      <c r="A2319" s="157">
        <v>2022</v>
      </c>
      <c r="B2319" s="199"/>
      <c r="J2319" s="23"/>
      <c r="P2319" s="7"/>
      <c r="Y2319" s="23"/>
    </row>
    <row r="2320" spans="1:25" x14ac:dyDescent="0.25">
      <c r="A2320" s="157">
        <v>2022</v>
      </c>
      <c r="B2320" s="199"/>
      <c r="J2320" s="23"/>
      <c r="P2320" s="7"/>
      <c r="Y2320" s="23"/>
    </row>
    <row r="2321" spans="1:25" x14ac:dyDescent="0.25">
      <c r="A2321" s="157">
        <v>2022</v>
      </c>
      <c r="B2321" s="199"/>
      <c r="J2321" s="23"/>
      <c r="Y2321" s="23"/>
    </row>
    <row r="2322" spans="1:25" x14ac:dyDescent="0.25">
      <c r="A2322" s="157">
        <v>2022</v>
      </c>
      <c r="B2322" s="199"/>
      <c r="J2322" s="23"/>
      <c r="Y2322" s="23"/>
    </row>
    <row r="2323" spans="1:25" x14ac:dyDescent="0.25">
      <c r="A2323" s="157">
        <v>2022</v>
      </c>
      <c r="B2323" s="199"/>
      <c r="J2323" s="23"/>
      <c r="Y2323" s="23"/>
    </row>
    <row r="2324" spans="1:25" x14ac:dyDescent="0.25">
      <c r="A2324" s="157">
        <v>2022</v>
      </c>
      <c r="B2324" s="199"/>
      <c r="J2324" s="23"/>
      <c r="Y2324" s="23"/>
    </row>
    <row r="2325" spans="1:25" x14ac:dyDescent="0.25">
      <c r="A2325" s="157">
        <v>2022</v>
      </c>
      <c r="B2325" s="199"/>
      <c r="J2325" s="23"/>
      <c r="Y2325" s="23"/>
    </row>
    <row r="2326" spans="1:25" x14ac:dyDescent="0.25">
      <c r="A2326" s="157">
        <v>2022</v>
      </c>
      <c r="B2326" s="199"/>
      <c r="J2326" s="23"/>
      <c r="Y2326" s="23"/>
    </row>
    <row r="2327" spans="1:25" x14ac:dyDescent="0.25">
      <c r="A2327" s="157">
        <v>2022</v>
      </c>
      <c r="B2327" s="199"/>
      <c r="J2327" s="23"/>
      <c r="Y2327" s="23"/>
    </row>
    <row r="2328" spans="1:25" x14ac:dyDescent="0.25">
      <c r="A2328" s="157">
        <v>2022</v>
      </c>
      <c r="B2328" s="199"/>
      <c r="J2328" s="23"/>
      <c r="Y2328" s="23"/>
    </row>
    <row r="2329" spans="1:25" x14ac:dyDescent="0.25">
      <c r="A2329" s="157">
        <v>2022</v>
      </c>
      <c r="B2329" s="199"/>
      <c r="J2329" s="23"/>
      <c r="Y2329" s="23"/>
    </row>
    <row r="2330" spans="1:25" x14ac:dyDescent="0.25">
      <c r="A2330" s="157">
        <v>2022</v>
      </c>
      <c r="B2330" s="199"/>
      <c r="J2330" s="23"/>
      <c r="Y2330" s="23"/>
    </row>
    <row r="2331" spans="1:25" x14ac:dyDescent="0.25">
      <c r="A2331" s="157">
        <v>2022</v>
      </c>
      <c r="B2331" s="199"/>
      <c r="J2331" s="23"/>
      <c r="Y2331" s="23"/>
    </row>
    <row r="2332" spans="1:25" x14ac:dyDescent="0.25">
      <c r="A2332" s="157">
        <v>2022</v>
      </c>
      <c r="B2332" s="199"/>
      <c r="J2332" s="23"/>
      <c r="P2332" s="7"/>
      <c r="Q2332" s="7"/>
      <c r="R2332" s="7"/>
      <c r="S2332" s="7"/>
      <c r="T2332" s="7"/>
      <c r="U2332" s="146"/>
      <c r="V2332" s="147"/>
      <c r="W2332" s="7"/>
      <c r="X2332" s="147"/>
      <c r="Y2332" s="23"/>
    </row>
    <row r="2333" spans="1:25" x14ac:dyDescent="0.25">
      <c r="A2333" s="157">
        <v>2022</v>
      </c>
      <c r="B2333" s="199"/>
      <c r="J2333" s="23"/>
      <c r="P2333" s="7"/>
      <c r="Q2333" s="7"/>
      <c r="R2333" s="7"/>
      <c r="S2333" s="7"/>
      <c r="T2333" s="7"/>
      <c r="W2333" s="7"/>
      <c r="Y2333" s="23"/>
    </row>
    <row r="2334" spans="1:25" x14ac:dyDescent="0.25">
      <c r="A2334" s="157">
        <v>2022</v>
      </c>
      <c r="B2334" s="199"/>
      <c r="J2334" s="23"/>
      <c r="P2334" s="7"/>
      <c r="Q2334" s="7"/>
      <c r="R2334" s="7"/>
      <c r="S2334" s="7"/>
      <c r="T2334" s="7"/>
      <c r="W2334" s="7"/>
      <c r="Y2334" s="23"/>
    </row>
    <row r="2335" spans="1:25" x14ac:dyDescent="0.25">
      <c r="A2335" s="157">
        <v>2022</v>
      </c>
      <c r="B2335" s="199"/>
      <c r="J2335" s="23"/>
      <c r="P2335" s="7"/>
      <c r="Q2335" s="7"/>
      <c r="R2335" s="7"/>
      <c r="S2335" s="7"/>
      <c r="T2335" s="7"/>
      <c r="W2335" s="7"/>
      <c r="Y2335" s="23"/>
    </row>
    <row r="2336" spans="1:25" x14ac:dyDescent="0.25">
      <c r="A2336" s="157">
        <v>2022</v>
      </c>
      <c r="B2336" s="199"/>
      <c r="J2336" s="23"/>
      <c r="P2336" s="7"/>
      <c r="Q2336" s="7"/>
      <c r="R2336" s="7"/>
      <c r="S2336" s="7"/>
      <c r="T2336" s="7"/>
      <c r="W2336" s="7"/>
      <c r="Y2336" s="23"/>
    </row>
    <row r="2337" spans="1:25" x14ac:dyDescent="0.25">
      <c r="A2337" s="157">
        <v>2022</v>
      </c>
      <c r="B2337" s="199"/>
      <c r="J2337" s="23"/>
      <c r="P2337" s="7"/>
      <c r="Q2337" s="7"/>
      <c r="R2337" s="7"/>
      <c r="S2337" s="7"/>
      <c r="T2337" s="7"/>
      <c r="W2337" s="7"/>
      <c r="Y2337" s="23"/>
    </row>
    <row r="2338" spans="1:25" x14ac:dyDescent="0.25">
      <c r="A2338" s="157">
        <v>2022</v>
      </c>
      <c r="B2338" s="199"/>
      <c r="J2338" s="23"/>
      <c r="P2338" s="7"/>
      <c r="Q2338" s="7"/>
      <c r="R2338" s="7"/>
      <c r="S2338" s="7"/>
      <c r="T2338" s="7"/>
      <c r="W2338" s="7"/>
      <c r="Y2338" s="23"/>
    </row>
    <row r="2339" spans="1:25" x14ac:dyDescent="0.25">
      <c r="A2339" s="157">
        <v>2022</v>
      </c>
      <c r="B2339" s="199"/>
      <c r="J2339" s="23"/>
      <c r="P2339" s="7"/>
      <c r="Q2339" s="7"/>
      <c r="R2339" s="7"/>
      <c r="S2339" s="7"/>
      <c r="T2339" s="7"/>
      <c r="W2339" s="7"/>
      <c r="Y2339" s="23"/>
    </row>
    <row r="2340" spans="1:25" x14ac:dyDescent="0.25">
      <c r="A2340" s="157">
        <v>2022</v>
      </c>
      <c r="B2340" s="199"/>
      <c r="J2340" s="23"/>
      <c r="P2340" s="7"/>
      <c r="Q2340" s="7"/>
      <c r="R2340" s="7"/>
      <c r="S2340" s="7"/>
      <c r="T2340" s="7"/>
      <c r="W2340" s="7"/>
      <c r="Y2340" s="23"/>
    </row>
    <row r="2341" spans="1:25" x14ac:dyDescent="0.25">
      <c r="A2341" s="157">
        <v>2022</v>
      </c>
      <c r="B2341" s="199"/>
      <c r="J2341" s="23"/>
      <c r="P2341" s="7"/>
      <c r="Q2341" s="7"/>
      <c r="R2341" s="7"/>
      <c r="S2341" s="7"/>
      <c r="T2341" s="7"/>
      <c r="W2341" s="7"/>
      <c r="Y2341" s="23"/>
    </row>
    <row r="2342" spans="1:25" x14ac:dyDescent="0.25">
      <c r="A2342" s="157">
        <v>2022</v>
      </c>
      <c r="B2342" s="199"/>
      <c r="J2342" s="23"/>
      <c r="P2342" s="7"/>
      <c r="Q2342" s="7"/>
      <c r="R2342" s="7"/>
      <c r="S2342" s="7"/>
      <c r="T2342" s="7"/>
      <c r="W2342" s="7"/>
      <c r="Y2342" s="23"/>
    </row>
    <row r="2343" spans="1:25" x14ac:dyDescent="0.25">
      <c r="A2343" s="157">
        <v>2022</v>
      </c>
      <c r="B2343" s="199"/>
      <c r="J2343" s="23"/>
      <c r="P2343" s="7"/>
      <c r="Q2343" s="7"/>
      <c r="R2343" s="7"/>
      <c r="S2343" s="7"/>
      <c r="T2343" s="7"/>
      <c r="W2343" s="7"/>
    </row>
    <row r="2344" spans="1:25" x14ac:dyDescent="0.25">
      <c r="A2344" s="157">
        <v>2022</v>
      </c>
      <c r="B2344" s="199"/>
      <c r="J2344" s="23"/>
      <c r="P2344" s="7"/>
      <c r="U2344" s="1"/>
    </row>
    <row r="2345" spans="1:25" x14ac:dyDescent="0.25">
      <c r="A2345" s="157">
        <v>2022</v>
      </c>
      <c r="B2345" s="199"/>
      <c r="J2345" s="23"/>
      <c r="P2345" s="7"/>
      <c r="U2345" s="1"/>
    </row>
    <row r="2346" spans="1:25" x14ac:dyDescent="0.25">
      <c r="A2346" s="157">
        <v>2022</v>
      </c>
      <c r="B2346" s="199"/>
      <c r="J2346" s="23"/>
      <c r="P2346" s="7"/>
      <c r="U2346" s="1"/>
    </row>
    <row r="2347" spans="1:25" x14ac:dyDescent="0.25">
      <c r="A2347" s="157">
        <v>2022</v>
      </c>
      <c r="B2347" s="199"/>
      <c r="J2347" s="23"/>
    </row>
    <row r="2348" spans="1:25" x14ac:dyDescent="0.25">
      <c r="A2348" s="157">
        <v>2022</v>
      </c>
      <c r="B2348" s="199"/>
      <c r="J2348" s="23"/>
    </row>
    <row r="2349" spans="1:25" x14ac:dyDescent="0.25">
      <c r="A2349" s="157">
        <v>2022</v>
      </c>
      <c r="B2349" s="199"/>
      <c r="J2349" s="23"/>
    </row>
    <row r="2350" spans="1:25" x14ac:dyDescent="0.25">
      <c r="A2350" s="157">
        <v>2022</v>
      </c>
      <c r="B2350" s="199"/>
      <c r="J2350" s="23"/>
    </row>
    <row r="2351" spans="1:25" x14ac:dyDescent="0.25">
      <c r="A2351" s="157">
        <v>2022</v>
      </c>
      <c r="B2351" s="199"/>
      <c r="J2351" s="23"/>
    </row>
    <row r="2352" spans="1:25" x14ac:dyDescent="0.25">
      <c r="A2352" s="157">
        <v>2022</v>
      </c>
      <c r="B2352" s="199"/>
      <c r="J2352" s="23"/>
    </row>
    <row r="2353" spans="1:10" x14ac:dyDescent="0.25">
      <c r="A2353" s="157">
        <v>2022</v>
      </c>
      <c r="B2353" s="199"/>
      <c r="J2353" s="23"/>
    </row>
    <row r="2354" spans="1:10" x14ac:dyDescent="0.25">
      <c r="A2354" s="157">
        <v>2022</v>
      </c>
      <c r="B2354" s="199"/>
      <c r="J2354" s="23"/>
    </row>
    <row r="2355" spans="1:10" x14ac:dyDescent="0.25">
      <c r="A2355" s="157">
        <v>2022</v>
      </c>
      <c r="B2355" s="199"/>
      <c r="J2355" s="23"/>
    </row>
    <row r="2356" spans="1:10" x14ac:dyDescent="0.25">
      <c r="A2356" s="157">
        <v>2022</v>
      </c>
      <c r="B2356" s="199"/>
      <c r="J2356" s="23"/>
    </row>
    <row r="2357" spans="1:10" x14ac:dyDescent="0.25">
      <c r="A2357" s="157">
        <v>2022</v>
      </c>
      <c r="B2357" s="199"/>
      <c r="J2357" s="23"/>
    </row>
    <row r="2358" spans="1:10" x14ac:dyDescent="0.25">
      <c r="A2358" s="157">
        <v>2022</v>
      </c>
      <c r="B2358" s="199"/>
      <c r="J2358" s="23"/>
    </row>
    <row r="2359" spans="1:10" x14ac:dyDescent="0.25">
      <c r="A2359" s="157">
        <v>2022</v>
      </c>
      <c r="B2359" s="199"/>
      <c r="J2359" s="23"/>
    </row>
    <row r="2360" spans="1:10" x14ac:dyDescent="0.25">
      <c r="A2360" s="157">
        <v>2022</v>
      </c>
      <c r="B2360" s="199"/>
      <c r="J2360" s="23"/>
    </row>
    <row r="2361" spans="1:10" x14ac:dyDescent="0.25">
      <c r="A2361" s="157">
        <v>2022</v>
      </c>
      <c r="B2361" s="199"/>
      <c r="J2361" s="23"/>
    </row>
    <row r="2362" spans="1:10" x14ac:dyDescent="0.25">
      <c r="A2362" s="157">
        <v>2022</v>
      </c>
      <c r="B2362" s="199"/>
      <c r="J2362" s="23"/>
    </row>
    <row r="2363" spans="1:10" x14ac:dyDescent="0.25">
      <c r="A2363" s="157">
        <v>2022</v>
      </c>
      <c r="B2363" s="199"/>
      <c r="J2363" s="23"/>
    </row>
    <row r="2364" spans="1:10" x14ac:dyDescent="0.25">
      <c r="A2364" s="157">
        <v>2022</v>
      </c>
      <c r="B2364" s="199"/>
      <c r="J2364" s="23"/>
    </row>
    <row r="2365" spans="1:10" x14ac:dyDescent="0.25">
      <c r="A2365" s="157">
        <v>2022</v>
      </c>
      <c r="B2365" s="199"/>
      <c r="J2365" s="23"/>
    </row>
    <row r="2366" spans="1:10" x14ac:dyDescent="0.25">
      <c r="A2366" s="157">
        <v>2022</v>
      </c>
      <c r="B2366" s="199"/>
      <c r="J2366" s="23"/>
    </row>
    <row r="2367" spans="1:10" x14ac:dyDescent="0.25">
      <c r="A2367" s="157">
        <v>2022</v>
      </c>
      <c r="B2367" s="199"/>
      <c r="J2367" s="23"/>
    </row>
    <row r="2368" spans="1:10" x14ac:dyDescent="0.25">
      <c r="A2368" s="157">
        <v>2022</v>
      </c>
      <c r="B2368" s="199"/>
      <c r="J2368" s="23"/>
    </row>
    <row r="2369" spans="1:26" x14ac:dyDescent="0.25">
      <c r="A2369" s="157">
        <v>2022</v>
      </c>
      <c r="B2369" s="199"/>
      <c r="J2369" s="23"/>
    </row>
    <row r="2370" spans="1:26" x14ac:dyDescent="0.25">
      <c r="A2370" s="157">
        <v>2022</v>
      </c>
      <c r="B2370" s="199"/>
      <c r="J2370" s="23"/>
    </row>
    <row r="2371" spans="1:26" s="29" customFormat="1" x14ac:dyDescent="0.25">
      <c r="A2371" s="63">
        <v>2022</v>
      </c>
      <c r="B2371" s="133"/>
      <c r="E2371" s="63"/>
      <c r="F2371" s="63"/>
      <c r="I2371" s="56"/>
      <c r="J2371" s="63"/>
      <c r="L2371" s="57"/>
      <c r="M2371" s="58"/>
      <c r="N2371" s="2"/>
      <c r="O2371" s="59"/>
      <c r="U2371" s="60"/>
      <c r="V2371" s="62"/>
      <c r="X2371" s="62"/>
      <c r="Z2371" s="62"/>
    </row>
    <row r="2372" spans="1:26" s="29" customFormat="1" x14ac:dyDescent="0.25">
      <c r="A2372" s="63">
        <v>2022</v>
      </c>
      <c r="B2372" s="133"/>
      <c r="E2372" s="63"/>
      <c r="F2372" s="63"/>
      <c r="I2372" s="56"/>
      <c r="J2372" s="63"/>
      <c r="L2372" s="57"/>
      <c r="M2372" s="58"/>
      <c r="N2372" s="57"/>
      <c r="O2372" s="59"/>
      <c r="U2372" s="60"/>
      <c r="V2372" s="62"/>
      <c r="X2372" s="62"/>
      <c r="Z2372" s="62"/>
    </row>
    <row r="2373" spans="1:26" ht="42" customHeight="1" x14ac:dyDescent="0.25">
      <c r="A2373" s="157">
        <v>2022</v>
      </c>
      <c r="B2373" s="199"/>
      <c r="J2373" s="23"/>
      <c r="N2373" s="57"/>
    </row>
    <row r="2374" spans="1:26" x14ac:dyDescent="0.25">
      <c r="A2374" s="157">
        <v>2022</v>
      </c>
      <c r="B2374" s="199"/>
      <c r="J2374" s="23"/>
    </row>
    <row r="2375" spans="1:26" s="29" customFormat="1" x14ac:dyDescent="0.25">
      <c r="A2375" s="63">
        <v>2022</v>
      </c>
      <c r="B2375" s="133"/>
      <c r="E2375" s="63"/>
      <c r="F2375" s="63"/>
      <c r="I2375" s="56"/>
      <c r="J2375" s="63"/>
      <c r="L2375" s="57"/>
      <c r="M2375" s="58"/>
      <c r="N2375" s="2"/>
      <c r="O2375" s="59"/>
      <c r="U2375" s="60"/>
      <c r="V2375" s="62"/>
      <c r="X2375" s="62"/>
      <c r="Z2375" s="62"/>
    </row>
    <row r="2376" spans="1:26" s="29" customFormat="1" x14ac:dyDescent="0.25">
      <c r="A2376" s="63">
        <v>2022</v>
      </c>
      <c r="B2376" s="133"/>
      <c r="E2376" s="63"/>
      <c r="F2376" s="63"/>
      <c r="I2376" s="56"/>
      <c r="J2376" s="63"/>
      <c r="L2376" s="57"/>
      <c r="M2376" s="58"/>
      <c r="N2376" s="57"/>
      <c r="O2376" s="59"/>
      <c r="U2376" s="60"/>
      <c r="V2376" s="62"/>
      <c r="X2376" s="62"/>
      <c r="Z2376" s="62"/>
    </row>
    <row r="2377" spans="1:26" s="29" customFormat="1" x14ac:dyDescent="0.25">
      <c r="A2377" s="63">
        <v>2022</v>
      </c>
      <c r="B2377" s="133"/>
      <c r="E2377" s="63"/>
      <c r="F2377" s="63"/>
      <c r="I2377" s="56"/>
      <c r="J2377" s="63"/>
      <c r="L2377" s="57"/>
      <c r="M2377" s="58"/>
      <c r="N2377" s="57"/>
      <c r="O2377" s="59"/>
      <c r="U2377" s="60"/>
      <c r="V2377" s="62"/>
      <c r="X2377" s="62"/>
      <c r="Z2377" s="62"/>
    </row>
    <row r="2378" spans="1:26" x14ac:dyDescent="0.25">
      <c r="A2378" s="157">
        <v>2022</v>
      </c>
      <c r="B2378" s="199"/>
      <c r="J2378" s="23"/>
      <c r="N2378" s="57"/>
    </row>
    <row r="2379" spans="1:26" x14ac:dyDescent="0.25">
      <c r="A2379" s="157">
        <v>2022</v>
      </c>
      <c r="B2379" s="199"/>
      <c r="J2379" s="23"/>
    </row>
    <row r="2380" spans="1:26" x14ac:dyDescent="0.25">
      <c r="A2380" s="157">
        <v>2022</v>
      </c>
      <c r="B2380" s="199"/>
      <c r="J2380" s="23"/>
    </row>
    <row r="2381" spans="1:26" x14ac:dyDescent="0.25">
      <c r="A2381" s="157">
        <v>2022</v>
      </c>
      <c r="B2381" s="199"/>
      <c r="J2381" s="23"/>
    </row>
    <row r="2382" spans="1:26" x14ac:dyDescent="0.25">
      <c r="A2382" s="157">
        <v>2022</v>
      </c>
      <c r="B2382" s="199"/>
      <c r="J2382" s="23"/>
    </row>
    <row r="2383" spans="1:26" x14ac:dyDescent="0.25">
      <c r="A2383" s="157">
        <v>2022</v>
      </c>
      <c r="B2383" s="199"/>
      <c r="J2383" s="23"/>
    </row>
    <row r="2384" spans="1:26" x14ac:dyDescent="0.25">
      <c r="A2384" s="157">
        <v>2022</v>
      </c>
      <c r="B2384" s="199"/>
      <c r="J2384" s="23"/>
    </row>
    <row r="2385" spans="1:26" x14ac:dyDescent="0.25">
      <c r="A2385" s="157">
        <v>2022</v>
      </c>
      <c r="B2385" s="199"/>
      <c r="J2385" s="23"/>
    </row>
    <row r="2386" spans="1:26" x14ac:dyDescent="0.25">
      <c r="A2386" s="157">
        <v>2022</v>
      </c>
      <c r="B2386" s="199"/>
      <c r="J2386" s="23"/>
    </row>
    <row r="2387" spans="1:26" x14ac:dyDescent="0.25">
      <c r="A2387" s="157">
        <v>2022</v>
      </c>
      <c r="B2387" s="199"/>
      <c r="J2387" s="23"/>
      <c r="P2387" s="7"/>
    </row>
    <row r="2388" spans="1:26" x14ac:dyDescent="0.25">
      <c r="A2388" s="157">
        <v>2022</v>
      </c>
      <c r="B2388" s="199"/>
      <c r="J2388" s="23"/>
    </row>
    <row r="2389" spans="1:26" x14ac:dyDescent="0.25">
      <c r="A2389" s="157">
        <v>2022</v>
      </c>
      <c r="B2389" s="199"/>
      <c r="J2389" s="23"/>
    </row>
    <row r="2390" spans="1:26" x14ac:dyDescent="0.25">
      <c r="A2390" s="157">
        <v>2022</v>
      </c>
      <c r="B2390" s="199"/>
      <c r="J2390" s="23"/>
    </row>
    <row r="2391" spans="1:26" x14ac:dyDescent="0.25">
      <c r="A2391" s="157">
        <v>2022</v>
      </c>
      <c r="B2391" s="199"/>
      <c r="J2391" s="23"/>
    </row>
    <row r="2392" spans="1:26" x14ac:dyDescent="0.25">
      <c r="A2392" s="157">
        <v>2022</v>
      </c>
      <c r="B2392" s="199"/>
      <c r="J2392" s="23"/>
    </row>
    <row r="2393" spans="1:26" x14ac:dyDescent="0.25">
      <c r="A2393" s="157">
        <v>2022</v>
      </c>
      <c r="B2393" s="199"/>
      <c r="J2393" s="23"/>
      <c r="Y2393" s="23"/>
    </row>
    <row r="2394" spans="1:26" s="66" customFormat="1" x14ac:dyDescent="0.25">
      <c r="A2394" s="144">
        <v>2022</v>
      </c>
      <c r="B2394" s="373"/>
      <c r="E2394" s="144"/>
      <c r="F2394" s="144"/>
      <c r="I2394" s="372"/>
      <c r="J2394" s="144"/>
      <c r="L2394" s="374"/>
      <c r="M2394" s="375"/>
      <c r="N2394" s="2"/>
      <c r="O2394" s="376"/>
      <c r="U2394" s="377"/>
      <c r="V2394" s="378"/>
      <c r="X2394" s="378"/>
      <c r="Y2394" s="144"/>
      <c r="Z2394" s="378"/>
    </row>
    <row r="2395" spans="1:26" s="66" customFormat="1" x14ac:dyDescent="0.25">
      <c r="A2395" s="144">
        <v>2022</v>
      </c>
      <c r="B2395" s="373"/>
      <c r="E2395" s="144"/>
      <c r="F2395" s="144"/>
      <c r="I2395" s="372"/>
      <c r="J2395" s="144"/>
      <c r="L2395" s="374"/>
      <c r="M2395" s="375"/>
      <c r="N2395" s="374"/>
      <c r="O2395" s="376"/>
      <c r="U2395" s="377"/>
      <c r="V2395" s="378"/>
      <c r="X2395" s="378"/>
      <c r="Y2395" s="144"/>
      <c r="Z2395" s="378"/>
    </row>
    <row r="2396" spans="1:26" x14ac:dyDescent="0.25">
      <c r="A2396" s="157">
        <v>2022</v>
      </c>
      <c r="B2396" s="199"/>
      <c r="J2396" s="23"/>
      <c r="N2396" s="374"/>
      <c r="Y2396" s="23"/>
    </row>
    <row r="2397" spans="1:26" x14ac:dyDescent="0.25">
      <c r="A2397" s="157">
        <v>2022</v>
      </c>
      <c r="B2397" s="199"/>
      <c r="J2397" s="23"/>
      <c r="Y2397" s="23"/>
    </row>
    <row r="2398" spans="1:26" x14ac:dyDescent="0.25">
      <c r="A2398" s="157">
        <v>2022</v>
      </c>
      <c r="B2398" s="199"/>
      <c r="J2398" s="23"/>
      <c r="Y2398" s="23"/>
    </row>
    <row r="2399" spans="1:26" x14ac:dyDescent="0.25">
      <c r="A2399" s="157">
        <v>2022</v>
      </c>
      <c r="B2399" s="199"/>
      <c r="J2399" s="23"/>
      <c r="Y2399" s="23"/>
    </row>
    <row r="2400" spans="1:26" x14ac:dyDescent="0.25">
      <c r="A2400" s="157">
        <v>2022</v>
      </c>
      <c r="B2400" s="199"/>
      <c r="J2400" s="23"/>
      <c r="Y2400" s="23"/>
    </row>
    <row r="2401" spans="1:25" x14ac:dyDescent="0.25">
      <c r="A2401" s="157">
        <v>2022</v>
      </c>
      <c r="B2401" s="199"/>
      <c r="J2401" s="23"/>
      <c r="Y2401" s="23"/>
    </row>
    <row r="2402" spans="1:25" x14ac:dyDescent="0.25">
      <c r="A2402" s="157">
        <v>2022</v>
      </c>
      <c r="B2402" s="199"/>
      <c r="J2402" s="23"/>
      <c r="Y2402" s="23"/>
    </row>
    <row r="2403" spans="1:25" x14ac:dyDescent="0.25">
      <c r="A2403" s="157">
        <v>2022</v>
      </c>
      <c r="B2403" s="199"/>
      <c r="J2403" s="23"/>
      <c r="Y2403" s="23"/>
    </row>
    <row r="2404" spans="1:25" x14ac:dyDescent="0.25">
      <c r="A2404" s="157">
        <v>2022</v>
      </c>
      <c r="B2404" s="199"/>
      <c r="J2404" s="23"/>
      <c r="Y2404" s="23"/>
    </row>
    <row r="2405" spans="1:25" x14ac:dyDescent="0.25">
      <c r="A2405" s="157">
        <v>2022</v>
      </c>
      <c r="B2405" s="199"/>
      <c r="J2405" s="23"/>
      <c r="Y2405" s="23"/>
    </row>
    <row r="2406" spans="1:25" x14ac:dyDescent="0.25">
      <c r="A2406" s="157">
        <v>2022</v>
      </c>
      <c r="B2406" s="199"/>
      <c r="J2406" s="23"/>
      <c r="Y2406" s="23"/>
    </row>
    <row r="2407" spans="1:25" x14ac:dyDescent="0.25">
      <c r="A2407" s="157">
        <v>2022</v>
      </c>
      <c r="B2407" s="199"/>
      <c r="J2407" s="23"/>
      <c r="Y2407" s="23"/>
    </row>
    <row r="2408" spans="1:25" x14ac:dyDescent="0.25">
      <c r="A2408" s="157">
        <v>2022</v>
      </c>
      <c r="B2408" s="199"/>
      <c r="J2408" s="23"/>
      <c r="Y2408" s="23"/>
    </row>
    <row r="2409" spans="1:25" x14ac:dyDescent="0.25">
      <c r="A2409" s="157">
        <v>2022</v>
      </c>
      <c r="B2409" s="199"/>
      <c r="J2409" s="23"/>
      <c r="Y2409" s="23"/>
    </row>
    <row r="2410" spans="1:25" x14ac:dyDescent="0.25">
      <c r="A2410" s="157">
        <v>2022</v>
      </c>
      <c r="B2410" s="199"/>
      <c r="J2410" s="23"/>
      <c r="Y2410" s="23"/>
    </row>
    <row r="2411" spans="1:25" x14ac:dyDescent="0.25">
      <c r="A2411" s="157">
        <v>2022</v>
      </c>
      <c r="B2411" s="199"/>
      <c r="J2411" s="23"/>
      <c r="Y2411" s="23"/>
    </row>
    <row r="2412" spans="1:25" x14ac:dyDescent="0.25">
      <c r="A2412" s="157">
        <v>2022</v>
      </c>
      <c r="B2412" s="199"/>
      <c r="J2412" s="23"/>
      <c r="Y2412" s="23"/>
    </row>
    <row r="2413" spans="1:25" x14ac:dyDescent="0.25">
      <c r="A2413" s="157">
        <v>2022</v>
      </c>
      <c r="B2413" s="199"/>
      <c r="J2413" s="23"/>
      <c r="Y2413" s="23"/>
    </row>
    <row r="2414" spans="1:25" x14ac:dyDescent="0.25">
      <c r="A2414" s="157">
        <v>2022</v>
      </c>
      <c r="B2414" s="199"/>
      <c r="J2414" s="23"/>
      <c r="Y2414" s="23"/>
    </row>
    <row r="2415" spans="1:25" x14ac:dyDescent="0.25">
      <c r="A2415" s="157">
        <v>2022</v>
      </c>
      <c r="B2415" s="199"/>
      <c r="J2415" s="23"/>
      <c r="Y2415" s="23"/>
    </row>
    <row r="2416" spans="1:25" x14ac:dyDescent="0.25">
      <c r="A2416" s="157">
        <v>2022</v>
      </c>
      <c r="B2416" s="199"/>
      <c r="J2416" s="23"/>
      <c r="Y2416" s="23"/>
    </row>
    <row r="2417" spans="1:26" s="29" customFormat="1" x14ac:dyDescent="0.25">
      <c r="A2417" s="63">
        <v>2022</v>
      </c>
      <c r="B2417" s="133"/>
      <c r="E2417" s="63"/>
      <c r="F2417" s="63"/>
      <c r="I2417" s="56"/>
      <c r="J2417" s="63"/>
      <c r="L2417" s="57"/>
      <c r="M2417" s="58"/>
      <c r="N2417" s="2"/>
      <c r="O2417" s="59"/>
      <c r="U2417" s="60"/>
      <c r="V2417" s="62"/>
      <c r="X2417" s="62"/>
      <c r="Y2417" s="63"/>
      <c r="Z2417" s="62"/>
    </row>
    <row r="2418" spans="1:26" s="29" customFormat="1" x14ac:dyDescent="0.25">
      <c r="A2418" s="63">
        <v>2022</v>
      </c>
      <c r="B2418" s="133"/>
      <c r="E2418" s="63"/>
      <c r="F2418" s="63"/>
      <c r="I2418" s="56"/>
      <c r="J2418" s="63"/>
      <c r="L2418" s="57"/>
      <c r="M2418" s="58"/>
      <c r="N2418" s="57"/>
      <c r="O2418" s="59"/>
      <c r="U2418" s="60"/>
      <c r="V2418" s="62"/>
      <c r="X2418" s="62"/>
      <c r="Y2418" s="63"/>
      <c r="Z2418" s="62"/>
    </row>
    <row r="2419" spans="1:26" s="29" customFormat="1" x14ac:dyDescent="0.25">
      <c r="A2419" s="63">
        <v>2022</v>
      </c>
      <c r="B2419" s="133"/>
      <c r="E2419" s="63"/>
      <c r="F2419" s="63"/>
      <c r="I2419" s="56"/>
      <c r="J2419" s="63"/>
      <c r="L2419" s="57"/>
      <c r="M2419" s="58"/>
      <c r="N2419" s="57"/>
      <c r="O2419" s="59"/>
      <c r="U2419" s="60"/>
      <c r="V2419" s="62"/>
      <c r="X2419" s="62"/>
      <c r="Y2419" s="63"/>
      <c r="Z2419" s="62"/>
    </row>
    <row r="2420" spans="1:26" s="29" customFormat="1" x14ac:dyDescent="0.25">
      <c r="A2420" s="63">
        <v>2022</v>
      </c>
      <c r="B2420" s="133"/>
      <c r="E2420" s="63"/>
      <c r="F2420" s="63"/>
      <c r="I2420" s="56"/>
      <c r="J2420" s="63"/>
      <c r="L2420" s="57"/>
      <c r="M2420" s="58"/>
      <c r="N2420" s="57"/>
      <c r="O2420" s="59"/>
      <c r="U2420" s="60"/>
      <c r="V2420" s="62"/>
      <c r="X2420" s="62"/>
      <c r="Y2420" s="63"/>
      <c r="Z2420" s="62"/>
    </row>
    <row r="2421" spans="1:26" s="29" customFormat="1" x14ac:dyDescent="0.25">
      <c r="A2421" s="63">
        <v>2022</v>
      </c>
      <c r="B2421" s="133"/>
      <c r="E2421" s="63"/>
      <c r="F2421" s="63"/>
      <c r="I2421" s="56"/>
      <c r="J2421" s="63"/>
      <c r="L2421" s="57"/>
      <c r="M2421" s="58"/>
      <c r="N2421" s="57"/>
      <c r="O2421" s="59"/>
      <c r="U2421" s="60"/>
      <c r="V2421" s="62"/>
      <c r="X2421" s="62"/>
      <c r="Y2421" s="63"/>
      <c r="Z2421" s="62"/>
    </row>
    <row r="2422" spans="1:26" s="29" customFormat="1" x14ac:dyDescent="0.25">
      <c r="A2422" s="63">
        <v>2022</v>
      </c>
      <c r="B2422" s="133"/>
      <c r="E2422" s="63"/>
      <c r="F2422" s="63"/>
      <c r="I2422" s="56"/>
      <c r="J2422" s="63"/>
      <c r="L2422" s="57"/>
      <c r="M2422" s="58"/>
      <c r="N2422" s="57"/>
      <c r="O2422" s="59"/>
      <c r="U2422" s="60"/>
      <c r="V2422" s="62"/>
      <c r="X2422" s="62"/>
      <c r="Y2422" s="63"/>
      <c r="Z2422" s="62"/>
    </row>
    <row r="2423" spans="1:26" s="29" customFormat="1" x14ac:dyDescent="0.25">
      <c r="A2423" s="63">
        <v>2022</v>
      </c>
      <c r="B2423" s="133"/>
      <c r="E2423" s="63"/>
      <c r="F2423" s="63"/>
      <c r="I2423" s="56"/>
      <c r="J2423" s="63"/>
      <c r="L2423" s="57"/>
      <c r="M2423" s="58"/>
      <c r="N2423" s="57"/>
      <c r="O2423" s="59"/>
      <c r="U2423" s="60"/>
      <c r="V2423" s="62"/>
      <c r="X2423" s="62"/>
      <c r="Y2423" s="63"/>
      <c r="Z2423" s="62"/>
    </row>
    <row r="2424" spans="1:26" s="29" customFormat="1" x14ac:dyDescent="0.25">
      <c r="A2424" s="63">
        <v>2022</v>
      </c>
      <c r="B2424" s="133"/>
      <c r="E2424" s="63"/>
      <c r="F2424" s="63"/>
      <c r="I2424" s="56"/>
      <c r="J2424" s="63"/>
      <c r="L2424" s="57"/>
      <c r="M2424" s="58"/>
      <c r="N2424" s="57"/>
      <c r="O2424" s="59"/>
      <c r="U2424" s="60"/>
      <c r="V2424" s="62"/>
      <c r="X2424" s="62"/>
      <c r="Y2424" s="63"/>
      <c r="Z2424" s="62"/>
    </row>
    <row r="2425" spans="1:26" s="29" customFormat="1" x14ac:dyDescent="0.25">
      <c r="A2425" s="63">
        <v>2022</v>
      </c>
      <c r="B2425" s="133"/>
      <c r="E2425" s="63"/>
      <c r="F2425" s="63"/>
      <c r="I2425" s="56"/>
      <c r="J2425" s="63"/>
      <c r="L2425" s="57"/>
      <c r="M2425" s="58"/>
      <c r="N2425" s="57"/>
      <c r="O2425" s="59"/>
      <c r="U2425" s="60"/>
      <c r="V2425" s="62"/>
      <c r="X2425" s="62"/>
      <c r="Y2425" s="63"/>
      <c r="Z2425" s="62"/>
    </row>
    <row r="2426" spans="1:26" s="29" customFormat="1" x14ac:dyDescent="0.25">
      <c r="A2426" s="63">
        <v>2022</v>
      </c>
      <c r="B2426" s="133"/>
      <c r="E2426" s="63"/>
      <c r="F2426" s="63"/>
      <c r="I2426" s="56"/>
      <c r="J2426" s="63"/>
      <c r="L2426" s="57"/>
      <c r="M2426" s="58"/>
      <c r="N2426" s="57"/>
      <c r="O2426" s="59"/>
      <c r="U2426" s="60"/>
      <c r="V2426" s="62"/>
      <c r="X2426" s="62"/>
      <c r="Y2426" s="63"/>
      <c r="Z2426" s="62"/>
    </row>
    <row r="2427" spans="1:26" s="29" customFormat="1" x14ac:dyDescent="0.25">
      <c r="A2427" s="63">
        <v>2022</v>
      </c>
      <c r="B2427" s="133"/>
      <c r="E2427" s="63"/>
      <c r="F2427" s="63"/>
      <c r="I2427" s="56"/>
      <c r="J2427" s="63"/>
      <c r="L2427" s="57"/>
      <c r="M2427" s="58"/>
      <c r="N2427" s="57"/>
      <c r="O2427" s="59"/>
      <c r="U2427" s="60"/>
      <c r="V2427" s="62"/>
      <c r="X2427" s="62"/>
      <c r="Y2427" s="63"/>
      <c r="Z2427" s="62"/>
    </row>
    <row r="2428" spans="1:26" s="29" customFormat="1" x14ac:dyDescent="0.25">
      <c r="A2428" s="63">
        <v>2022</v>
      </c>
      <c r="B2428" s="133"/>
      <c r="E2428" s="63"/>
      <c r="F2428" s="63"/>
      <c r="I2428" s="56"/>
      <c r="J2428" s="63"/>
      <c r="L2428" s="57"/>
      <c r="M2428" s="58"/>
      <c r="N2428" s="57"/>
      <c r="O2428" s="59"/>
      <c r="U2428" s="60"/>
      <c r="V2428" s="62"/>
      <c r="X2428" s="62"/>
      <c r="Y2428" s="63"/>
      <c r="Z2428" s="62"/>
    </row>
    <row r="2429" spans="1:26" s="29" customFormat="1" x14ac:dyDescent="0.25">
      <c r="A2429" s="63">
        <v>2022</v>
      </c>
      <c r="B2429" s="133"/>
      <c r="E2429" s="63"/>
      <c r="F2429" s="63"/>
      <c r="I2429" s="56"/>
      <c r="J2429" s="63"/>
      <c r="L2429" s="57"/>
      <c r="M2429" s="58"/>
      <c r="N2429" s="57"/>
      <c r="O2429" s="59"/>
      <c r="U2429" s="60"/>
      <c r="V2429" s="62"/>
      <c r="X2429" s="62"/>
      <c r="Y2429" s="63"/>
      <c r="Z2429" s="62"/>
    </row>
    <row r="2430" spans="1:26" s="29" customFormat="1" x14ac:dyDescent="0.25">
      <c r="A2430" s="63">
        <v>2022</v>
      </c>
      <c r="B2430" s="133"/>
      <c r="E2430" s="63"/>
      <c r="F2430" s="63"/>
      <c r="I2430" s="56"/>
      <c r="J2430" s="63"/>
      <c r="L2430" s="57"/>
      <c r="M2430" s="58"/>
      <c r="N2430" s="57"/>
      <c r="O2430" s="59"/>
      <c r="U2430" s="60"/>
      <c r="V2430" s="62"/>
      <c r="X2430" s="62"/>
      <c r="Y2430" s="63"/>
      <c r="Z2430" s="62"/>
    </row>
    <row r="2431" spans="1:26" s="29" customFormat="1" x14ac:dyDescent="0.25">
      <c r="A2431" s="63">
        <v>2022</v>
      </c>
      <c r="B2431" s="133"/>
      <c r="E2431" s="63"/>
      <c r="F2431" s="63"/>
      <c r="I2431" s="56"/>
      <c r="J2431" s="63"/>
      <c r="L2431" s="57"/>
      <c r="M2431" s="58"/>
      <c r="N2431" s="57"/>
      <c r="O2431" s="59"/>
      <c r="U2431" s="60"/>
      <c r="V2431" s="62"/>
      <c r="X2431" s="62"/>
      <c r="Y2431" s="63"/>
      <c r="Z2431" s="62"/>
    </row>
    <row r="2432" spans="1:26" s="29" customFormat="1" x14ac:dyDescent="0.25">
      <c r="A2432" s="63">
        <v>2022</v>
      </c>
      <c r="B2432" s="133"/>
      <c r="E2432" s="63"/>
      <c r="F2432" s="63"/>
      <c r="I2432" s="56"/>
      <c r="J2432" s="63"/>
      <c r="L2432" s="57"/>
      <c r="M2432" s="58"/>
      <c r="N2432" s="57"/>
      <c r="O2432" s="59"/>
      <c r="U2432" s="60"/>
      <c r="V2432" s="62"/>
      <c r="X2432" s="62"/>
      <c r="Y2432" s="63"/>
      <c r="Z2432" s="62"/>
    </row>
    <row r="2433" spans="1:26" s="29" customFormat="1" x14ac:dyDescent="0.25">
      <c r="A2433" s="63">
        <v>2022</v>
      </c>
      <c r="B2433" s="133"/>
      <c r="E2433" s="63"/>
      <c r="F2433" s="63"/>
      <c r="I2433" s="56"/>
      <c r="J2433" s="63"/>
      <c r="L2433" s="57"/>
      <c r="M2433" s="58"/>
      <c r="N2433" s="57"/>
      <c r="O2433" s="59"/>
      <c r="U2433" s="60"/>
      <c r="V2433" s="62"/>
      <c r="X2433" s="62"/>
      <c r="Y2433" s="63"/>
      <c r="Z2433" s="62"/>
    </row>
    <row r="2434" spans="1:26" s="29" customFormat="1" x14ac:dyDescent="0.25">
      <c r="A2434" s="63">
        <v>2022</v>
      </c>
      <c r="B2434" s="133"/>
      <c r="E2434" s="63"/>
      <c r="F2434" s="63"/>
      <c r="I2434" s="56"/>
      <c r="J2434" s="63"/>
      <c r="L2434" s="57"/>
      <c r="M2434" s="58"/>
      <c r="N2434" s="57"/>
      <c r="O2434" s="59"/>
      <c r="U2434" s="60"/>
      <c r="V2434" s="62"/>
      <c r="X2434" s="62"/>
      <c r="Y2434" s="63"/>
      <c r="Z2434" s="62"/>
    </row>
    <row r="2435" spans="1:26" s="29" customFormat="1" x14ac:dyDescent="0.25">
      <c r="A2435" s="63">
        <v>2022</v>
      </c>
      <c r="B2435" s="133"/>
      <c r="E2435" s="63"/>
      <c r="F2435" s="63"/>
      <c r="I2435" s="56"/>
      <c r="J2435" s="63"/>
      <c r="L2435" s="57"/>
      <c r="M2435" s="58"/>
      <c r="N2435" s="57"/>
      <c r="O2435" s="59"/>
      <c r="U2435" s="60"/>
      <c r="V2435" s="62"/>
      <c r="X2435" s="62"/>
      <c r="Y2435" s="63"/>
      <c r="Z2435" s="62"/>
    </row>
    <row r="2436" spans="1:26" s="29" customFormat="1" x14ac:dyDescent="0.25">
      <c r="A2436" s="63">
        <v>2022</v>
      </c>
      <c r="B2436" s="133"/>
      <c r="E2436" s="63"/>
      <c r="F2436" s="63"/>
      <c r="I2436" s="56"/>
      <c r="J2436" s="63"/>
      <c r="L2436" s="57"/>
      <c r="M2436" s="58"/>
      <c r="N2436" s="57"/>
      <c r="O2436" s="59"/>
      <c r="U2436" s="60"/>
      <c r="V2436" s="62"/>
      <c r="X2436" s="62"/>
      <c r="Y2436" s="63"/>
      <c r="Z2436" s="62"/>
    </row>
    <row r="2437" spans="1:26" s="29" customFormat="1" x14ac:dyDescent="0.25">
      <c r="A2437" s="63">
        <v>2022</v>
      </c>
      <c r="B2437" s="133"/>
      <c r="E2437" s="63"/>
      <c r="F2437" s="63"/>
      <c r="I2437" s="56"/>
      <c r="J2437" s="63"/>
      <c r="L2437" s="57"/>
      <c r="M2437" s="58"/>
      <c r="N2437" s="57"/>
      <c r="O2437" s="59"/>
      <c r="U2437" s="60"/>
      <c r="V2437" s="62"/>
      <c r="X2437" s="62"/>
      <c r="Y2437" s="63"/>
      <c r="Z2437" s="62"/>
    </row>
    <row r="2438" spans="1:26" s="29" customFormat="1" x14ac:dyDescent="0.25">
      <c r="A2438" s="63">
        <v>2022</v>
      </c>
      <c r="B2438" s="133"/>
      <c r="E2438" s="63"/>
      <c r="F2438" s="63"/>
      <c r="I2438" s="56"/>
      <c r="J2438" s="63"/>
      <c r="L2438" s="57"/>
      <c r="M2438" s="58"/>
      <c r="N2438" s="57"/>
      <c r="O2438" s="59"/>
      <c r="U2438" s="60"/>
      <c r="V2438" s="62"/>
      <c r="X2438" s="62"/>
      <c r="Y2438" s="63"/>
      <c r="Z2438" s="62"/>
    </row>
    <row r="2439" spans="1:26" s="29" customFormat="1" x14ac:dyDescent="0.25">
      <c r="A2439" s="63">
        <v>2022</v>
      </c>
      <c r="B2439" s="133"/>
      <c r="E2439" s="63"/>
      <c r="F2439" s="63"/>
      <c r="I2439" s="56"/>
      <c r="J2439" s="63"/>
      <c r="L2439" s="57"/>
      <c r="M2439" s="58"/>
      <c r="N2439" s="57"/>
      <c r="O2439" s="59"/>
      <c r="U2439" s="60"/>
      <c r="V2439" s="62"/>
      <c r="X2439" s="62"/>
      <c r="Y2439" s="63"/>
      <c r="Z2439" s="62"/>
    </row>
    <row r="2440" spans="1:26" s="29" customFormat="1" x14ac:dyDescent="0.25">
      <c r="A2440" s="63"/>
      <c r="B2440" s="133"/>
      <c r="E2440" s="63"/>
      <c r="F2440" s="63"/>
      <c r="I2440" s="56"/>
      <c r="J2440" s="63"/>
      <c r="L2440" s="57"/>
      <c r="M2440" s="58"/>
      <c r="N2440" s="57"/>
      <c r="O2440" s="59"/>
      <c r="U2440" s="60"/>
      <c r="V2440" s="62"/>
      <c r="X2440" s="62"/>
      <c r="Y2440" s="63"/>
      <c r="Z2440" s="62"/>
    </row>
    <row r="2441" spans="1:26" s="29" customFormat="1" x14ac:dyDescent="0.25">
      <c r="A2441" s="63">
        <v>2022</v>
      </c>
      <c r="B2441" s="133"/>
      <c r="E2441" s="63"/>
      <c r="F2441" s="63"/>
      <c r="I2441" s="56"/>
      <c r="J2441" s="63"/>
      <c r="L2441" s="57"/>
      <c r="M2441" s="58"/>
      <c r="N2441" s="57"/>
      <c r="O2441" s="59"/>
      <c r="U2441" s="60"/>
      <c r="V2441" s="62"/>
      <c r="X2441" s="62"/>
      <c r="Y2441" s="63"/>
      <c r="Z2441" s="62"/>
    </row>
    <row r="2442" spans="1:26" s="29" customFormat="1" x14ac:dyDescent="0.25">
      <c r="A2442" s="63">
        <v>2022</v>
      </c>
      <c r="B2442" s="133"/>
      <c r="E2442" s="63"/>
      <c r="F2442" s="63"/>
      <c r="I2442" s="56"/>
      <c r="J2442" s="63"/>
      <c r="L2442" s="57"/>
      <c r="M2442" s="58"/>
      <c r="N2442" s="57"/>
      <c r="O2442" s="59"/>
      <c r="U2442" s="60"/>
      <c r="V2442" s="62"/>
      <c r="X2442" s="62"/>
      <c r="Y2442" s="63"/>
      <c r="Z2442" s="62"/>
    </row>
    <row r="2443" spans="1:26" s="29" customFormat="1" x14ac:dyDescent="0.25">
      <c r="A2443" s="63">
        <v>2022</v>
      </c>
      <c r="B2443" s="133"/>
      <c r="E2443" s="63"/>
      <c r="F2443" s="63"/>
      <c r="I2443" s="56"/>
      <c r="J2443" s="63"/>
      <c r="L2443" s="57"/>
      <c r="M2443" s="58"/>
      <c r="N2443" s="57"/>
      <c r="O2443" s="59"/>
      <c r="U2443" s="60"/>
      <c r="V2443" s="62"/>
      <c r="X2443" s="62"/>
      <c r="Y2443" s="63"/>
      <c r="Z2443" s="62"/>
    </row>
    <row r="2444" spans="1:26" s="29" customFormat="1" x14ac:dyDescent="0.25">
      <c r="A2444" s="63">
        <v>2022</v>
      </c>
      <c r="B2444" s="133"/>
      <c r="E2444" s="63"/>
      <c r="F2444" s="63"/>
      <c r="I2444" s="56"/>
      <c r="J2444" s="63"/>
      <c r="L2444" s="57"/>
      <c r="M2444" s="58"/>
      <c r="N2444" s="57"/>
      <c r="O2444" s="59"/>
      <c r="U2444" s="60"/>
      <c r="V2444" s="62"/>
      <c r="X2444" s="62"/>
      <c r="Y2444" s="63"/>
      <c r="Z2444" s="62"/>
    </row>
    <row r="2445" spans="1:26" s="29" customFormat="1" x14ac:dyDescent="0.25">
      <c r="A2445" s="63">
        <v>2022</v>
      </c>
      <c r="B2445" s="133"/>
      <c r="E2445" s="63"/>
      <c r="F2445" s="63"/>
      <c r="I2445" s="56"/>
      <c r="J2445" s="63"/>
      <c r="L2445" s="57"/>
      <c r="M2445" s="58"/>
      <c r="N2445" s="57"/>
      <c r="O2445" s="59"/>
      <c r="U2445" s="60"/>
      <c r="V2445" s="62"/>
      <c r="X2445" s="62"/>
      <c r="Y2445" s="63"/>
      <c r="Z2445" s="62"/>
    </row>
    <row r="2446" spans="1:26" s="29" customFormat="1" x14ac:dyDescent="0.25">
      <c r="A2446" s="63">
        <v>2022</v>
      </c>
      <c r="B2446" s="133"/>
      <c r="E2446" s="63"/>
      <c r="F2446" s="63"/>
      <c r="I2446" s="56"/>
      <c r="J2446" s="63"/>
      <c r="L2446" s="57"/>
      <c r="M2446" s="58"/>
      <c r="N2446" s="57"/>
      <c r="O2446" s="59"/>
      <c r="U2446" s="60"/>
      <c r="V2446" s="62"/>
      <c r="X2446" s="62"/>
      <c r="Y2446" s="63"/>
      <c r="Z2446" s="62"/>
    </row>
    <row r="2447" spans="1:26" s="29" customFormat="1" x14ac:dyDescent="0.25">
      <c r="A2447" s="63">
        <v>2022</v>
      </c>
      <c r="B2447" s="133"/>
      <c r="E2447" s="63"/>
      <c r="F2447" s="63"/>
      <c r="I2447" s="56"/>
      <c r="J2447" s="63"/>
      <c r="L2447" s="57"/>
      <c r="M2447" s="58"/>
      <c r="N2447" s="57"/>
      <c r="O2447" s="59"/>
      <c r="U2447" s="60"/>
      <c r="V2447" s="62"/>
      <c r="X2447" s="62"/>
      <c r="Y2447" s="63"/>
      <c r="Z2447" s="62"/>
    </row>
    <row r="2448" spans="1:26" s="29" customFormat="1" x14ac:dyDescent="0.25">
      <c r="A2448" s="63">
        <v>2022</v>
      </c>
      <c r="B2448" s="133"/>
      <c r="E2448" s="63"/>
      <c r="F2448" s="63"/>
      <c r="I2448" s="56"/>
      <c r="J2448" s="63"/>
      <c r="L2448" s="57"/>
      <c r="M2448" s="58"/>
      <c r="N2448" s="57"/>
      <c r="O2448" s="59"/>
      <c r="U2448" s="60"/>
      <c r="V2448" s="62"/>
      <c r="X2448" s="62"/>
      <c r="Y2448" s="63"/>
      <c r="Z2448" s="62"/>
    </row>
    <row r="2449" spans="1:26" s="29" customFormat="1" x14ac:dyDescent="0.25">
      <c r="A2449" s="63">
        <v>2022</v>
      </c>
      <c r="B2449" s="133"/>
      <c r="E2449" s="63"/>
      <c r="F2449" s="63"/>
      <c r="I2449" s="56"/>
      <c r="J2449" s="63"/>
      <c r="L2449" s="57"/>
      <c r="M2449" s="58"/>
      <c r="N2449" s="57"/>
      <c r="O2449" s="59"/>
      <c r="U2449" s="60"/>
      <c r="V2449" s="62"/>
      <c r="X2449" s="62"/>
      <c r="Y2449" s="63"/>
      <c r="Z2449" s="62"/>
    </row>
    <row r="2450" spans="1:26" s="29" customFormat="1" x14ac:dyDescent="0.25">
      <c r="A2450" s="63">
        <v>2022</v>
      </c>
      <c r="B2450" s="133"/>
      <c r="E2450" s="63"/>
      <c r="F2450" s="63"/>
      <c r="I2450" s="56"/>
      <c r="J2450" s="63"/>
      <c r="L2450" s="57"/>
      <c r="M2450" s="58"/>
      <c r="N2450" s="57"/>
      <c r="O2450" s="59"/>
      <c r="U2450" s="60"/>
      <c r="V2450" s="62"/>
      <c r="X2450" s="62"/>
      <c r="Y2450" s="63"/>
      <c r="Z2450" s="62"/>
    </row>
    <row r="2451" spans="1:26" s="29" customFormat="1" x14ac:dyDescent="0.25">
      <c r="A2451" s="63">
        <v>2022</v>
      </c>
      <c r="B2451" s="133"/>
      <c r="E2451" s="63"/>
      <c r="F2451" s="63"/>
      <c r="I2451" s="56"/>
      <c r="J2451" s="63"/>
      <c r="L2451" s="57"/>
      <c r="M2451" s="58"/>
      <c r="N2451" s="57"/>
      <c r="O2451" s="59"/>
      <c r="U2451" s="60"/>
      <c r="V2451" s="62"/>
      <c r="X2451" s="62"/>
      <c r="Y2451" s="63"/>
      <c r="Z2451" s="62"/>
    </row>
    <row r="2452" spans="1:26" s="29" customFormat="1" x14ac:dyDescent="0.25">
      <c r="A2452" s="63">
        <v>2022</v>
      </c>
      <c r="B2452" s="133"/>
      <c r="E2452" s="63"/>
      <c r="F2452" s="63"/>
      <c r="I2452" s="56"/>
      <c r="J2452" s="63"/>
      <c r="L2452" s="57"/>
      <c r="M2452" s="58"/>
      <c r="N2452" s="57"/>
      <c r="O2452" s="59"/>
      <c r="U2452" s="60"/>
      <c r="V2452" s="62"/>
      <c r="X2452" s="62"/>
      <c r="Y2452" s="63"/>
      <c r="Z2452" s="62"/>
    </row>
    <row r="2453" spans="1:26" s="29" customFormat="1" x14ac:dyDescent="0.25">
      <c r="A2453" s="63">
        <v>2022</v>
      </c>
      <c r="B2453" s="133"/>
      <c r="E2453" s="63"/>
      <c r="F2453" s="63"/>
      <c r="I2453" s="56"/>
      <c r="J2453" s="63"/>
      <c r="L2453" s="57"/>
      <c r="M2453" s="58"/>
      <c r="N2453" s="57"/>
      <c r="O2453" s="59"/>
      <c r="U2453" s="60"/>
      <c r="V2453" s="62"/>
      <c r="X2453" s="62"/>
      <c r="Y2453" s="63"/>
      <c r="Z2453" s="62"/>
    </row>
    <row r="2454" spans="1:26" s="29" customFormat="1" x14ac:dyDescent="0.25">
      <c r="A2454" s="63">
        <v>2022</v>
      </c>
      <c r="B2454" s="133"/>
      <c r="E2454" s="63"/>
      <c r="F2454" s="63"/>
      <c r="I2454" s="56"/>
      <c r="J2454" s="63"/>
      <c r="L2454" s="57"/>
      <c r="M2454" s="58"/>
      <c r="N2454" s="57"/>
      <c r="O2454" s="59"/>
      <c r="U2454" s="60"/>
      <c r="V2454" s="62"/>
      <c r="X2454" s="62"/>
      <c r="Y2454" s="63"/>
      <c r="Z2454" s="62"/>
    </row>
    <row r="2455" spans="1:26" s="29" customFormat="1" x14ac:dyDescent="0.25">
      <c r="A2455" s="63">
        <v>2022</v>
      </c>
      <c r="B2455" s="133"/>
      <c r="E2455" s="63"/>
      <c r="F2455" s="63"/>
      <c r="I2455" s="56"/>
      <c r="J2455" s="63"/>
      <c r="L2455" s="57"/>
      <c r="M2455" s="58"/>
      <c r="N2455" s="57"/>
      <c r="O2455" s="59"/>
      <c r="U2455" s="60"/>
      <c r="V2455" s="62"/>
      <c r="X2455" s="62"/>
      <c r="Y2455" s="63"/>
      <c r="Z2455" s="62"/>
    </row>
    <row r="2456" spans="1:26" s="29" customFormat="1" x14ac:dyDescent="0.25">
      <c r="A2456" s="63">
        <v>2022</v>
      </c>
      <c r="B2456" s="133"/>
      <c r="E2456" s="63"/>
      <c r="F2456" s="63"/>
      <c r="I2456" s="56"/>
      <c r="J2456" s="63"/>
      <c r="L2456" s="57"/>
      <c r="M2456" s="58"/>
      <c r="N2456" s="57"/>
      <c r="O2456" s="59"/>
      <c r="U2456" s="60"/>
      <c r="V2456" s="62"/>
      <c r="X2456" s="62"/>
      <c r="Y2456" s="63"/>
      <c r="Z2456" s="62"/>
    </row>
    <row r="2457" spans="1:26" s="29" customFormat="1" x14ac:dyDescent="0.25">
      <c r="A2457" s="63">
        <v>2022</v>
      </c>
      <c r="B2457" s="133"/>
      <c r="E2457" s="63"/>
      <c r="F2457" s="63"/>
      <c r="I2457" s="56"/>
      <c r="J2457" s="63"/>
      <c r="L2457" s="57"/>
      <c r="M2457" s="58"/>
      <c r="N2457" s="57"/>
      <c r="O2457" s="59"/>
      <c r="U2457" s="60"/>
      <c r="V2457" s="62"/>
      <c r="X2457" s="62"/>
      <c r="Y2457" s="63"/>
      <c r="Z2457" s="62"/>
    </row>
    <row r="2458" spans="1:26" s="29" customFormat="1" x14ac:dyDescent="0.25">
      <c r="A2458" s="63">
        <v>2022</v>
      </c>
      <c r="B2458" s="133"/>
      <c r="E2458" s="63"/>
      <c r="F2458" s="63"/>
      <c r="I2458" s="56"/>
      <c r="J2458" s="63"/>
      <c r="L2458" s="57"/>
      <c r="M2458" s="58"/>
      <c r="N2458" s="57"/>
      <c r="O2458" s="59"/>
      <c r="U2458" s="60"/>
      <c r="V2458" s="62"/>
      <c r="X2458" s="62"/>
      <c r="Y2458" s="63"/>
      <c r="Z2458" s="62"/>
    </row>
    <row r="2459" spans="1:26" s="29" customFormat="1" x14ac:dyDescent="0.25">
      <c r="A2459" s="63">
        <v>2022</v>
      </c>
      <c r="B2459" s="133"/>
      <c r="E2459" s="63"/>
      <c r="F2459" s="63"/>
      <c r="I2459" s="56"/>
      <c r="J2459" s="63"/>
      <c r="L2459" s="57"/>
      <c r="M2459" s="58"/>
      <c r="N2459" s="57"/>
      <c r="O2459" s="59"/>
      <c r="U2459" s="60"/>
      <c r="V2459" s="62"/>
      <c r="X2459" s="62"/>
      <c r="Y2459" s="63"/>
      <c r="Z2459" s="62"/>
    </row>
    <row r="2460" spans="1:26" s="29" customFormat="1" x14ac:dyDescent="0.25">
      <c r="A2460" s="63">
        <v>2022</v>
      </c>
      <c r="B2460" s="133"/>
      <c r="E2460" s="63"/>
      <c r="F2460" s="63"/>
      <c r="I2460" s="56"/>
      <c r="J2460" s="63"/>
      <c r="L2460" s="57"/>
      <c r="M2460" s="58"/>
      <c r="N2460" s="57"/>
      <c r="O2460" s="59"/>
      <c r="U2460" s="60"/>
      <c r="V2460" s="62"/>
      <c r="X2460" s="62"/>
      <c r="Y2460" s="63"/>
      <c r="Z2460" s="62"/>
    </row>
    <row r="2461" spans="1:26" s="29" customFormat="1" x14ac:dyDescent="0.25">
      <c r="A2461" s="63">
        <v>2022</v>
      </c>
      <c r="B2461" s="133"/>
      <c r="E2461" s="63"/>
      <c r="F2461" s="63"/>
      <c r="I2461" s="56"/>
      <c r="J2461" s="63"/>
      <c r="L2461" s="57"/>
      <c r="M2461" s="58"/>
      <c r="N2461" s="57"/>
      <c r="O2461" s="59"/>
      <c r="U2461" s="60"/>
      <c r="V2461" s="62"/>
      <c r="X2461" s="62"/>
      <c r="Y2461" s="63"/>
      <c r="Z2461" s="62"/>
    </row>
    <row r="2462" spans="1:26" s="29" customFormat="1" x14ac:dyDescent="0.25">
      <c r="A2462" s="63">
        <v>2022</v>
      </c>
      <c r="B2462" s="133"/>
      <c r="E2462" s="63"/>
      <c r="F2462" s="63"/>
      <c r="I2462" s="56"/>
      <c r="J2462" s="63"/>
      <c r="L2462" s="57"/>
      <c r="M2462" s="58"/>
      <c r="N2462" s="57"/>
      <c r="O2462" s="59"/>
      <c r="U2462" s="60"/>
      <c r="V2462" s="62"/>
      <c r="X2462" s="62"/>
      <c r="Y2462" s="63"/>
      <c r="Z2462" s="62"/>
    </row>
    <row r="2463" spans="1:26" s="29" customFormat="1" x14ac:dyDescent="0.25">
      <c r="A2463" s="63">
        <v>2022</v>
      </c>
      <c r="B2463" s="133"/>
      <c r="E2463" s="63"/>
      <c r="F2463" s="63"/>
      <c r="I2463" s="56"/>
      <c r="J2463" s="63"/>
      <c r="L2463" s="57"/>
      <c r="M2463" s="58"/>
      <c r="N2463" s="57"/>
      <c r="O2463" s="59"/>
      <c r="U2463" s="60"/>
      <c r="V2463" s="62"/>
      <c r="X2463" s="62"/>
      <c r="Y2463" s="63"/>
      <c r="Z2463" s="62"/>
    </row>
    <row r="2464" spans="1:26" s="29" customFormat="1" x14ac:dyDescent="0.25">
      <c r="A2464" s="63">
        <v>2022</v>
      </c>
      <c r="B2464" s="133"/>
      <c r="E2464" s="63"/>
      <c r="F2464" s="63"/>
      <c r="I2464" s="56"/>
      <c r="J2464" s="63"/>
      <c r="L2464" s="57"/>
      <c r="M2464" s="58"/>
      <c r="N2464" s="57"/>
      <c r="O2464" s="59"/>
      <c r="U2464" s="60"/>
      <c r="V2464" s="62"/>
      <c r="X2464" s="62"/>
      <c r="Y2464" s="63"/>
      <c r="Z2464" s="62"/>
    </row>
    <row r="2465" spans="1:26" s="29" customFormat="1" x14ac:dyDescent="0.25">
      <c r="A2465" s="63">
        <v>2022</v>
      </c>
      <c r="B2465" s="133"/>
      <c r="E2465" s="63"/>
      <c r="F2465" s="63"/>
      <c r="I2465" s="56"/>
      <c r="J2465" s="63"/>
      <c r="L2465" s="57"/>
      <c r="M2465" s="58"/>
      <c r="N2465" s="57"/>
      <c r="O2465" s="59"/>
      <c r="U2465" s="60"/>
      <c r="V2465" s="62"/>
      <c r="X2465" s="62"/>
      <c r="Y2465" s="63"/>
      <c r="Z2465" s="62"/>
    </row>
    <row r="2466" spans="1:26" s="29" customFormat="1" x14ac:dyDescent="0.25">
      <c r="A2466" s="63">
        <v>2022</v>
      </c>
      <c r="B2466" s="133"/>
      <c r="E2466" s="63"/>
      <c r="F2466" s="63"/>
      <c r="I2466" s="56"/>
      <c r="J2466" s="63"/>
      <c r="L2466" s="57"/>
      <c r="M2466" s="58"/>
      <c r="N2466" s="57"/>
      <c r="O2466" s="59"/>
      <c r="U2466" s="60"/>
      <c r="V2466" s="62"/>
      <c r="X2466" s="62"/>
      <c r="Y2466" s="63"/>
      <c r="Z2466" s="62"/>
    </row>
    <row r="2467" spans="1:26" s="29" customFormat="1" x14ac:dyDescent="0.25">
      <c r="A2467" s="63">
        <v>2022</v>
      </c>
      <c r="B2467" s="133"/>
      <c r="E2467" s="63"/>
      <c r="F2467" s="63"/>
      <c r="I2467" s="56"/>
      <c r="J2467" s="63"/>
      <c r="L2467" s="57"/>
      <c r="M2467" s="58"/>
      <c r="N2467" s="57"/>
      <c r="O2467" s="59"/>
      <c r="U2467" s="60"/>
      <c r="V2467" s="62"/>
      <c r="X2467" s="62"/>
      <c r="Y2467" s="63"/>
      <c r="Z2467" s="62"/>
    </row>
    <row r="2468" spans="1:26" s="29" customFormat="1" x14ac:dyDescent="0.25">
      <c r="A2468" s="63">
        <v>2022</v>
      </c>
      <c r="B2468" s="133"/>
      <c r="E2468" s="63"/>
      <c r="F2468" s="63"/>
      <c r="I2468" s="56"/>
      <c r="J2468" s="63"/>
      <c r="L2468" s="57"/>
      <c r="M2468" s="58"/>
      <c r="N2468" s="57"/>
      <c r="O2468" s="59"/>
      <c r="U2468" s="60"/>
      <c r="V2468" s="62"/>
      <c r="X2468" s="62"/>
      <c r="Y2468" s="63"/>
      <c r="Z2468" s="62"/>
    </row>
    <row r="2469" spans="1:26" s="29" customFormat="1" x14ac:dyDescent="0.25">
      <c r="A2469" s="63">
        <v>2022</v>
      </c>
      <c r="B2469" s="133"/>
      <c r="E2469" s="63"/>
      <c r="F2469" s="63"/>
      <c r="I2469" s="56"/>
      <c r="J2469" s="63"/>
      <c r="L2469" s="57"/>
      <c r="M2469" s="58"/>
      <c r="N2469" s="57"/>
      <c r="O2469" s="59"/>
      <c r="U2469" s="60"/>
      <c r="V2469" s="62"/>
      <c r="X2469" s="62"/>
      <c r="Y2469" s="63"/>
      <c r="Z2469" s="62"/>
    </row>
    <row r="2470" spans="1:26" s="29" customFormat="1" x14ac:dyDescent="0.25">
      <c r="A2470" s="63">
        <v>2022</v>
      </c>
      <c r="B2470" s="133"/>
      <c r="E2470" s="63"/>
      <c r="F2470" s="63"/>
      <c r="I2470" s="56"/>
      <c r="J2470" s="63"/>
      <c r="L2470" s="57"/>
      <c r="M2470" s="58"/>
      <c r="N2470" s="57"/>
      <c r="O2470" s="59"/>
      <c r="U2470" s="60"/>
      <c r="V2470" s="62"/>
      <c r="X2470" s="62"/>
      <c r="Y2470" s="63"/>
      <c r="Z2470" s="62"/>
    </row>
    <row r="2471" spans="1:26" s="29" customFormat="1" x14ac:dyDescent="0.25">
      <c r="A2471" s="63">
        <v>2022</v>
      </c>
      <c r="B2471" s="133"/>
      <c r="E2471" s="63"/>
      <c r="F2471" s="63"/>
      <c r="I2471" s="56"/>
      <c r="J2471" s="63"/>
      <c r="L2471" s="57"/>
      <c r="M2471" s="58"/>
      <c r="N2471" s="57"/>
      <c r="O2471" s="59"/>
      <c r="U2471" s="60"/>
      <c r="V2471" s="62"/>
      <c r="X2471" s="62"/>
      <c r="Y2471" s="63"/>
      <c r="Z2471" s="62"/>
    </row>
    <row r="2472" spans="1:26" s="29" customFormat="1" x14ac:dyDescent="0.25">
      <c r="A2472" s="63">
        <v>2022</v>
      </c>
      <c r="B2472" s="133"/>
      <c r="E2472" s="63"/>
      <c r="F2472" s="63"/>
      <c r="I2472" s="56"/>
      <c r="J2472" s="63"/>
      <c r="L2472" s="57"/>
      <c r="M2472" s="58"/>
      <c r="N2472" s="57"/>
      <c r="O2472" s="59"/>
      <c r="U2472" s="60"/>
      <c r="V2472" s="62"/>
      <c r="X2472" s="62"/>
      <c r="Y2472" s="63"/>
      <c r="Z2472" s="62"/>
    </row>
    <row r="2473" spans="1:26" s="29" customFormat="1" x14ac:dyDescent="0.25">
      <c r="A2473" s="63">
        <v>2022</v>
      </c>
      <c r="B2473" s="133"/>
      <c r="E2473" s="63"/>
      <c r="F2473" s="63"/>
      <c r="I2473" s="56"/>
      <c r="J2473" s="63"/>
      <c r="L2473" s="57"/>
      <c r="M2473" s="58"/>
      <c r="N2473" s="57"/>
      <c r="O2473" s="59"/>
      <c r="U2473" s="60"/>
      <c r="V2473" s="62"/>
      <c r="X2473" s="62"/>
      <c r="Y2473" s="63"/>
      <c r="Z2473" s="62"/>
    </row>
    <row r="2474" spans="1:26" s="29" customFormat="1" x14ac:dyDescent="0.25">
      <c r="A2474" s="63">
        <v>2022</v>
      </c>
      <c r="B2474" s="133"/>
      <c r="E2474" s="63"/>
      <c r="F2474" s="63"/>
      <c r="I2474" s="56"/>
      <c r="J2474" s="63"/>
      <c r="L2474" s="57"/>
      <c r="M2474" s="58"/>
      <c r="N2474" s="57"/>
      <c r="O2474" s="59"/>
      <c r="U2474" s="60"/>
      <c r="V2474" s="62"/>
      <c r="X2474" s="62"/>
      <c r="Y2474" s="63"/>
      <c r="Z2474" s="62"/>
    </row>
    <row r="2475" spans="1:26" s="29" customFormat="1" x14ac:dyDescent="0.25">
      <c r="A2475" s="63">
        <v>2022</v>
      </c>
      <c r="B2475" s="133"/>
      <c r="E2475" s="63"/>
      <c r="F2475" s="63"/>
      <c r="I2475" s="56"/>
      <c r="J2475" s="63"/>
      <c r="L2475" s="57"/>
      <c r="M2475" s="58"/>
      <c r="N2475" s="57"/>
      <c r="O2475" s="59"/>
      <c r="U2475" s="60"/>
      <c r="V2475" s="62"/>
      <c r="X2475" s="62"/>
      <c r="Y2475" s="63"/>
      <c r="Z2475" s="62"/>
    </row>
    <row r="2476" spans="1:26" s="29" customFormat="1" x14ac:dyDescent="0.25">
      <c r="A2476" s="63">
        <v>2022</v>
      </c>
      <c r="B2476" s="133"/>
      <c r="E2476" s="63"/>
      <c r="F2476" s="63"/>
      <c r="I2476" s="56"/>
      <c r="J2476" s="63"/>
      <c r="L2476" s="57"/>
      <c r="M2476" s="58"/>
      <c r="N2476" s="57"/>
      <c r="O2476" s="59"/>
      <c r="U2476" s="60"/>
      <c r="V2476" s="62"/>
      <c r="X2476" s="62"/>
      <c r="Y2476" s="63"/>
      <c r="Z2476" s="62"/>
    </row>
    <row r="2477" spans="1:26" s="29" customFormat="1" x14ac:dyDescent="0.25">
      <c r="A2477" s="63">
        <v>2022</v>
      </c>
      <c r="B2477" s="133"/>
      <c r="E2477" s="63"/>
      <c r="F2477" s="63"/>
      <c r="I2477" s="56"/>
      <c r="J2477" s="63"/>
      <c r="L2477" s="57"/>
      <c r="M2477" s="58"/>
      <c r="N2477" s="57"/>
      <c r="O2477" s="59"/>
      <c r="U2477" s="60"/>
      <c r="V2477" s="62"/>
      <c r="X2477" s="62"/>
      <c r="Y2477" s="63"/>
      <c r="Z2477" s="62"/>
    </row>
    <row r="2478" spans="1:26" s="29" customFormat="1" x14ac:dyDescent="0.25">
      <c r="A2478" s="63">
        <v>2022</v>
      </c>
      <c r="B2478" s="133"/>
      <c r="E2478" s="63"/>
      <c r="F2478" s="63"/>
      <c r="I2478" s="56"/>
      <c r="J2478" s="63"/>
      <c r="L2478" s="57"/>
      <c r="M2478" s="58"/>
      <c r="N2478" s="57"/>
      <c r="O2478" s="59"/>
      <c r="U2478" s="60"/>
      <c r="V2478" s="62"/>
      <c r="X2478" s="62"/>
      <c r="Y2478" s="63"/>
      <c r="Z2478" s="62"/>
    </row>
    <row r="2479" spans="1:26" s="29" customFormat="1" x14ac:dyDescent="0.25">
      <c r="A2479" s="63">
        <v>2022</v>
      </c>
      <c r="B2479" s="133"/>
      <c r="E2479" s="63"/>
      <c r="F2479" s="63"/>
      <c r="I2479" s="56"/>
      <c r="J2479" s="63"/>
      <c r="L2479" s="57"/>
      <c r="M2479" s="58"/>
      <c r="N2479" s="57"/>
      <c r="O2479" s="59"/>
      <c r="U2479" s="60"/>
      <c r="V2479" s="62"/>
      <c r="X2479" s="62"/>
      <c r="Y2479" s="63"/>
      <c r="Z2479" s="62"/>
    </row>
    <row r="2480" spans="1:26" s="29" customFormat="1" x14ac:dyDescent="0.25">
      <c r="A2480" s="63">
        <v>2022</v>
      </c>
      <c r="B2480" s="133"/>
      <c r="E2480" s="63"/>
      <c r="F2480" s="63"/>
      <c r="I2480" s="56"/>
      <c r="J2480" s="63"/>
      <c r="L2480" s="57"/>
      <c r="M2480" s="58"/>
      <c r="N2480" s="57"/>
      <c r="O2480" s="59"/>
      <c r="U2480" s="60"/>
      <c r="V2480" s="62"/>
      <c r="X2480" s="62"/>
      <c r="Y2480" s="63"/>
      <c r="Z2480" s="62"/>
    </row>
    <row r="2481" spans="1:26" s="29" customFormat="1" x14ac:dyDescent="0.25">
      <c r="A2481" s="63">
        <v>2022</v>
      </c>
      <c r="B2481" s="133"/>
      <c r="E2481" s="63"/>
      <c r="F2481" s="63"/>
      <c r="I2481" s="56"/>
      <c r="J2481" s="63"/>
      <c r="L2481" s="57"/>
      <c r="M2481" s="58"/>
      <c r="N2481" s="57"/>
      <c r="O2481" s="59"/>
      <c r="U2481" s="60"/>
      <c r="V2481" s="62"/>
      <c r="X2481" s="62"/>
      <c r="Y2481" s="63"/>
      <c r="Z2481" s="62"/>
    </row>
    <row r="2482" spans="1:26" s="29" customFormat="1" x14ac:dyDescent="0.25">
      <c r="A2482" s="63">
        <v>2022</v>
      </c>
      <c r="B2482" s="133"/>
      <c r="E2482" s="63"/>
      <c r="F2482" s="63"/>
      <c r="I2482" s="56"/>
      <c r="J2482" s="63"/>
      <c r="L2482" s="57"/>
      <c r="M2482" s="58"/>
      <c r="N2482" s="57"/>
      <c r="O2482" s="59"/>
      <c r="U2482" s="60"/>
      <c r="V2482" s="62"/>
      <c r="X2482" s="62"/>
      <c r="Y2482" s="63"/>
      <c r="Z2482" s="62"/>
    </row>
    <row r="2483" spans="1:26" s="29" customFormat="1" x14ac:dyDescent="0.25">
      <c r="A2483" s="63">
        <v>2022</v>
      </c>
      <c r="B2483" s="133"/>
      <c r="E2483" s="63"/>
      <c r="F2483" s="63"/>
      <c r="I2483" s="56"/>
      <c r="J2483" s="63"/>
      <c r="L2483" s="57"/>
      <c r="M2483" s="58"/>
      <c r="N2483" s="57"/>
      <c r="O2483" s="59"/>
      <c r="U2483" s="60"/>
      <c r="V2483" s="62"/>
      <c r="X2483" s="62"/>
      <c r="Y2483" s="63"/>
      <c r="Z2483" s="62"/>
    </row>
    <row r="2484" spans="1:26" s="29" customFormat="1" x14ac:dyDescent="0.25">
      <c r="A2484" s="63">
        <v>2022</v>
      </c>
      <c r="B2484" s="133"/>
      <c r="E2484" s="63"/>
      <c r="F2484" s="63"/>
      <c r="I2484" s="56"/>
      <c r="J2484" s="63"/>
      <c r="L2484" s="57"/>
      <c r="M2484" s="58"/>
      <c r="N2484" s="57"/>
      <c r="O2484" s="59"/>
      <c r="U2484" s="60"/>
      <c r="V2484" s="62"/>
      <c r="X2484" s="62"/>
      <c r="Y2484" s="63"/>
      <c r="Z2484" s="62"/>
    </row>
    <row r="2485" spans="1:26" s="29" customFormat="1" x14ac:dyDescent="0.25">
      <c r="A2485" s="63">
        <v>2022</v>
      </c>
      <c r="B2485" s="133"/>
      <c r="E2485" s="63"/>
      <c r="F2485" s="63"/>
      <c r="I2485" s="56"/>
      <c r="J2485" s="63"/>
      <c r="L2485" s="57"/>
      <c r="M2485" s="58"/>
      <c r="N2485" s="57"/>
      <c r="O2485" s="59"/>
      <c r="U2485" s="60"/>
      <c r="V2485" s="62"/>
      <c r="X2485" s="62"/>
      <c r="Y2485" s="63"/>
      <c r="Z2485" s="62"/>
    </row>
    <row r="2486" spans="1:26" x14ac:dyDescent="0.25">
      <c r="A2486" s="157">
        <v>2022</v>
      </c>
      <c r="B2486" s="199"/>
      <c r="J2486" s="23"/>
      <c r="N2486" s="57"/>
      <c r="P2486" s="7"/>
      <c r="Y2486" s="23"/>
    </row>
    <row r="2487" spans="1:26" x14ac:dyDescent="0.25">
      <c r="A2487" s="157">
        <v>2022</v>
      </c>
      <c r="B2487" s="199"/>
      <c r="J2487" s="23"/>
      <c r="P2487" s="7"/>
      <c r="Y2487" s="23"/>
    </row>
    <row r="2488" spans="1:26" x14ac:dyDescent="0.25">
      <c r="A2488" s="157">
        <v>2022</v>
      </c>
      <c r="B2488" s="199"/>
      <c r="J2488" s="23"/>
      <c r="P2488" s="7"/>
      <c r="Y2488" s="23"/>
    </row>
    <row r="2489" spans="1:26" x14ac:dyDescent="0.25">
      <c r="A2489" s="157">
        <v>2022</v>
      </c>
      <c r="B2489" s="199"/>
      <c r="J2489" s="23"/>
      <c r="P2489" s="7"/>
      <c r="Y2489" s="23"/>
    </row>
    <row r="2490" spans="1:26" x14ac:dyDescent="0.25">
      <c r="A2490" s="157">
        <v>2022</v>
      </c>
      <c r="B2490" s="199"/>
      <c r="J2490" s="23"/>
      <c r="Y2490" s="23"/>
    </row>
    <row r="2491" spans="1:26" x14ac:dyDescent="0.25">
      <c r="A2491" s="157">
        <v>2022</v>
      </c>
      <c r="B2491" s="199"/>
      <c r="J2491" s="23"/>
      <c r="Y2491" s="23"/>
    </row>
    <row r="2492" spans="1:26" x14ac:dyDescent="0.25">
      <c r="A2492" s="157">
        <v>2022</v>
      </c>
      <c r="B2492" s="199"/>
      <c r="J2492" s="23"/>
      <c r="Y2492" s="23"/>
    </row>
    <row r="2493" spans="1:26" ht="44.4" customHeight="1" x14ac:dyDescent="0.25">
      <c r="A2493" s="157">
        <v>2022</v>
      </c>
      <c r="B2493" s="199"/>
      <c r="J2493" s="23"/>
      <c r="P2493" s="7"/>
      <c r="Y2493" s="23"/>
    </row>
    <row r="2494" spans="1:26" s="66" customFormat="1" x14ac:dyDescent="0.25">
      <c r="A2494" s="144">
        <v>2022</v>
      </c>
      <c r="B2494" s="373"/>
      <c r="E2494" s="144"/>
      <c r="F2494" s="144"/>
      <c r="I2494" s="372"/>
      <c r="J2494" s="144"/>
      <c r="L2494" s="374"/>
      <c r="M2494" s="375"/>
      <c r="N2494" s="2"/>
      <c r="O2494" s="376"/>
      <c r="U2494" s="377"/>
      <c r="V2494" s="378"/>
      <c r="X2494" s="378"/>
      <c r="Y2494" s="144"/>
      <c r="Z2494" s="378"/>
    </row>
    <row r="2495" spans="1:26" x14ac:dyDescent="0.25">
      <c r="A2495" s="157">
        <v>2022</v>
      </c>
      <c r="B2495" s="199"/>
      <c r="J2495" s="23"/>
      <c r="N2495" s="374"/>
      <c r="Y2495" s="23"/>
    </row>
    <row r="2496" spans="1:26" x14ac:dyDescent="0.25">
      <c r="A2496" s="157">
        <v>2022</v>
      </c>
      <c r="B2496" s="199"/>
      <c r="J2496" s="23"/>
      <c r="Y2496" s="23"/>
    </row>
    <row r="2497" spans="1:26" s="66" customFormat="1" x14ac:dyDescent="0.25">
      <c r="A2497" s="144">
        <v>2022</v>
      </c>
      <c r="B2497" s="373"/>
      <c r="E2497" s="144"/>
      <c r="F2497" s="144"/>
      <c r="I2497" s="372"/>
      <c r="J2497" s="144"/>
      <c r="L2497" s="374"/>
      <c r="M2497" s="375"/>
      <c r="N2497" s="2"/>
      <c r="O2497" s="376"/>
      <c r="U2497" s="377"/>
      <c r="V2497" s="378"/>
      <c r="X2497" s="378"/>
      <c r="Y2497" s="144"/>
      <c r="Z2497" s="378"/>
    </row>
    <row r="2498" spans="1:26" s="66" customFormat="1" x14ac:dyDescent="0.25">
      <c r="A2498" s="144">
        <v>2022</v>
      </c>
      <c r="B2498" s="373"/>
      <c r="E2498" s="144"/>
      <c r="F2498" s="144"/>
      <c r="I2498" s="372"/>
      <c r="J2498" s="144"/>
      <c r="L2498" s="374"/>
      <c r="M2498" s="375"/>
      <c r="N2498" s="374"/>
      <c r="O2498" s="376"/>
      <c r="U2498" s="377"/>
      <c r="V2498" s="378"/>
      <c r="X2498" s="378"/>
      <c r="Y2498" s="144"/>
      <c r="Z2498" s="378"/>
    </row>
    <row r="2499" spans="1:26" s="66" customFormat="1" x14ac:dyDescent="0.25">
      <c r="A2499" s="144">
        <v>2022</v>
      </c>
      <c r="B2499" s="373"/>
      <c r="E2499" s="144"/>
      <c r="F2499" s="144"/>
      <c r="I2499" s="372"/>
      <c r="J2499" s="144"/>
      <c r="L2499" s="374"/>
      <c r="M2499" s="375"/>
      <c r="N2499" s="374"/>
      <c r="O2499" s="376"/>
      <c r="U2499" s="377"/>
      <c r="V2499" s="378"/>
      <c r="X2499" s="378"/>
      <c r="Y2499" s="144"/>
      <c r="Z2499" s="378"/>
    </row>
    <row r="2500" spans="1:26" s="66" customFormat="1" x14ac:dyDescent="0.25">
      <c r="A2500" s="144">
        <v>2022</v>
      </c>
      <c r="B2500" s="373"/>
      <c r="E2500" s="144"/>
      <c r="F2500" s="144"/>
      <c r="I2500" s="372"/>
      <c r="J2500" s="144"/>
      <c r="L2500" s="374"/>
      <c r="M2500" s="375"/>
      <c r="N2500" s="374"/>
      <c r="O2500" s="376"/>
      <c r="U2500" s="377"/>
      <c r="V2500" s="378"/>
      <c r="X2500" s="378"/>
      <c r="Y2500" s="144"/>
      <c r="Z2500" s="378"/>
    </row>
    <row r="2501" spans="1:26" s="66" customFormat="1" x14ac:dyDescent="0.25">
      <c r="A2501" s="144">
        <v>2022</v>
      </c>
      <c r="B2501" s="373"/>
      <c r="E2501" s="144"/>
      <c r="F2501" s="144"/>
      <c r="I2501" s="372"/>
      <c r="J2501" s="144"/>
      <c r="L2501" s="374"/>
      <c r="M2501" s="375"/>
      <c r="N2501" s="374"/>
      <c r="O2501" s="376"/>
      <c r="U2501" s="377"/>
      <c r="V2501" s="378"/>
      <c r="X2501" s="378"/>
      <c r="Y2501" s="144"/>
      <c r="Z2501" s="378"/>
    </row>
    <row r="2502" spans="1:26" s="66" customFormat="1" x14ac:dyDescent="0.25">
      <c r="A2502" s="144">
        <v>2022</v>
      </c>
      <c r="B2502" s="373"/>
      <c r="E2502" s="144"/>
      <c r="F2502" s="144"/>
      <c r="I2502" s="372"/>
      <c r="J2502" s="144"/>
      <c r="L2502" s="374"/>
      <c r="M2502" s="375"/>
      <c r="N2502" s="374"/>
      <c r="O2502" s="376"/>
      <c r="U2502" s="377"/>
      <c r="V2502" s="378"/>
      <c r="X2502" s="378"/>
      <c r="Y2502" s="144"/>
      <c r="Z2502" s="378"/>
    </row>
    <row r="2503" spans="1:26" x14ac:dyDescent="0.25">
      <c r="A2503" s="157">
        <v>2022</v>
      </c>
      <c r="B2503" s="199"/>
      <c r="J2503" s="23"/>
      <c r="N2503" s="374"/>
      <c r="Y2503" s="23"/>
    </row>
    <row r="2504" spans="1:26" x14ac:dyDescent="0.25">
      <c r="A2504" s="157">
        <v>2022</v>
      </c>
      <c r="B2504" s="199"/>
      <c r="J2504" s="23"/>
      <c r="Y2504" s="23"/>
    </row>
    <row r="2505" spans="1:26" x14ac:dyDescent="0.25">
      <c r="A2505" s="157">
        <v>2022</v>
      </c>
      <c r="B2505" s="199"/>
      <c r="J2505" s="23"/>
      <c r="Y2505" s="23"/>
    </row>
    <row r="2506" spans="1:26" x14ac:dyDescent="0.25">
      <c r="A2506" s="157">
        <v>2022</v>
      </c>
      <c r="B2506" s="199"/>
      <c r="J2506" s="23"/>
      <c r="Y2506" s="23"/>
    </row>
    <row r="2507" spans="1:26" ht="25.2" customHeight="1" x14ac:dyDescent="0.25">
      <c r="A2507" s="157">
        <v>2022</v>
      </c>
      <c r="B2507" s="199"/>
      <c r="J2507" s="23"/>
      <c r="P2507" s="7"/>
      <c r="Y2507" s="23"/>
    </row>
    <row r="2508" spans="1:26" s="66" customFormat="1" x14ac:dyDescent="0.25">
      <c r="A2508" s="144">
        <v>2022</v>
      </c>
      <c r="B2508" s="373"/>
      <c r="E2508" s="144"/>
      <c r="F2508" s="144"/>
      <c r="I2508" s="372"/>
      <c r="J2508" s="144"/>
      <c r="L2508" s="374"/>
      <c r="M2508" s="375"/>
      <c r="N2508" s="2"/>
      <c r="O2508" s="376"/>
      <c r="U2508" s="377"/>
      <c r="V2508" s="378"/>
      <c r="X2508" s="378"/>
      <c r="Y2508" s="144"/>
      <c r="Z2508" s="378"/>
    </row>
    <row r="2509" spans="1:26" s="66" customFormat="1" x14ac:dyDescent="0.25">
      <c r="A2509" s="144">
        <v>2022</v>
      </c>
      <c r="B2509" s="373"/>
      <c r="E2509" s="144"/>
      <c r="F2509" s="144"/>
      <c r="I2509" s="372"/>
      <c r="J2509" s="144"/>
      <c r="L2509" s="374"/>
      <c r="M2509" s="375"/>
      <c r="N2509" s="374"/>
      <c r="O2509" s="376"/>
      <c r="U2509" s="377"/>
      <c r="V2509" s="378"/>
      <c r="X2509" s="378"/>
      <c r="Y2509" s="144"/>
      <c r="Z2509" s="378"/>
    </row>
    <row r="2510" spans="1:26" s="66" customFormat="1" x14ac:dyDescent="0.25">
      <c r="A2510" s="144">
        <v>2022</v>
      </c>
      <c r="B2510" s="373"/>
      <c r="E2510" s="144"/>
      <c r="F2510" s="144"/>
      <c r="I2510" s="372"/>
      <c r="J2510" s="144"/>
      <c r="L2510" s="374"/>
      <c r="M2510" s="375"/>
      <c r="N2510" s="374"/>
      <c r="O2510" s="376"/>
      <c r="U2510" s="377"/>
      <c r="V2510" s="378"/>
      <c r="X2510" s="378"/>
      <c r="Y2510" s="144"/>
      <c r="Z2510" s="378"/>
    </row>
    <row r="2511" spans="1:26" s="66" customFormat="1" x14ac:dyDescent="0.25">
      <c r="A2511" s="144">
        <v>2022</v>
      </c>
      <c r="B2511" s="373"/>
      <c r="E2511" s="144"/>
      <c r="F2511" s="144"/>
      <c r="I2511" s="372"/>
      <c r="J2511" s="144"/>
      <c r="L2511" s="374"/>
      <c r="M2511" s="375"/>
      <c r="N2511" s="374"/>
      <c r="O2511" s="376"/>
      <c r="U2511" s="377"/>
      <c r="V2511" s="378"/>
      <c r="X2511" s="378"/>
      <c r="Y2511" s="144"/>
      <c r="Z2511" s="378"/>
    </row>
    <row r="2512" spans="1:26" s="66" customFormat="1" x14ac:dyDescent="0.25">
      <c r="A2512" s="144">
        <v>2022</v>
      </c>
      <c r="B2512" s="373"/>
      <c r="E2512" s="144"/>
      <c r="F2512" s="144"/>
      <c r="I2512" s="372"/>
      <c r="J2512" s="144"/>
      <c r="L2512" s="374"/>
      <c r="M2512" s="375"/>
      <c r="N2512" s="374"/>
      <c r="O2512" s="376"/>
      <c r="U2512" s="377"/>
      <c r="V2512" s="378"/>
      <c r="X2512" s="378"/>
      <c r="Y2512" s="144"/>
      <c r="Z2512" s="378"/>
    </row>
    <row r="2513" spans="1:26" s="66" customFormat="1" x14ac:dyDescent="0.25">
      <c r="A2513" s="144">
        <v>2022</v>
      </c>
      <c r="B2513" s="373"/>
      <c r="E2513" s="144"/>
      <c r="F2513" s="144"/>
      <c r="I2513" s="372"/>
      <c r="J2513" s="144"/>
      <c r="L2513" s="374"/>
      <c r="M2513" s="375"/>
      <c r="N2513" s="374"/>
      <c r="O2513" s="376"/>
      <c r="U2513" s="377"/>
      <c r="V2513" s="378"/>
      <c r="X2513" s="378"/>
      <c r="Y2513" s="144"/>
      <c r="Z2513" s="378"/>
    </row>
    <row r="2514" spans="1:26" x14ac:dyDescent="0.25">
      <c r="A2514" s="157">
        <v>2022</v>
      </c>
      <c r="B2514" s="199"/>
      <c r="J2514" s="23"/>
      <c r="N2514" s="374"/>
      <c r="P2514" s="7"/>
      <c r="Y2514" s="23"/>
    </row>
    <row r="2515" spans="1:26" x14ac:dyDescent="0.25">
      <c r="A2515" s="157">
        <v>2022</v>
      </c>
      <c r="B2515" s="199"/>
      <c r="J2515" s="23"/>
      <c r="P2515" s="7"/>
      <c r="Y2515" s="23"/>
    </row>
    <row r="2516" spans="1:26" x14ac:dyDescent="0.25">
      <c r="A2516" s="157">
        <v>2022</v>
      </c>
      <c r="B2516" s="199"/>
      <c r="J2516" s="23"/>
      <c r="P2516" s="7"/>
      <c r="Y2516" s="23"/>
    </row>
    <row r="2517" spans="1:26" x14ac:dyDescent="0.25">
      <c r="A2517" s="157">
        <v>2022</v>
      </c>
      <c r="B2517" s="199"/>
      <c r="J2517" s="23"/>
      <c r="P2517" s="7"/>
      <c r="Y2517" s="23"/>
    </row>
    <row r="2518" spans="1:26" x14ac:dyDescent="0.25">
      <c r="A2518" s="157">
        <v>2022</v>
      </c>
      <c r="B2518" s="199"/>
      <c r="J2518" s="23"/>
      <c r="Y2518" s="23"/>
    </row>
    <row r="2519" spans="1:26" s="29" customFormat="1" x14ac:dyDescent="0.25">
      <c r="A2519" s="63">
        <v>2022</v>
      </c>
      <c r="B2519" s="133"/>
      <c r="E2519" s="63"/>
      <c r="F2519" s="63"/>
      <c r="I2519" s="56"/>
      <c r="J2519" s="63"/>
      <c r="L2519" s="57"/>
      <c r="M2519" s="58"/>
      <c r="N2519" s="2"/>
      <c r="O2519" s="59"/>
      <c r="U2519" s="60"/>
      <c r="V2519" s="62"/>
      <c r="X2519" s="62"/>
      <c r="Y2519" s="63"/>
      <c r="Z2519" s="62"/>
    </row>
    <row r="2520" spans="1:26" s="29" customFormat="1" x14ac:dyDescent="0.25">
      <c r="A2520" s="63">
        <v>2022</v>
      </c>
      <c r="B2520" s="133"/>
      <c r="E2520" s="63"/>
      <c r="F2520" s="63"/>
      <c r="I2520" s="56"/>
      <c r="J2520" s="63"/>
      <c r="L2520" s="57"/>
      <c r="M2520" s="58"/>
      <c r="N2520" s="57"/>
      <c r="O2520" s="59"/>
      <c r="U2520" s="60"/>
      <c r="V2520" s="62"/>
      <c r="X2520" s="62"/>
      <c r="Y2520" s="63"/>
      <c r="Z2520" s="62"/>
    </row>
    <row r="2521" spans="1:26" s="29" customFormat="1" x14ac:dyDescent="0.25">
      <c r="A2521" s="63">
        <v>2022</v>
      </c>
      <c r="B2521" s="133"/>
      <c r="E2521" s="63"/>
      <c r="F2521" s="63"/>
      <c r="I2521" s="56"/>
      <c r="J2521" s="63"/>
      <c r="L2521" s="57"/>
      <c r="M2521" s="58"/>
      <c r="N2521" s="57"/>
      <c r="O2521" s="59"/>
      <c r="U2521" s="60"/>
      <c r="V2521" s="62"/>
      <c r="X2521" s="62"/>
      <c r="Y2521" s="63"/>
      <c r="Z2521" s="62"/>
    </row>
    <row r="2522" spans="1:26" s="29" customFormat="1" x14ac:dyDescent="0.25">
      <c r="A2522" s="63">
        <v>2022</v>
      </c>
      <c r="B2522" s="133"/>
      <c r="E2522" s="63"/>
      <c r="F2522" s="63"/>
      <c r="I2522" s="56"/>
      <c r="J2522" s="63"/>
      <c r="L2522" s="57"/>
      <c r="M2522" s="58"/>
      <c r="N2522" s="57"/>
      <c r="O2522" s="59"/>
      <c r="U2522" s="60"/>
      <c r="V2522" s="62"/>
      <c r="X2522" s="62"/>
      <c r="Y2522" s="63"/>
      <c r="Z2522" s="62"/>
    </row>
    <row r="2523" spans="1:26" s="29" customFormat="1" x14ac:dyDescent="0.25">
      <c r="A2523" s="63">
        <v>2022</v>
      </c>
      <c r="B2523" s="133"/>
      <c r="E2523" s="63"/>
      <c r="F2523" s="63"/>
      <c r="I2523" s="56"/>
      <c r="J2523" s="63"/>
      <c r="L2523" s="57"/>
      <c r="M2523" s="58"/>
      <c r="N2523" s="57"/>
      <c r="O2523" s="59"/>
      <c r="U2523" s="60"/>
      <c r="V2523" s="62"/>
      <c r="X2523" s="62"/>
      <c r="Y2523" s="63"/>
      <c r="Z2523" s="62"/>
    </row>
    <row r="2524" spans="1:26" s="29" customFormat="1" x14ac:dyDescent="0.25">
      <c r="A2524" s="63">
        <v>2022</v>
      </c>
      <c r="B2524" s="133"/>
      <c r="E2524" s="63"/>
      <c r="F2524" s="63"/>
      <c r="I2524" s="56"/>
      <c r="J2524" s="63"/>
      <c r="L2524" s="57"/>
      <c r="M2524" s="58"/>
      <c r="N2524" s="57"/>
      <c r="O2524" s="59"/>
      <c r="U2524" s="60"/>
      <c r="V2524" s="62"/>
      <c r="X2524" s="62"/>
      <c r="Y2524" s="63"/>
      <c r="Z2524" s="62"/>
    </row>
    <row r="2525" spans="1:26" x14ac:dyDescent="0.25">
      <c r="A2525" s="157">
        <v>2022</v>
      </c>
      <c r="B2525" s="199"/>
      <c r="J2525" s="23"/>
      <c r="N2525" s="57"/>
      <c r="Y2525" s="23"/>
    </row>
    <row r="2526" spans="1:26" x14ac:dyDescent="0.25">
      <c r="A2526" s="157">
        <v>2022</v>
      </c>
      <c r="B2526" s="199"/>
      <c r="J2526" s="23"/>
      <c r="Y2526" s="23"/>
    </row>
    <row r="2527" spans="1:26" x14ac:dyDescent="0.25">
      <c r="A2527" s="157">
        <v>2022</v>
      </c>
      <c r="B2527" s="199"/>
      <c r="J2527" s="23"/>
      <c r="Y2527" s="23"/>
    </row>
    <row r="2528" spans="1:26" x14ac:dyDescent="0.25">
      <c r="A2528" s="157">
        <v>2022</v>
      </c>
      <c r="B2528" s="199"/>
      <c r="J2528" s="23"/>
      <c r="Y2528" s="23"/>
    </row>
    <row r="2529" spans="1:26" x14ac:dyDescent="0.25">
      <c r="A2529" s="157">
        <v>2022</v>
      </c>
      <c r="B2529" s="199"/>
      <c r="J2529" s="23"/>
      <c r="Y2529" s="23"/>
    </row>
    <row r="2530" spans="1:26" x14ac:dyDescent="0.25">
      <c r="A2530" s="157">
        <v>2022</v>
      </c>
      <c r="B2530" s="199"/>
      <c r="J2530" s="23"/>
      <c r="Y2530" s="23"/>
    </row>
    <row r="2531" spans="1:26" x14ac:dyDescent="0.25">
      <c r="A2531" s="157">
        <v>2022</v>
      </c>
      <c r="B2531" s="199"/>
      <c r="J2531" s="23"/>
      <c r="Y2531" s="23"/>
    </row>
    <row r="2532" spans="1:26" x14ac:dyDescent="0.25">
      <c r="A2532" s="157">
        <v>2022</v>
      </c>
      <c r="B2532" s="199"/>
      <c r="J2532" s="23"/>
      <c r="Y2532" s="23"/>
    </row>
    <row r="2533" spans="1:26" x14ac:dyDescent="0.25">
      <c r="A2533" s="157">
        <v>2022</v>
      </c>
      <c r="B2533" s="199"/>
      <c r="J2533" s="23"/>
      <c r="Y2533" s="23"/>
    </row>
    <row r="2534" spans="1:26" x14ac:dyDescent="0.25">
      <c r="A2534" s="157">
        <v>2022</v>
      </c>
      <c r="B2534" s="199"/>
      <c r="J2534" s="23"/>
      <c r="Y2534" s="23"/>
    </row>
    <row r="2535" spans="1:26" s="29" customFormat="1" ht="15" x14ac:dyDescent="0.25">
      <c r="A2535" s="63">
        <v>2022</v>
      </c>
      <c r="B2535" s="133"/>
      <c r="E2535" s="63"/>
      <c r="F2535" s="63"/>
      <c r="I2535" s="399"/>
      <c r="J2535" s="400"/>
      <c r="K2535" s="401"/>
      <c r="L2535" s="402"/>
      <c r="M2535" s="58"/>
      <c r="N2535" s="2"/>
      <c r="O2535" s="59"/>
      <c r="U2535" s="60"/>
      <c r="V2535" s="62"/>
      <c r="X2535" s="62"/>
      <c r="Y2535" s="63"/>
      <c r="Z2535" s="62"/>
    </row>
    <row r="2536" spans="1:26" s="29" customFormat="1" ht="15" x14ac:dyDescent="0.25">
      <c r="A2536" s="63">
        <v>2022</v>
      </c>
      <c r="B2536" s="133"/>
      <c r="E2536" s="63"/>
      <c r="F2536" s="63"/>
      <c r="I2536" s="399"/>
      <c r="J2536" s="400"/>
      <c r="K2536" s="401"/>
      <c r="L2536" s="402"/>
      <c r="M2536" s="58"/>
      <c r="N2536" s="57"/>
      <c r="O2536" s="59"/>
      <c r="U2536" s="60"/>
      <c r="V2536" s="62"/>
      <c r="X2536" s="62"/>
      <c r="Y2536" s="63"/>
      <c r="Z2536" s="62"/>
    </row>
    <row r="2537" spans="1:26" s="29" customFormat="1" ht="15" x14ac:dyDescent="0.25">
      <c r="A2537" s="63">
        <v>2022</v>
      </c>
      <c r="B2537" s="133"/>
      <c r="E2537" s="63"/>
      <c r="F2537" s="63"/>
      <c r="I2537" s="399"/>
      <c r="J2537" s="400"/>
      <c r="K2537" s="401"/>
      <c r="L2537" s="402"/>
      <c r="M2537" s="58"/>
      <c r="N2537" s="57"/>
      <c r="O2537" s="59"/>
      <c r="U2537" s="60"/>
      <c r="V2537" s="62"/>
      <c r="X2537" s="62"/>
      <c r="Y2537" s="63"/>
      <c r="Z2537" s="62"/>
    </row>
    <row r="2538" spans="1:26" s="29" customFormat="1" ht="15" x14ac:dyDescent="0.25">
      <c r="A2538" s="63">
        <v>2022</v>
      </c>
      <c r="B2538" s="133"/>
      <c r="E2538" s="63"/>
      <c r="F2538" s="63"/>
      <c r="I2538" s="399"/>
      <c r="J2538" s="400"/>
      <c r="K2538" s="401"/>
      <c r="L2538" s="402"/>
      <c r="M2538" s="58"/>
      <c r="N2538" s="57"/>
      <c r="O2538" s="59"/>
      <c r="U2538" s="60"/>
      <c r="V2538" s="62"/>
      <c r="X2538" s="62"/>
      <c r="Y2538" s="63"/>
      <c r="Z2538" s="62"/>
    </row>
    <row r="2539" spans="1:26" s="29" customFormat="1" ht="15" x14ac:dyDescent="0.25">
      <c r="A2539" s="63">
        <v>2022</v>
      </c>
      <c r="B2539" s="133"/>
      <c r="E2539" s="63"/>
      <c r="F2539" s="63"/>
      <c r="I2539" s="403"/>
      <c r="J2539" s="404"/>
      <c r="K2539" s="401"/>
      <c r="L2539" s="402"/>
      <c r="M2539" s="58"/>
      <c r="N2539" s="57"/>
      <c r="O2539" s="59"/>
      <c r="U2539" s="60"/>
      <c r="V2539" s="62"/>
      <c r="X2539" s="62"/>
      <c r="Y2539" s="63"/>
      <c r="Z2539" s="62"/>
    </row>
    <row r="2540" spans="1:26" s="29" customFormat="1" ht="15" x14ac:dyDescent="0.25">
      <c r="A2540" s="63">
        <v>2022</v>
      </c>
      <c r="B2540" s="133"/>
      <c r="E2540" s="63"/>
      <c r="F2540" s="63"/>
      <c r="I2540" s="403"/>
      <c r="J2540" s="404"/>
      <c r="K2540" s="401"/>
      <c r="L2540" s="402"/>
      <c r="M2540" s="58"/>
      <c r="N2540" s="57"/>
      <c r="O2540" s="59"/>
      <c r="U2540" s="60"/>
      <c r="V2540" s="62"/>
      <c r="X2540" s="62"/>
      <c r="Y2540" s="63"/>
      <c r="Z2540" s="62"/>
    </row>
    <row r="2541" spans="1:26" s="29" customFormat="1" ht="15" x14ac:dyDescent="0.25">
      <c r="A2541" s="63">
        <v>2022</v>
      </c>
      <c r="B2541" s="133"/>
      <c r="E2541" s="63"/>
      <c r="F2541" s="63"/>
      <c r="I2541" s="403"/>
      <c r="J2541" s="404"/>
      <c r="K2541" s="401"/>
      <c r="L2541" s="402"/>
      <c r="M2541" s="58"/>
      <c r="N2541" s="57"/>
      <c r="O2541" s="59"/>
      <c r="U2541" s="60"/>
      <c r="V2541" s="62"/>
      <c r="X2541" s="62"/>
      <c r="Y2541" s="63"/>
      <c r="Z2541" s="62"/>
    </row>
    <row r="2542" spans="1:26" s="29" customFormat="1" ht="15" x14ac:dyDescent="0.25">
      <c r="A2542" s="63">
        <v>2022</v>
      </c>
      <c r="B2542" s="133"/>
      <c r="E2542" s="63"/>
      <c r="F2542" s="63"/>
      <c r="I2542" s="403"/>
      <c r="J2542" s="404"/>
      <c r="K2542" s="401"/>
      <c r="L2542" s="402"/>
      <c r="M2542" s="58"/>
      <c r="N2542" s="57"/>
      <c r="O2542" s="59"/>
      <c r="U2542" s="60"/>
      <c r="V2542" s="62"/>
      <c r="X2542" s="62"/>
      <c r="Y2542" s="63"/>
      <c r="Z2542" s="62"/>
    </row>
    <row r="2543" spans="1:26" s="29" customFormat="1" ht="15" x14ac:dyDescent="0.25">
      <c r="A2543" s="63">
        <v>2022</v>
      </c>
      <c r="B2543" s="133"/>
      <c r="E2543" s="63"/>
      <c r="F2543" s="63"/>
      <c r="I2543" s="403"/>
      <c r="J2543" s="404"/>
      <c r="K2543" s="401"/>
      <c r="L2543" s="402"/>
      <c r="M2543" s="58"/>
      <c r="N2543" s="57"/>
      <c r="O2543" s="59"/>
      <c r="U2543" s="60"/>
      <c r="V2543" s="62"/>
      <c r="X2543" s="62"/>
      <c r="Y2543" s="63"/>
      <c r="Z2543" s="62"/>
    </row>
    <row r="2544" spans="1:26" s="29" customFormat="1" ht="15" x14ac:dyDescent="0.25">
      <c r="A2544" s="63">
        <v>2022</v>
      </c>
      <c r="B2544" s="133"/>
      <c r="E2544" s="63"/>
      <c r="F2544" s="63"/>
      <c r="I2544" s="403"/>
      <c r="J2544" s="404"/>
      <c r="K2544" s="405"/>
      <c r="L2544" s="402"/>
      <c r="M2544" s="58"/>
      <c r="N2544" s="57"/>
      <c r="O2544" s="59"/>
      <c r="U2544" s="60"/>
      <c r="V2544" s="62"/>
      <c r="X2544" s="62"/>
      <c r="Y2544" s="63"/>
      <c r="Z2544" s="62"/>
    </row>
    <row r="2545" spans="1:26" s="29" customFormat="1" ht="15" x14ac:dyDescent="0.25">
      <c r="A2545" s="63">
        <v>2022</v>
      </c>
      <c r="B2545" s="133"/>
      <c r="E2545" s="63"/>
      <c r="F2545" s="63"/>
      <c r="I2545" s="403"/>
      <c r="J2545" s="404"/>
      <c r="K2545" s="405"/>
      <c r="L2545" s="402"/>
      <c r="M2545" s="58"/>
      <c r="N2545" s="57"/>
      <c r="O2545" s="59"/>
      <c r="U2545" s="60"/>
      <c r="V2545" s="62"/>
      <c r="X2545" s="62"/>
      <c r="Y2545" s="63"/>
      <c r="Z2545" s="62"/>
    </row>
    <row r="2546" spans="1:26" s="29" customFormat="1" ht="15" x14ac:dyDescent="0.25">
      <c r="A2546" s="63">
        <v>2022</v>
      </c>
      <c r="B2546" s="133"/>
      <c r="E2546" s="63"/>
      <c r="F2546" s="63"/>
      <c r="I2546" s="403"/>
      <c r="J2546" s="404"/>
      <c r="K2546" s="406"/>
      <c r="L2546" s="402"/>
      <c r="M2546" s="58"/>
      <c r="N2546" s="57"/>
      <c r="O2546" s="59"/>
      <c r="U2546" s="60"/>
      <c r="V2546" s="62"/>
      <c r="X2546" s="62"/>
      <c r="Y2546" s="63"/>
      <c r="Z2546" s="62"/>
    </row>
    <row r="2547" spans="1:26" s="29" customFormat="1" ht="15" x14ac:dyDescent="0.25">
      <c r="A2547" s="63">
        <v>2022</v>
      </c>
      <c r="B2547" s="133"/>
      <c r="E2547" s="63"/>
      <c r="F2547" s="63"/>
      <c r="I2547" s="403"/>
      <c r="J2547" s="404"/>
      <c r="K2547" s="406"/>
      <c r="L2547" s="402"/>
      <c r="M2547" s="58"/>
      <c r="N2547" s="57"/>
      <c r="O2547" s="59"/>
      <c r="U2547" s="60"/>
      <c r="V2547" s="62"/>
      <c r="X2547" s="62"/>
      <c r="Y2547" s="63"/>
      <c r="Z2547" s="62"/>
    </row>
    <row r="2548" spans="1:26" s="29" customFormat="1" ht="15" x14ac:dyDescent="0.25">
      <c r="A2548" s="63">
        <v>2022</v>
      </c>
      <c r="B2548" s="133"/>
      <c r="E2548" s="63"/>
      <c r="F2548" s="63"/>
      <c r="I2548" s="403"/>
      <c r="J2548" s="404"/>
      <c r="K2548" s="406"/>
      <c r="L2548" s="402"/>
      <c r="M2548" s="58"/>
      <c r="N2548" s="57"/>
      <c r="O2548" s="59"/>
      <c r="U2548" s="60"/>
      <c r="V2548" s="62"/>
      <c r="X2548" s="62"/>
      <c r="Y2548" s="63"/>
      <c r="Z2548" s="62"/>
    </row>
    <row r="2549" spans="1:26" s="29" customFormat="1" ht="15" x14ac:dyDescent="0.25">
      <c r="A2549" s="63">
        <v>2022</v>
      </c>
      <c r="B2549" s="133"/>
      <c r="E2549" s="63"/>
      <c r="F2549" s="63"/>
      <c r="I2549" s="403"/>
      <c r="J2549" s="404"/>
      <c r="K2549" s="406"/>
      <c r="L2549" s="402"/>
      <c r="M2549" s="58"/>
      <c r="N2549" s="57"/>
      <c r="O2549" s="59"/>
      <c r="U2549" s="60"/>
      <c r="V2549" s="62"/>
      <c r="X2549" s="62"/>
      <c r="Y2549" s="63"/>
      <c r="Z2549" s="62"/>
    </row>
    <row r="2550" spans="1:26" s="29" customFormat="1" ht="15" x14ac:dyDescent="0.25">
      <c r="A2550" s="63">
        <v>2022</v>
      </c>
      <c r="B2550" s="133"/>
      <c r="E2550" s="63"/>
      <c r="F2550" s="63"/>
      <c r="I2550" s="403"/>
      <c r="J2550" s="404"/>
      <c r="K2550" s="406"/>
      <c r="L2550" s="402"/>
      <c r="M2550" s="58"/>
      <c r="N2550" s="57"/>
      <c r="O2550" s="59"/>
      <c r="U2550" s="60"/>
      <c r="V2550" s="62"/>
      <c r="X2550" s="62"/>
      <c r="Y2550" s="63"/>
      <c r="Z2550" s="62"/>
    </row>
    <row r="2551" spans="1:26" s="29" customFormat="1" ht="15" x14ac:dyDescent="0.25">
      <c r="A2551" s="63">
        <v>2022</v>
      </c>
      <c r="B2551" s="133"/>
      <c r="E2551" s="63"/>
      <c r="F2551" s="63"/>
      <c r="I2551" s="403"/>
      <c r="J2551" s="404"/>
      <c r="K2551" s="406"/>
      <c r="L2551" s="402"/>
      <c r="M2551" s="58"/>
      <c r="N2551" s="57"/>
      <c r="O2551" s="59"/>
      <c r="U2551" s="60"/>
      <c r="V2551" s="62"/>
      <c r="X2551" s="62"/>
      <c r="Y2551" s="63"/>
      <c r="Z2551" s="62"/>
    </row>
    <row r="2552" spans="1:26" s="29" customFormat="1" ht="15" x14ac:dyDescent="0.25">
      <c r="A2552" s="63">
        <v>2022</v>
      </c>
      <c r="B2552" s="133"/>
      <c r="E2552" s="63"/>
      <c r="F2552" s="63"/>
      <c r="I2552" s="403"/>
      <c r="J2552" s="404"/>
      <c r="K2552" s="407"/>
      <c r="L2552" s="402"/>
      <c r="M2552" s="58"/>
      <c r="N2552" s="57"/>
      <c r="O2552" s="59"/>
      <c r="U2552" s="60"/>
      <c r="V2552" s="62"/>
      <c r="X2552" s="62"/>
      <c r="Y2552" s="63"/>
      <c r="Z2552" s="62"/>
    </row>
    <row r="2553" spans="1:26" s="29" customFormat="1" ht="15" x14ac:dyDescent="0.25">
      <c r="A2553" s="63">
        <v>2022</v>
      </c>
      <c r="B2553" s="133"/>
      <c r="E2553" s="63"/>
      <c r="F2553" s="63"/>
      <c r="I2553" s="403"/>
      <c r="J2553" s="404"/>
      <c r="K2553" s="407"/>
      <c r="L2553" s="402"/>
      <c r="M2553" s="58"/>
      <c r="N2553" s="57"/>
      <c r="O2553" s="59"/>
      <c r="U2553" s="60"/>
      <c r="V2553" s="62"/>
      <c r="X2553" s="62"/>
      <c r="Y2553" s="63"/>
      <c r="Z2553" s="62"/>
    </row>
    <row r="2554" spans="1:26" s="29" customFormat="1" ht="15" x14ac:dyDescent="0.25">
      <c r="A2554" s="63">
        <v>2022</v>
      </c>
      <c r="B2554" s="133"/>
      <c r="E2554" s="63"/>
      <c r="F2554" s="63"/>
      <c r="I2554" s="403"/>
      <c r="J2554" s="404"/>
      <c r="K2554" s="407"/>
      <c r="L2554" s="402"/>
      <c r="M2554" s="58"/>
      <c r="N2554" s="57"/>
      <c r="O2554" s="59"/>
      <c r="U2554" s="60"/>
      <c r="V2554" s="62"/>
      <c r="X2554" s="62"/>
      <c r="Y2554" s="63"/>
      <c r="Z2554" s="62"/>
    </row>
    <row r="2555" spans="1:26" s="29" customFormat="1" ht="15" x14ac:dyDescent="0.25">
      <c r="A2555" s="63">
        <v>2022</v>
      </c>
      <c r="B2555" s="133"/>
      <c r="E2555" s="63"/>
      <c r="F2555" s="63"/>
      <c r="I2555" s="403"/>
      <c r="J2555" s="404"/>
      <c r="K2555" s="407"/>
      <c r="L2555" s="402"/>
      <c r="M2555" s="58"/>
      <c r="N2555" s="57"/>
      <c r="O2555" s="59"/>
      <c r="U2555" s="60"/>
      <c r="V2555" s="62"/>
      <c r="X2555" s="62"/>
      <c r="Y2555" s="63"/>
      <c r="Z2555" s="62"/>
    </row>
    <row r="2556" spans="1:26" s="29" customFormat="1" ht="15" x14ac:dyDescent="0.25">
      <c r="A2556" s="63">
        <v>2022</v>
      </c>
      <c r="B2556" s="133"/>
      <c r="E2556" s="63"/>
      <c r="F2556" s="63"/>
      <c r="I2556" s="403"/>
      <c r="J2556" s="404"/>
      <c r="K2556" s="407"/>
      <c r="L2556" s="402"/>
      <c r="M2556" s="58"/>
      <c r="N2556" s="57"/>
      <c r="O2556" s="59"/>
      <c r="U2556" s="60"/>
      <c r="V2556" s="62"/>
      <c r="X2556" s="62"/>
      <c r="Y2556" s="63"/>
      <c r="Z2556" s="62"/>
    </row>
    <row r="2557" spans="1:26" s="29" customFormat="1" ht="16.5" customHeight="1" x14ac:dyDescent="0.25">
      <c r="A2557" s="63">
        <v>2022</v>
      </c>
      <c r="B2557" s="133"/>
      <c r="E2557" s="63"/>
      <c r="F2557" s="63"/>
      <c r="I2557" s="403"/>
      <c r="J2557" s="404"/>
      <c r="K2557" s="407"/>
      <c r="L2557" s="402"/>
      <c r="M2557" s="58"/>
      <c r="N2557" s="57"/>
      <c r="O2557" s="59"/>
      <c r="U2557" s="60"/>
      <c r="V2557" s="62"/>
      <c r="X2557" s="62"/>
      <c r="Y2557" s="63"/>
      <c r="Z2557" s="62"/>
    </row>
    <row r="2558" spans="1:26" s="29" customFormat="1" ht="15" x14ac:dyDescent="0.25">
      <c r="A2558" s="63">
        <v>2022</v>
      </c>
      <c r="B2558" s="133"/>
      <c r="E2558" s="63"/>
      <c r="F2558" s="63"/>
      <c r="I2558" s="403"/>
      <c r="J2558" s="404"/>
      <c r="K2558" s="407"/>
      <c r="L2558" s="402"/>
      <c r="M2558" s="58"/>
      <c r="N2558" s="57"/>
      <c r="O2558" s="59"/>
      <c r="U2558" s="60"/>
      <c r="V2558" s="62"/>
      <c r="X2558" s="62"/>
      <c r="Y2558" s="63"/>
      <c r="Z2558" s="62"/>
    </row>
    <row r="2559" spans="1:26" s="29" customFormat="1" ht="16.5" customHeight="1" x14ac:dyDescent="0.25">
      <c r="A2559" s="63">
        <v>2022</v>
      </c>
      <c r="B2559" s="133"/>
      <c r="E2559" s="63"/>
      <c r="F2559" s="63"/>
      <c r="I2559" s="403"/>
      <c r="J2559" s="404"/>
      <c r="K2559" s="407"/>
      <c r="L2559" s="402"/>
      <c r="M2559" s="58"/>
      <c r="N2559" s="57"/>
      <c r="O2559" s="59"/>
      <c r="U2559" s="60"/>
      <c r="V2559" s="62"/>
      <c r="X2559" s="62"/>
      <c r="Y2559" s="63"/>
      <c r="Z2559" s="62"/>
    </row>
    <row r="2560" spans="1:26" x14ac:dyDescent="0.25">
      <c r="A2560" s="157">
        <v>2022</v>
      </c>
      <c r="B2560" s="199"/>
      <c r="J2560" s="23"/>
      <c r="N2560" s="57"/>
      <c r="Y2560" s="23"/>
    </row>
    <row r="2561" spans="1:25" x14ac:dyDescent="0.25">
      <c r="A2561" s="157">
        <v>2022</v>
      </c>
      <c r="B2561" s="199"/>
      <c r="J2561" s="23"/>
      <c r="Y2561" s="23"/>
    </row>
    <row r="2562" spans="1:25" x14ac:dyDescent="0.25">
      <c r="A2562" s="157">
        <v>2022</v>
      </c>
      <c r="B2562" s="199"/>
      <c r="J2562" s="23"/>
      <c r="Y2562" s="23"/>
    </row>
    <row r="2563" spans="1:25" x14ac:dyDescent="0.25">
      <c r="A2563" s="157">
        <v>2022</v>
      </c>
      <c r="B2563" s="199"/>
      <c r="J2563" s="23"/>
      <c r="Y2563" s="23"/>
    </row>
    <row r="2564" spans="1:25" x14ac:dyDescent="0.25">
      <c r="A2564" s="157">
        <v>2022</v>
      </c>
      <c r="B2564" s="199"/>
      <c r="J2564" s="23"/>
      <c r="Y2564" s="23"/>
    </row>
    <row r="2565" spans="1:25" x14ac:dyDescent="0.25">
      <c r="A2565" s="157">
        <v>2022</v>
      </c>
      <c r="B2565" s="199"/>
      <c r="J2565" s="23"/>
      <c r="Y2565" s="23"/>
    </row>
    <row r="2566" spans="1:25" x14ac:dyDescent="0.25">
      <c r="A2566" s="157">
        <v>2022</v>
      </c>
      <c r="B2566" s="199"/>
      <c r="J2566" s="23"/>
      <c r="Y2566" s="23"/>
    </row>
    <row r="2567" spans="1:25" x14ac:dyDescent="0.25">
      <c r="A2567" s="157">
        <v>2022</v>
      </c>
      <c r="B2567" s="199"/>
      <c r="J2567" s="23"/>
      <c r="Y2567" s="23"/>
    </row>
    <row r="2568" spans="1:25" x14ac:dyDescent="0.25">
      <c r="A2568" s="157">
        <v>2022</v>
      </c>
      <c r="B2568" s="199"/>
      <c r="J2568" s="23"/>
      <c r="Y2568" s="23"/>
    </row>
    <row r="2569" spans="1:25" x14ac:dyDescent="0.25">
      <c r="A2569" s="157">
        <v>2022</v>
      </c>
      <c r="B2569" s="199"/>
      <c r="J2569" s="23"/>
      <c r="Y2569" s="23"/>
    </row>
    <row r="2570" spans="1:25" x14ac:dyDescent="0.25">
      <c r="A2570" s="157">
        <v>2022</v>
      </c>
      <c r="B2570" s="199"/>
      <c r="J2570" s="23"/>
      <c r="Y2570" s="23"/>
    </row>
    <row r="2571" spans="1:25" x14ac:dyDescent="0.25">
      <c r="A2571" s="157">
        <v>2022</v>
      </c>
      <c r="B2571" s="199"/>
      <c r="J2571" s="23"/>
      <c r="Y2571" s="23"/>
    </row>
    <row r="2572" spans="1:25" x14ac:dyDescent="0.25">
      <c r="A2572" s="157">
        <v>2022</v>
      </c>
      <c r="B2572" s="199"/>
      <c r="J2572" s="23"/>
    </row>
    <row r="2573" spans="1:25" x14ac:dyDescent="0.25">
      <c r="A2573" s="157">
        <v>2022</v>
      </c>
      <c r="B2573" s="199"/>
      <c r="J2573" s="23"/>
      <c r="Y2573" s="23"/>
    </row>
    <row r="2574" spans="1:25" x14ac:dyDescent="0.25">
      <c r="A2574" s="157">
        <v>2022</v>
      </c>
      <c r="B2574" s="199"/>
      <c r="J2574" s="23"/>
      <c r="Y2574" s="23"/>
    </row>
    <row r="2575" spans="1:25" x14ac:dyDescent="0.25">
      <c r="A2575" s="157">
        <v>2022</v>
      </c>
      <c r="B2575" s="199"/>
      <c r="J2575" s="23"/>
      <c r="Y2575" s="23"/>
    </row>
    <row r="2576" spans="1:25" x14ac:dyDescent="0.25">
      <c r="A2576" s="157">
        <v>2022</v>
      </c>
      <c r="B2576" s="199"/>
      <c r="J2576" s="23"/>
      <c r="Y2576" s="23"/>
    </row>
    <row r="2577" spans="1:25" x14ac:dyDescent="0.25">
      <c r="A2577" s="157">
        <v>2022</v>
      </c>
      <c r="B2577" s="199"/>
      <c r="J2577" s="23"/>
      <c r="Y2577" s="23"/>
    </row>
    <row r="2578" spans="1:25" x14ac:dyDescent="0.25">
      <c r="A2578" s="157">
        <v>2022</v>
      </c>
      <c r="B2578" s="199"/>
      <c r="J2578" s="23"/>
      <c r="Y2578" s="23"/>
    </row>
    <row r="2579" spans="1:25" x14ac:dyDescent="0.25">
      <c r="A2579" s="157">
        <v>2022</v>
      </c>
      <c r="B2579" s="199"/>
      <c r="J2579" s="23"/>
      <c r="Y2579" s="23"/>
    </row>
    <row r="2580" spans="1:25" x14ac:dyDescent="0.25">
      <c r="A2580" s="157">
        <v>2022</v>
      </c>
      <c r="B2580" s="199"/>
      <c r="J2580" s="23"/>
      <c r="Y2580" s="23"/>
    </row>
    <row r="2581" spans="1:25" x14ac:dyDescent="0.25">
      <c r="A2581" s="157">
        <v>2022</v>
      </c>
      <c r="B2581" s="199"/>
      <c r="J2581" s="23"/>
      <c r="Y2581" s="23"/>
    </row>
    <row r="2582" spans="1:25" x14ac:dyDescent="0.25">
      <c r="A2582" s="157">
        <v>2022</v>
      </c>
      <c r="B2582" s="199"/>
      <c r="J2582" s="23"/>
      <c r="Y2582" s="23"/>
    </row>
    <row r="2583" spans="1:25" x14ac:dyDescent="0.25">
      <c r="A2583" s="157">
        <v>2022</v>
      </c>
      <c r="B2583" s="199"/>
      <c r="J2583" s="23"/>
      <c r="Y2583" s="23"/>
    </row>
    <row r="2584" spans="1:25" x14ac:dyDescent="0.25">
      <c r="A2584" s="157">
        <v>2022</v>
      </c>
      <c r="B2584" s="199"/>
      <c r="J2584" s="396"/>
      <c r="Y2584" s="23"/>
    </row>
    <row r="2585" spans="1:25" x14ac:dyDescent="0.25">
      <c r="A2585" s="157">
        <v>2022</v>
      </c>
      <c r="B2585" s="199"/>
      <c r="J2585" s="23"/>
      <c r="Y2585" s="23"/>
    </row>
    <row r="2586" spans="1:25" x14ac:dyDescent="0.25">
      <c r="A2586" s="157">
        <v>2022</v>
      </c>
      <c r="B2586" s="199"/>
      <c r="J2586" s="23"/>
      <c r="Y2586" s="23"/>
    </row>
    <row r="2587" spans="1:25" x14ac:dyDescent="0.25">
      <c r="A2587" s="157">
        <v>2022</v>
      </c>
      <c r="B2587" s="199"/>
      <c r="J2587" s="23"/>
      <c r="Y2587" s="23"/>
    </row>
    <row r="2588" spans="1:25" x14ac:dyDescent="0.25">
      <c r="A2588" s="157">
        <v>2022</v>
      </c>
      <c r="B2588" s="199"/>
      <c r="J2588" s="23"/>
      <c r="Y2588" s="23"/>
    </row>
    <row r="2589" spans="1:25" x14ac:dyDescent="0.25">
      <c r="A2589" s="157">
        <v>2022</v>
      </c>
      <c r="B2589" s="199"/>
      <c r="J2589" s="23"/>
      <c r="Y2589" s="23"/>
    </row>
    <row r="2590" spans="1:25" x14ac:dyDescent="0.25">
      <c r="A2590" s="157">
        <v>2022</v>
      </c>
      <c r="B2590" s="199"/>
      <c r="J2590" s="23"/>
      <c r="Y2590" s="23"/>
    </row>
    <row r="2591" spans="1:25" x14ac:dyDescent="0.25">
      <c r="A2591" s="157">
        <v>2022</v>
      </c>
      <c r="B2591" s="199"/>
      <c r="J2591" s="23"/>
      <c r="Y2591" s="23"/>
    </row>
    <row r="2592" spans="1:25" x14ac:dyDescent="0.25">
      <c r="A2592" s="157">
        <v>2022</v>
      </c>
      <c r="B2592" s="199"/>
      <c r="J2592" s="23"/>
      <c r="Y2592" s="23"/>
    </row>
    <row r="2593" spans="1:25" x14ac:dyDescent="0.25">
      <c r="A2593" s="157">
        <v>2022</v>
      </c>
      <c r="B2593" s="199"/>
      <c r="J2593" s="23"/>
      <c r="Y2593" s="23"/>
    </row>
    <row r="2594" spans="1:25" x14ac:dyDescent="0.25">
      <c r="A2594" s="157">
        <v>2022</v>
      </c>
      <c r="B2594" s="199"/>
      <c r="J2594" s="23"/>
      <c r="Y2594" s="23"/>
    </row>
    <row r="2595" spans="1:25" x14ac:dyDescent="0.25">
      <c r="A2595" s="157">
        <v>2022</v>
      </c>
      <c r="B2595" s="199"/>
      <c r="J2595" s="23"/>
      <c r="Y2595" s="23"/>
    </row>
    <row r="2596" spans="1:25" x14ac:dyDescent="0.25">
      <c r="A2596" s="157">
        <v>2022</v>
      </c>
      <c r="B2596" s="199"/>
      <c r="J2596" s="23"/>
      <c r="Y2596" s="23"/>
    </row>
    <row r="2597" spans="1:25" x14ac:dyDescent="0.25">
      <c r="A2597" s="157">
        <v>2022</v>
      </c>
      <c r="B2597" s="199"/>
      <c r="J2597" s="23"/>
      <c r="P2597" s="7"/>
      <c r="Y2597" s="23"/>
    </row>
    <row r="2598" spans="1:25" x14ac:dyDescent="0.25">
      <c r="A2598" s="157">
        <v>2022</v>
      </c>
      <c r="B2598" s="199"/>
      <c r="J2598" s="23"/>
      <c r="Y2598" s="23"/>
    </row>
    <row r="2599" spans="1:25" x14ac:dyDescent="0.25">
      <c r="A2599" s="157">
        <v>2022</v>
      </c>
      <c r="B2599" s="199"/>
      <c r="J2599" s="23"/>
      <c r="Y2599" s="23"/>
    </row>
    <row r="2600" spans="1:25" x14ac:dyDescent="0.25">
      <c r="A2600" s="157">
        <v>2022</v>
      </c>
      <c r="B2600" s="199"/>
      <c r="J2600" s="23"/>
      <c r="Y2600" s="23"/>
    </row>
    <row r="2601" spans="1:25" x14ac:dyDescent="0.25">
      <c r="A2601" s="157">
        <v>2022</v>
      </c>
      <c r="B2601" s="199"/>
      <c r="J2601" s="23"/>
      <c r="Y2601" s="23"/>
    </row>
    <row r="2602" spans="1:25" x14ac:dyDescent="0.25">
      <c r="A2602" s="157">
        <v>2022</v>
      </c>
      <c r="B2602" s="199"/>
      <c r="J2602" s="23"/>
      <c r="Y2602" s="23"/>
    </row>
    <row r="2603" spans="1:25" x14ac:dyDescent="0.25">
      <c r="A2603" s="157">
        <v>2022</v>
      </c>
      <c r="B2603" s="199"/>
      <c r="J2603" s="23"/>
      <c r="Y2603" s="23"/>
    </row>
    <row r="2604" spans="1:25" x14ac:dyDescent="0.25">
      <c r="A2604" s="157">
        <v>2022</v>
      </c>
      <c r="B2604" s="199"/>
      <c r="J2604" s="23"/>
      <c r="Y2604" s="23"/>
    </row>
    <row r="2605" spans="1:25" x14ac:dyDescent="0.25">
      <c r="A2605" s="157">
        <v>2022</v>
      </c>
      <c r="B2605" s="199"/>
      <c r="J2605" s="23"/>
      <c r="Y2605" s="23"/>
    </row>
    <row r="2606" spans="1:25" x14ac:dyDescent="0.25">
      <c r="A2606" s="157">
        <v>2022</v>
      </c>
      <c r="B2606" s="199"/>
      <c r="J2606" s="23"/>
      <c r="Y2606" s="23"/>
    </row>
    <row r="2607" spans="1:25" x14ac:dyDescent="0.25">
      <c r="A2607" s="157">
        <v>2022</v>
      </c>
      <c r="B2607" s="199"/>
      <c r="J2607" s="23"/>
      <c r="P2607" s="7"/>
      <c r="Y2607" s="23"/>
    </row>
    <row r="2608" spans="1:25" x14ac:dyDescent="0.25">
      <c r="A2608" s="157">
        <v>2022</v>
      </c>
      <c r="B2608" s="199"/>
      <c r="J2608" s="23"/>
      <c r="P2608" s="7"/>
      <c r="Y2608" s="23"/>
    </row>
    <row r="2609" spans="1:25" x14ac:dyDescent="0.25">
      <c r="A2609" s="157">
        <v>2022</v>
      </c>
      <c r="B2609" s="199"/>
      <c r="J2609" s="23"/>
      <c r="P2609" s="7"/>
      <c r="Y2609" s="23"/>
    </row>
    <row r="2610" spans="1:25" x14ac:dyDescent="0.25">
      <c r="A2610" s="157">
        <v>2022</v>
      </c>
      <c r="B2610" s="199"/>
      <c r="J2610" s="23"/>
      <c r="P2610" s="7"/>
      <c r="Y2610" s="23"/>
    </row>
    <row r="2611" spans="1:25" x14ac:dyDescent="0.25">
      <c r="A2611" s="157">
        <v>2022</v>
      </c>
      <c r="B2611" s="199"/>
      <c r="J2611" s="23"/>
      <c r="P2611" s="7"/>
      <c r="Y2611" s="23"/>
    </row>
    <row r="2612" spans="1:25" x14ac:dyDescent="0.25">
      <c r="A2612" s="157">
        <v>2022</v>
      </c>
      <c r="B2612" s="199"/>
      <c r="J2612" s="23"/>
      <c r="P2612" s="7"/>
      <c r="Y2612" s="23"/>
    </row>
    <row r="2613" spans="1:25" x14ac:dyDescent="0.25">
      <c r="A2613" s="157">
        <v>2022</v>
      </c>
      <c r="B2613" s="199"/>
      <c r="J2613" s="23"/>
      <c r="P2613" s="7"/>
      <c r="Y2613" s="23"/>
    </row>
    <row r="2614" spans="1:25" x14ac:dyDescent="0.25">
      <c r="A2614" s="157">
        <v>2022</v>
      </c>
      <c r="B2614" s="199"/>
      <c r="J2614" s="23"/>
      <c r="P2614" s="7"/>
      <c r="Y2614" s="23"/>
    </row>
    <row r="2615" spans="1:25" x14ac:dyDescent="0.25">
      <c r="A2615" s="157">
        <v>2022</v>
      </c>
      <c r="B2615" s="199"/>
      <c r="J2615" s="23"/>
      <c r="P2615" s="7"/>
      <c r="Y2615" s="23"/>
    </row>
    <row r="2616" spans="1:25" x14ac:dyDescent="0.25">
      <c r="A2616" s="157">
        <v>2022</v>
      </c>
      <c r="B2616" s="199"/>
      <c r="J2616" s="23"/>
      <c r="Y2616" s="23"/>
    </row>
    <row r="2617" spans="1:25" x14ac:dyDescent="0.25">
      <c r="A2617" s="157">
        <v>2022</v>
      </c>
      <c r="B2617" s="199"/>
      <c r="J2617" s="23"/>
      <c r="P2617" s="7"/>
      <c r="Y2617" s="23"/>
    </row>
    <row r="2618" spans="1:25" x14ac:dyDescent="0.25">
      <c r="A2618" s="157">
        <v>2022</v>
      </c>
      <c r="B2618" s="199"/>
      <c r="J2618" s="23"/>
      <c r="P2618" s="7"/>
      <c r="Y2618" s="23"/>
    </row>
    <row r="2619" spans="1:25" x14ac:dyDescent="0.25">
      <c r="A2619" s="157">
        <v>2022</v>
      </c>
      <c r="B2619" s="199"/>
      <c r="J2619" s="23"/>
      <c r="Y2619" s="23"/>
    </row>
    <row r="2620" spans="1:25" x14ac:dyDescent="0.25">
      <c r="A2620" s="157">
        <v>2022</v>
      </c>
      <c r="B2620" s="199"/>
      <c r="J2620" s="23"/>
      <c r="Y2620" s="23"/>
    </row>
    <row r="2621" spans="1:25" x14ac:dyDescent="0.25">
      <c r="A2621" s="157">
        <v>2022</v>
      </c>
      <c r="B2621" s="199"/>
      <c r="J2621" s="23"/>
      <c r="Y2621" s="23"/>
    </row>
    <row r="2622" spans="1:25" x14ac:dyDescent="0.25">
      <c r="A2622" s="157">
        <v>2022</v>
      </c>
      <c r="B2622" s="199"/>
      <c r="J2622" s="23"/>
      <c r="Y2622" s="23"/>
    </row>
    <row r="2623" spans="1:25" x14ac:dyDescent="0.25">
      <c r="A2623" s="157">
        <v>2022</v>
      </c>
      <c r="B2623" s="199"/>
      <c r="J2623" s="23"/>
      <c r="Y2623" s="23"/>
    </row>
    <row r="2624" spans="1:25" x14ac:dyDescent="0.25">
      <c r="A2624" s="157">
        <v>2022</v>
      </c>
      <c r="B2624" s="199"/>
      <c r="J2624" s="23"/>
      <c r="Y2624" s="23"/>
    </row>
    <row r="2625" spans="1:25" x14ac:dyDescent="0.25">
      <c r="A2625" s="157">
        <v>2022</v>
      </c>
      <c r="B2625" s="199"/>
      <c r="J2625" s="23"/>
      <c r="Y2625" s="23"/>
    </row>
    <row r="2626" spans="1:25" x14ac:dyDescent="0.25">
      <c r="A2626" s="157">
        <v>2022</v>
      </c>
      <c r="B2626" s="199"/>
      <c r="J2626" s="23"/>
      <c r="Y2626" s="23"/>
    </row>
    <row r="2627" spans="1:25" x14ac:dyDescent="0.25">
      <c r="A2627" s="157">
        <v>2022</v>
      </c>
      <c r="B2627" s="199"/>
      <c r="J2627" s="23"/>
      <c r="Y2627" s="23"/>
    </row>
    <row r="2628" spans="1:25" x14ac:dyDescent="0.25">
      <c r="A2628" s="157">
        <v>2022</v>
      </c>
      <c r="B2628" s="199"/>
      <c r="J2628" s="23"/>
      <c r="Y2628" s="23"/>
    </row>
    <row r="2629" spans="1:25" x14ac:dyDescent="0.25">
      <c r="A2629" s="157">
        <v>2022</v>
      </c>
      <c r="B2629" s="199"/>
      <c r="J2629" s="23"/>
      <c r="Y2629" s="23"/>
    </row>
    <row r="2630" spans="1:25" x14ac:dyDescent="0.25">
      <c r="A2630" s="157">
        <v>2022</v>
      </c>
      <c r="B2630" s="199"/>
      <c r="J2630" s="23"/>
      <c r="Y2630" s="23"/>
    </row>
    <row r="2631" spans="1:25" x14ac:dyDescent="0.25">
      <c r="A2631" s="157">
        <v>2022</v>
      </c>
      <c r="B2631" s="199"/>
      <c r="J2631" s="23"/>
      <c r="Y2631" s="23"/>
    </row>
    <row r="2632" spans="1:25" x14ac:dyDescent="0.25">
      <c r="A2632" s="157">
        <v>2022</v>
      </c>
      <c r="B2632" s="199"/>
      <c r="J2632" s="23"/>
      <c r="Y2632" s="23"/>
    </row>
    <row r="2633" spans="1:25" x14ac:dyDescent="0.25">
      <c r="A2633" s="157">
        <v>2022</v>
      </c>
      <c r="B2633" s="199"/>
      <c r="J2633" s="23"/>
      <c r="Y2633" s="23"/>
    </row>
    <row r="2634" spans="1:25" x14ac:dyDescent="0.25">
      <c r="A2634" s="157">
        <v>2022</v>
      </c>
      <c r="B2634" s="199"/>
      <c r="J2634" s="23"/>
      <c r="Y2634" s="23"/>
    </row>
    <row r="2635" spans="1:25" x14ac:dyDescent="0.25">
      <c r="A2635" s="157">
        <v>2022</v>
      </c>
      <c r="B2635" s="199"/>
      <c r="J2635" s="23"/>
      <c r="Y2635" s="23"/>
    </row>
    <row r="2636" spans="1:25" x14ac:dyDescent="0.25">
      <c r="A2636" s="157">
        <v>2022</v>
      </c>
      <c r="B2636" s="199"/>
      <c r="J2636" s="23"/>
      <c r="Y2636" s="23"/>
    </row>
    <row r="2637" spans="1:25" x14ac:dyDescent="0.25">
      <c r="A2637" s="157">
        <v>2022</v>
      </c>
      <c r="B2637" s="199"/>
      <c r="J2637" s="23"/>
      <c r="Y2637" s="23"/>
    </row>
    <row r="2638" spans="1:25" x14ac:dyDescent="0.25">
      <c r="A2638" s="157">
        <v>2022</v>
      </c>
      <c r="B2638" s="199"/>
      <c r="J2638" s="23"/>
      <c r="Y2638" s="23"/>
    </row>
    <row r="2639" spans="1:25" x14ac:dyDescent="0.25">
      <c r="A2639" s="157">
        <v>2022</v>
      </c>
      <c r="B2639" s="199"/>
      <c r="J2639" s="23"/>
      <c r="Y2639" s="23"/>
    </row>
    <row r="2640" spans="1:25" x14ac:dyDescent="0.25">
      <c r="A2640" s="157">
        <v>2022</v>
      </c>
      <c r="B2640" s="199"/>
      <c r="J2640" s="23"/>
      <c r="Y2640" s="23"/>
    </row>
    <row r="2641" spans="1:25" x14ac:dyDescent="0.25">
      <c r="A2641" s="157">
        <v>2022</v>
      </c>
      <c r="B2641" s="199"/>
      <c r="J2641" s="23"/>
      <c r="Y2641" s="23"/>
    </row>
    <row r="2642" spans="1:25" x14ac:dyDescent="0.25">
      <c r="A2642" s="157">
        <v>2022</v>
      </c>
      <c r="B2642" s="199"/>
      <c r="J2642" s="23"/>
      <c r="Y2642" s="23"/>
    </row>
    <row r="2643" spans="1:25" x14ac:dyDescent="0.25">
      <c r="A2643" s="157">
        <v>2022</v>
      </c>
      <c r="B2643" s="199"/>
      <c r="J2643" s="23"/>
      <c r="Y2643" s="23"/>
    </row>
    <row r="2644" spans="1:25" x14ac:dyDescent="0.25">
      <c r="A2644" s="157">
        <v>2022</v>
      </c>
      <c r="B2644" s="199"/>
      <c r="J2644" s="23"/>
      <c r="Y2644" s="23"/>
    </row>
    <row r="2645" spans="1:25" x14ac:dyDescent="0.25">
      <c r="A2645" s="157">
        <v>2022</v>
      </c>
      <c r="B2645" s="199"/>
      <c r="J2645" s="23"/>
      <c r="Y2645" s="23"/>
    </row>
    <row r="2646" spans="1:25" x14ac:dyDescent="0.25">
      <c r="A2646" s="157">
        <v>2022</v>
      </c>
      <c r="B2646" s="199"/>
      <c r="J2646" s="23"/>
      <c r="Y2646" s="23"/>
    </row>
    <row r="2647" spans="1:25" x14ac:dyDescent="0.25">
      <c r="A2647" s="157">
        <v>2022</v>
      </c>
      <c r="B2647" s="199"/>
      <c r="J2647" s="23"/>
      <c r="Y2647" s="23"/>
    </row>
    <row r="2648" spans="1:25" x14ac:dyDescent="0.25">
      <c r="A2648" s="157">
        <v>2022</v>
      </c>
      <c r="B2648" s="199"/>
      <c r="J2648" s="23"/>
      <c r="Y2648" s="23"/>
    </row>
    <row r="2649" spans="1:25" x14ac:dyDescent="0.25">
      <c r="A2649" s="157">
        <v>2022</v>
      </c>
      <c r="B2649" s="199"/>
      <c r="J2649" s="23"/>
      <c r="Y2649" s="23"/>
    </row>
    <row r="2650" spans="1:25" x14ac:dyDescent="0.25">
      <c r="A2650" s="157">
        <v>2022</v>
      </c>
      <c r="B2650" s="199"/>
      <c r="J2650" s="23"/>
      <c r="Y2650" s="23"/>
    </row>
    <row r="2651" spans="1:25" x14ac:dyDescent="0.25">
      <c r="A2651" s="157">
        <v>2022</v>
      </c>
      <c r="B2651" s="199"/>
      <c r="J2651" s="23"/>
      <c r="Y2651" s="23"/>
    </row>
    <row r="2652" spans="1:25" x14ac:dyDescent="0.25">
      <c r="A2652" s="157">
        <v>2022</v>
      </c>
      <c r="B2652" s="199"/>
      <c r="J2652" s="23"/>
      <c r="Y2652" s="23"/>
    </row>
    <row r="2653" spans="1:25" x14ac:dyDescent="0.25">
      <c r="A2653" s="157">
        <v>2022</v>
      </c>
      <c r="B2653" s="199"/>
      <c r="J2653" s="23"/>
      <c r="Y2653" s="23"/>
    </row>
    <row r="2654" spans="1:25" x14ac:dyDescent="0.25">
      <c r="A2654" s="157">
        <v>2022</v>
      </c>
      <c r="B2654" s="199"/>
      <c r="J2654" s="23"/>
      <c r="Y2654" s="23"/>
    </row>
    <row r="2655" spans="1:25" x14ac:dyDescent="0.25">
      <c r="A2655" s="157">
        <v>2022</v>
      </c>
      <c r="B2655" s="199"/>
      <c r="J2655" s="23"/>
      <c r="Y2655" s="23"/>
    </row>
    <row r="2656" spans="1:25" x14ac:dyDescent="0.25">
      <c r="A2656" s="157">
        <v>2022</v>
      </c>
      <c r="B2656" s="199"/>
      <c r="J2656" s="23"/>
      <c r="Y2656" s="23"/>
    </row>
    <row r="2657" spans="1:25" x14ac:dyDescent="0.25">
      <c r="A2657" s="157">
        <v>2022</v>
      </c>
      <c r="B2657" s="199"/>
      <c r="J2657" s="23"/>
      <c r="Y2657" s="23"/>
    </row>
    <row r="2658" spans="1:25" x14ac:dyDescent="0.25">
      <c r="A2658" s="157">
        <v>2022</v>
      </c>
      <c r="B2658" s="199"/>
      <c r="J2658" s="23"/>
      <c r="Y2658" s="23"/>
    </row>
    <row r="2659" spans="1:25" x14ac:dyDescent="0.25">
      <c r="A2659" s="157">
        <v>2022</v>
      </c>
      <c r="B2659" s="199"/>
      <c r="J2659" s="23"/>
      <c r="Y2659" s="23"/>
    </row>
    <row r="2660" spans="1:25" x14ac:dyDescent="0.25">
      <c r="A2660" s="157">
        <v>2022</v>
      </c>
      <c r="B2660" s="199"/>
      <c r="J2660" s="23"/>
      <c r="Y2660" s="23"/>
    </row>
    <row r="2661" spans="1:25" x14ac:dyDescent="0.25">
      <c r="A2661" s="157">
        <v>2022</v>
      </c>
      <c r="B2661" s="199"/>
      <c r="J2661" s="23"/>
      <c r="Y2661" s="23"/>
    </row>
    <row r="2662" spans="1:25" x14ac:dyDescent="0.25">
      <c r="A2662" s="157">
        <v>2022</v>
      </c>
      <c r="B2662" s="199"/>
      <c r="J2662" s="23"/>
      <c r="Y2662" s="23"/>
    </row>
    <row r="2663" spans="1:25" x14ac:dyDescent="0.25">
      <c r="A2663" s="157">
        <v>2022</v>
      </c>
      <c r="B2663" s="199"/>
      <c r="J2663" s="23"/>
      <c r="Y2663" s="23"/>
    </row>
    <row r="2664" spans="1:25" x14ac:dyDescent="0.25">
      <c r="A2664" s="157">
        <v>2022</v>
      </c>
      <c r="B2664" s="199"/>
      <c r="J2664" s="23"/>
      <c r="Y2664" s="23"/>
    </row>
    <row r="2665" spans="1:25" x14ac:dyDescent="0.25">
      <c r="A2665" s="157">
        <v>2022</v>
      </c>
      <c r="B2665" s="199"/>
      <c r="J2665" s="23"/>
      <c r="Y2665" s="23"/>
    </row>
    <row r="2666" spans="1:25" x14ac:dyDescent="0.25">
      <c r="A2666" s="157">
        <v>2022</v>
      </c>
      <c r="B2666" s="199"/>
      <c r="J2666" s="23"/>
      <c r="Y2666" s="23"/>
    </row>
    <row r="2667" spans="1:25" x14ac:dyDescent="0.25">
      <c r="A2667" s="157">
        <v>2022</v>
      </c>
      <c r="B2667" s="199"/>
      <c r="J2667" s="23"/>
      <c r="Y2667" s="23"/>
    </row>
    <row r="2668" spans="1:25" x14ac:dyDescent="0.25">
      <c r="A2668" s="157">
        <v>2022</v>
      </c>
      <c r="B2668" s="199"/>
      <c r="J2668" s="23"/>
      <c r="Y2668" s="23"/>
    </row>
    <row r="2669" spans="1:25" x14ac:dyDescent="0.25">
      <c r="A2669" s="157">
        <v>2022</v>
      </c>
      <c r="B2669" s="199"/>
      <c r="J2669" s="23"/>
      <c r="Y2669" s="23"/>
    </row>
    <row r="2670" spans="1:25" x14ac:dyDescent="0.25">
      <c r="A2670" s="157">
        <v>2022</v>
      </c>
      <c r="B2670" s="199"/>
      <c r="J2670" s="23"/>
      <c r="Y2670" s="23"/>
    </row>
    <row r="2671" spans="1:25" x14ac:dyDescent="0.25">
      <c r="A2671" s="157">
        <v>2022</v>
      </c>
      <c r="B2671" s="199"/>
      <c r="J2671" s="23"/>
      <c r="Y2671" s="23"/>
    </row>
    <row r="2672" spans="1:25" x14ac:dyDescent="0.25">
      <c r="A2672" s="157">
        <v>2022</v>
      </c>
      <c r="B2672" s="199"/>
      <c r="J2672" s="23"/>
      <c r="Y2672" s="23"/>
    </row>
    <row r="2673" spans="1:25" x14ac:dyDescent="0.25">
      <c r="A2673" s="157">
        <v>2022</v>
      </c>
      <c r="B2673" s="199"/>
      <c r="J2673" s="23"/>
      <c r="Y2673" s="23"/>
    </row>
    <row r="2674" spans="1:25" x14ac:dyDescent="0.25">
      <c r="A2674" s="157">
        <v>2022</v>
      </c>
      <c r="B2674" s="199"/>
      <c r="J2674" s="23"/>
      <c r="Y2674" s="23"/>
    </row>
    <row r="2675" spans="1:25" x14ac:dyDescent="0.25">
      <c r="A2675" s="157">
        <v>2022</v>
      </c>
      <c r="B2675" s="199"/>
      <c r="J2675" s="23"/>
      <c r="Y2675" s="23"/>
    </row>
    <row r="2676" spans="1:25" x14ac:dyDescent="0.25">
      <c r="A2676" s="157">
        <v>2022</v>
      </c>
      <c r="B2676" s="199"/>
      <c r="J2676" s="23"/>
      <c r="Y2676" s="23"/>
    </row>
    <row r="2677" spans="1:25" x14ac:dyDescent="0.25">
      <c r="A2677" s="157">
        <v>2022</v>
      </c>
      <c r="B2677" s="199"/>
      <c r="J2677" s="23"/>
      <c r="Y2677" s="23"/>
    </row>
    <row r="2678" spans="1:25" x14ac:dyDescent="0.25">
      <c r="A2678" s="157">
        <v>2022</v>
      </c>
      <c r="B2678" s="199"/>
      <c r="J2678" s="23"/>
      <c r="Y2678" s="23"/>
    </row>
    <row r="2679" spans="1:25" x14ac:dyDescent="0.25">
      <c r="A2679" s="157">
        <v>2022</v>
      </c>
      <c r="B2679" s="199"/>
      <c r="J2679" s="23"/>
      <c r="Y2679" s="23"/>
    </row>
    <row r="2680" spans="1:25" x14ac:dyDescent="0.25">
      <c r="A2680" s="157">
        <v>2022</v>
      </c>
      <c r="B2680" s="199"/>
      <c r="J2680" s="23"/>
      <c r="Y2680" s="23"/>
    </row>
    <row r="2681" spans="1:25" x14ac:dyDescent="0.25">
      <c r="A2681" s="157">
        <v>2022</v>
      </c>
      <c r="B2681" s="199"/>
      <c r="J2681" s="23"/>
      <c r="Y2681" s="23"/>
    </row>
    <row r="2682" spans="1:25" x14ac:dyDescent="0.25">
      <c r="A2682" s="157">
        <v>2022</v>
      </c>
      <c r="B2682" s="199"/>
      <c r="J2682" s="23"/>
      <c r="Y2682" s="23"/>
    </row>
    <row r="2683" spans="1:25" x14ac:dyDescent="0.25">
      <c r="A2683" s="157">
        <v>2022</v>
      </c>
      <c r="B2683" s="199"/>
      <c r="J2683" s="23"/>
      <c r="Y2683" s="23"/>
    </row>
    <row r="2684" spans="1:25" x14ac:dyDescent="0.25">
      <c r="A2684" s="157">
        <v>2022</v>
      </c>
      <c r="B2684" s="199"/>
      <c r="J2684" s="23"/>
      <c r="Y2684" s="23"/>
    </row>
    <row r="2685" spans="1:25" x14ac:dyDescent="0.25">
      <c r="A2685" s="157">
        <v>2022</v>
      </c>
      <c r="B2685" s="199"/>
      <c r="J2685" s="23"/>
      <c r="Y2685" s="23"/>
    </row>
    <row r="2686" spans="1:25" x14ac:dyDescent="0.25">
      <c r="A2686" s="157">
        <v>2022</v>
      </c>
      <c r="B2686" s="199"/>
      <c r="J2686" s="23"/>
      <c r="Y2686" s="23"/>
    </row>
    <row r="2687" spans="1:25" x14ac:dyDescent="0.25">
      <c r="A2687" s="157">
        <v>2022</v>
      </c>
      <c r="B2687" s="199"/>
      <c r="J2687" s="23"/>
      <c r="Y2687" s="23"/>
    </row>
    <row r="2688" spans="1:25" x14ac:dyDescent="0.25">
      <c r="A2688" s="157">
        <v>2022</v>
      </c>
      <c r="B2688" s="199"/>
      <c r="J2688" s="23"/>
      <c r="Y2688" s="23"/>
    </row>
    <row r="2689" spans="1:25" x14ac:dyDescent="0.25">
      <c r="A2689" s="157">
        <v>2022</v>
      </c>
      <c r="B2689" s="199"/>
      <c r="J2689" s="23"/>
      <c r="Y2689" s="23"/>
    </row>
    <row r="2690" spans="1:25" x14ac:dyDescent="0.25">
      <c r="A2690" s="157">
        <v>2022</v>
      </c>
      <c r="B2690" s="199"/>
      <c r="J2690" s="23"/>
      <c r="Y2690" s="23"/>
    </row>
    <row r="2691" spans="1:25" x14ac:dyDescent="0.25">
      <c r="A2691" s="157">
        <v>2022</v>
      </c>
      <c r="B2691" s="199"/>
      <c r="J2691" s="23"/>
      <c r="Y2691" s="23"/>
    </row>
    <row r="2692" spans="1:25" x14ac:dyDescent="0.25">
      <c r="A2692" s="157">
        <v>2022</v>
      </c>
      <c r="B2692" s="199"/>
      <c r="J2692" s="23"/>
      <c r="Y2692" s="23"/>
    </row>
    <row r="2693" spans="1:25" x14ac:dyDescent="0.25">
      <c r="A2693" s="157">
        <v>2022</v>
      </c>
      <c r="B2693" s="199"/>
      <c r="J2693" s="23"/>
      <c r="Y2693" s="23"/>
    </row>
    <row r="2694" spans="1:25" x14ac:dyDescent="0.25">
      <c r="A2694" s="157">
        <v>2022</v>
      </c>
      <c r="B2694" s="199"/>
      <c r="J2694" s="23"/>
      <c r="Y2694" s="23"/>
    </row>
    <row r="2695" spans="1:25" x14ac:dyDescent="0.25">
      <c r="A2695" s="157">
        <v>2022</v>
      </c>
      <c r="B2695" s="199"/>
      <c r="J2695" s="23"/>
      <c r="Y2695" s="23"/>
    </row>
    <row r="2696" spans="1:25" x14ac:dyDescent="0.25">
      <c r="A2696" s="157">
        <v>2022</v>
      </c>
      <c r="B2696" s="199"/>
      <c r="J2696" s="23"/>
      <c r="Y2696" s="23"/>
    </row>
    <row r="2697" spans="1:25" x14ac:dyDescent="0.25">
      <c r="A2697" s="157">
        <v>2022</v>
      </c>
      <c r="B2697" s="199"/>
      <c r="J2697" s="23"/>
      <c r="Y2697" s="23"/>
    </row>
    <row r="2698" spans="1:25" x14ac:dyDescent="0.25">
      <c r="A2698" s="157">
        <v>2022</v>
      </c>
      <c r="B2698" s="199"/>
      <c r="J2698" s="23"/>
      <c r="Y2698" s="23"/>
    </row>
    <row r="2699" spans="1:25" x14ac:dyDescent="0.25">
      <c r="A2699" s="157">
        <v>2022</v>
      </c>
      <c r="B2699" s="199"/>
      <c r="J2699" s="23"/>
      <c r="Y2699" s="23"/>
    </row>
    <row r="2700" spans="1:25" x14ac:dyDescent="0.25">
      <c r="A2700" s="157">
        <v>2022</v>
      </c>
      <c r="B2700" s="199"/>
      <c r="J2700" s="23"/>
      <c r="Y2700" s="23"/>
    </row>
    <row r="2701" spans="1:25" x14ac:dyDescent="0.25">
      <c r="A2701" s="157">
        <v>2022</v>
      </c>
      <c r="B2701" s="199"/>
      <c r="J2701" s="23"/>
      <c r="Y2701" s="23"/>
    </row>
    <row r="2702" spans="1:25" x14ac:dyDescent="0.25">
      <c r="A2702" s="157">
        <v>2022</v>
      </c>
      <c r="B2702" s="199"/>
      <c r="J2702" s="23"/>
      <c r="Y2702" s="23"/>
    </row>
    <row r="2703" spans="1:25" x14ac:dyDescent="0.25">
      <c r="A2703" s="157">
        <v>2022</v>
      </c>
      <c r="B2703" s="199"/>
      <c r="J2703" s="23"/>
      <c r="Y2703" s="23"/>
    </row>
    <row r="2704" spans="1:25" x14ac:dyDescent="0.25">
      <c r="A2704" s="157">
        <v>2022</v>
      </c>
      <c r="B2704" s="199"/>
      <c r="J2704" s="23"/>
      <c r="Y2704" s="23"/>
    </row>
    <row r="2705" spans="1:25" x14ac:dyDescent="0.25">
      <c r="A2705" s="157">
        <v>2022</v>
      </c>
      <c r="B2705" s="199"/>
      <c r="J2705" s="23"/>
      <c r="Y2705" s="23"/>
    </row>
    <row r="2706" spans="1:25" x14ac:dyDescent="0.25">
      <c r="A2706" s="157">
        <v>2022</v>
      </c>
      <c r="B2706" s="199"/>
      <c r="J2706" s="23"/>
      <c r="Y2706" s="23"/>
    </row>
    <row r="2707" spans="1:25" x14ac:dyDescent="0.25">
      <c r="A2707" s="157">
        <v>2022</v>
      </c>
      <c r="B2707" s="199"/>
      <c r="J2707" s="23"/>
      <c r="Y2707" s="23"/>
    </row>
    <row r="2708" spans="1:25" x14ac:dyDescent="0.25">
      <c r="A2708" s="157">
        <v>2022</v>
      </c>
      <c r="B2708" s="199"/>
      <c r="J2708" s="23"/>
      <c r="Y2708" s="23"/>
    </row>
    <row r="2709" spans="1:25" x14ac:dyDescent="0.25">
      <c r="A2709" s="157">
        <v>2022</v>
      </c>
      <c r="B2709" s="199"/>
      <c r="J2709" s="23"/>
      <c r="Y2709" s="23"/>
    </row>
    <row r="2710" spans="1:25" x14ac:dyDescent="0.25">
      <c r="A2710" s="157">
        <v>2022</v>
      </c>
      <c r="B2710" s="199"/>
      <c r="J2710" s="23"/>
      <c r="Y2710" s="23"/>
    </row>
    <row r="2711" spans="1:25" x14ac:dyDescent="0.25">
      <c r="A2711" s="157">
        <v>2022</v>
      </c>
      <c r="B2711" s="199"/>
      <c r="J2711" s="23"/>
      <c r="Y2711" s="23"/>
    </row>
    <row r="2712" spans="1:25" x14ac:dyDescent="0.25">
      <c r="A2712" s="157">
        <v>2022</v>
      </c>
      <c r="B2712" s="199"/>
      <c r="J2712" s="23"/>
      <c r="Y2712" s="23"/>
    </row>
    <row r="2713" spans="1:25" x14ac:dyDescent="0.25">
      <c r="A2713" s="157">
        <v>2022</v>
      </c>
      <c r="B2713" s="199"/>
      <c r="J2713" s="23"/>
      <c r="Y2713" s="23"/>
    </row>
    <row r="2714" spans="1:25" x14ac:dyDescent="0.25">
      <c r="A2714" s="157">
        <v>2022</v>
      </c>
      <c r="B2714" s="199"/>
      <c r="J2714" s="23"/>
      <c r="Y2714" s="23"/>
    </row>
    <row r="2715" spans="1:25" x14ac:dyDescent="0.25">
      <c r="A2715" s="157">
        <v>2022</v>
      </c>
      <c r="B2715" s="199"/>
      <c r="J2715" s="23"/>
      <c r="Y2715" s="23"/>
    </row>
    <row r="2716" spans="1:25" x14ac:dyDescent="0.25">
      <c r="A2716" s="157">
        <v>2022</v>
      </c>
      <c r="B2716" s="199"/>
      <c r="J2716" s="23"/>
      <c r="Y2716" s="23"/>
    </row>
    <row r="2717" spans="1:25" x14ac:dyDescent="0.25">
      <c r="A2717" s="157">
        <v>2022</v>
      </c>
      <c r="B2717" s="199"/>
      <c r="J2717" s="23"/>
      <c r="Y2717" s="23"/>
    </row>
    <row r="2718" spans="1:25" x14ac:dyDescent="0.25">
      <c r="A2718" s="157">
        <v>2022</v>
      </c>
      <c r="B2718" s="199"/>
      <c r="J2718" s="23"/>
      <c r="Y2718" s="23"/>
    </row>
    <row r="2719" spans="1:25" x14ac:dyDescent="0.25">
      <c r="A2719" s="157">
        <v>2022</v>
      </c>
      <c r="B2719" s="199"/>
      <c r="J2719" s="23"/>
      <c r="Y2719" s="23"/>
    </row>
    <row r="2720" spans="1:25" x14ac:dyDescent="0.25">
      <c r="A2720" s="157">
        <v>2022</v>
      </c>
      <c r="B2720" s="199"/>
      <c r="J2720" s="23"/>
      <c r="Y2720" s="23"/>
    </row>
    <row r="2721" spans="1:25" x14ac:dyDescent="0.25">
      <c r="A2721" s="157">
        <v>2022</v>
      </c>
      <c r="B2721" s="199"/>
      <c r="J2721" s="23"/>
      <c r="Y2721" s="23"/>
    </row>
    <row r="2722" spans="1:25" x14ac:dyDescent="0.25">
      <c r="A2722" s="157">
        <v>2022</v>
      </c>
      <c r="B2722" s="199"/>
      <c r="J2722" s="23"/>
      <c r="Y2722" s="23"/>
    </row>
    <row r="2723" spans="1:25" x14ac:dyDescent="0.25">
      <c r="A2723" s="157">
        <v>2022</v>
      </c>
      <c r="B2723" s="199"/>
      <c r="J2723" s="23"/>
      <c r="Y2723" s="23"/>
    </row>
    <row r="2724" spans="1:25" x14ac:dyDescent="0.25">
      <c r="A2724" s="157">
        <v>2022</v>
      </c>
      <c r="B2724" s="199"/>
      <c r="J2724" s="23"/>
      <c r="Y2724" s="23"/>
    </row>
    <row r="2725" spans="1:25" x14ac:dyDescent="0.25">
      <c r="A2725" s="157">
        <v>2022</v>
      </c>
      <c r="B2725" s="199"/>
      <c r="J2725" s="23"/>
      <c r="Y2725" s="23"/>
    </row>
    <row r="2726" spans="1:25" x14ac:dyDescent="0.25">
      <c r="A2726" s="157">
        <v>2022</v>
      </c>
      <c r="B2726" s="199"/>
      <c r="J2726" s="23"/>
      <c r="Y2726" s="23"/>
    </row>
    <row r="2727" spans="1:25" x14ac:dyDescent="0.25">
      <c r="A2727" s="157">
        <v>2022</v>
      </c>
      <c r="B2727" s="199"/>
      <c r="J2727" s="23"/>
      <c r="Y2727" s="23"/>
    </row>
    <row r="2728" spans="1:25" x14ac:dyDescent="0.25">
      <c r="A2728" s="157">
        <v>2022</v>
      </c>
      <c r="B2728" s="199"/>
      <c r="J2728" s="23"/>
      <c r="Y2728" s="23"/>
    </row>
    <row r="2729" spans="1:25" x14ac:dyDescent="0.25">
      <c r="A2729" s="157">
        <v>2022</v>
      </c>
      <c r="B2729" s="199"/>
      <c r="J2729" s="23"/>
      <c r="Y2729" s="23"/>
    </row>
    <row r="2730" spans="1:25" x14ac:dyDescent="0.25">
      <c r="A2730" s="157">
        <v>2022</v>
      </c>
      <c r="B2730" s="199"/>
      <c r="J2730" s="23"/>
      <c r="Y2730" s="23"/>
    </row>
    <row r="2731" spans="1:25" x14ac:dyDescent="0.25">
      <c r="A2731" s="157">
        <v>2022</v>
      </c>
      <c r="B2731" s="199"/>
      <c r="J2731" s="23"/>
      <c r="Y2731" s="23"/>
    </row>
    <row r="2732" spans="1:25" x14ac:dyDescent="0.25">
      <c r="A2732" s="157">
        <v>2022</v>
      </c>
      <c r="B2732" s="199"/>
      <c r="J2732" s="23"/>
      <c r="Y2732" s="23"/>
    </row>
    <row r="2733" spans="1:25" x14ac:dyDescent="0.25">
      <c r="A2733" s="157">
        <v>2022</v>
      </c>
      <c r="B2733" s="199"/>
      <c r="J2733" s="23"/>
      <c r="Y2733" s="23"/>
    </row>
    <row r="2734" spans="1:25" x14ac:dyDescent="0.25">
      <c r="A2734" s="157">
        <v>2022</v>
      </c>
      <c r="B2734" s="199"/>
      <c r="J2734" s="23"/>
      <c r="Y2734" s="23"/>
    </row>
    <row r="2735" spans="1:25" x14ac:dyDescent="0.25">
      <c r="A2735" s="157">
        <v>2022</v>
      </c>
      <c r="B2735" s="199"/>
      <c r="J2735" s="23"/>
      <c r="Y2735" s="23"/>
    </row>
    <row r="2736" spans="1:25" x14ac:dyDescent="0.25">
      <c r="A2736" s="157">
        <v>2022</v>
      </c>
      <c r="B2736" s="199"/>
      <c r="J2736" s="23"/>
      <c r="Y2736" s="23"/>
    </row>
    <row r="2737" spans="1:25" x14ac:dyDescent="0.25">
      <c r="A2737" s="157">
        <v>2022</v>
      </c>
      <c r="B2737" s="199"/>
      <c r="J2737" s="23"/>
      <c r="Y2737" s="23"/>
    </row>
    <row r="2738" spans="1:25" x14ac:dyDescent="0.25">
      <c r="A2738" s="157">
        <v>2022</v>
      </c>
      <c r="B2738" s="199"/>
      <c r="J2738" s="23"/>
      <c r="Y2738" s="23"/>
    </row>
    <row r="2739" spans="1:25" x14ac:dyDescent="0.25">
      <c r="A2739" s="157">
        <v>2022</v>
      </c>
      <c r="B2739" s="199"/>
      <c r="J2739" s="23"/>
      <c r="Y2739" s="23"/>
    </row>
    <row r="2740" spans="1:25" x14ac:dyDescent="0.25">
      <c r="A2740" s="157">
        <v>2022</v>
      </c>
      <c r="B2740" s="199"/>
      <c r="J2740" s="23"/>
      <c r="Y2740" s="23"/>
    </row>
    <row r="2741" spans="1:25" x14ac:dyDescent="0.25">
      <c r="A2741" s="157">
        <v>2022</v>
      </c>
      <c r="B2741" s="199"/>
      <c r="J2741" s="23"/>
      <c r="Y2741" s="23"/>
    </row>
    <row r="2742" spans="1:25" x14ac:dyDescent="0.25">
      <c r="A2742" s="157">
        <v>2022</v>
      </c>
      <c r="B2742" s="199"/>
      <c r="J2742" s="23"/>
      <c r="Y2742" s="23"/>
    </row>
    <row r="2743" spans="1:25" x14ac:dyDescent="0.25">
      <c r="A2743" s="157">
        <v>2022</v>
      </c>
      <c r="B2743" s="199"/>
      <c r="J2743" s="23"/>
      <c r="Y2743" s="23"/>
    </row>
    <row r="2744" spans="1:25" x14ac:dyDescent="0.25">
      <c r="A2744" s="157">
        <v>2022</v>
      </c>
      <c r="B2744" s="199"/>
      <c r="J2744" s="23"/>
      <c r="Y2744" s="23"/>
    </row>
    <row r="2745" spans="1:25" x14ac:dyDescent="0.25">
      <c r="A2745" s="157">
        <v>2022</v>
      </c>
      <c r="B2745" s="199"/>
      <c r="J2745" s="23"/>
      <c r="Y2745" s="23"/>
    </row>
    <row r="2746" spans="1:25" x14ac:dyDescent="0.25">
      <c r="A2746" s="157">
        <v>2022</v>
      </c>
      <c r="B2746" s="199"/>
      <c r="J2746" s="23"/>
      <c r="Y2746" s="23"/>
    </row>
    <row r="2747" spans="1:25" x14ac:dyDescent="0.25">
      <c r="A2747" s="157">
        <v>2022</v>
      </c>
      <c r="B2747" s="199"/>
      <c r="J2747" s="23"/>
      <c r="Y2747" s="23"/>
    </row>
    <row r="2748" spans="1:25" x14ac:dyDescent="0.25">
      <c r="A2748" s="157">
        <v>2022</v>
      </c>
      <c r="B2748" s="199"/>
      <c r="J2748" s="23"/>
      <c r="Y2748" s="23"/>
    </row>
    <row r="2749" spans="1:25" x14ac:dyDescent="0.25">
      <c r="A2749" s="157">
        <v>2022</v>
      </c>
      <c r="B2749" s="199"/>
      <c r="J2749" s="23"/>
      <c r="Y2749" s="23"/>
    </row>
    <row r="2750" spans="1:25" x14ac:dyDescent="0.25">
      <c r="A2750" s="157">
        <v>2022</v>
      </c>
      <c r="B2750" s="199"/>
      <c r="J2750" s="23"/>
      <c r="Y2750" s="23"/>
    </row>
    <row r="2751" spans="1:25" x14ac:dyDescent="0.25">
      <c r="A2751" s="157">
        <v>2022</v>
      </c>
      <c r="B2751" s="199"/>
      <c r="J2751" s="23"/>
      <c r="Y2751" s="23"/>
    </row>
    <row r="2752" spans="1:25" x14ac:dyDescent="0.25">
      <c r="A2752" s="157">
        <v>2022</v>
      </c>
      <c r="B2752" s="199"/>
      <c r="J2752" s="23"/>
      <c r="Y2752" s="23"/>
    </row>
    <row r="2753" spans="1:25" x14ac:dyDescent="0.25">
      <c r="A2753" s="157">
        <v>2022</v>
      </c>
      <c r="B2753" s="199"/>
      <c r="J2753" s="23"/>
      <c r="Y2753" s="23"/>
    </row>
    <row r="2754" spans="1:25" x14ac:dyDescent="0.25">
      <c r="A2754" s="157">
        <v>2022</v>
      </c>
      <c r="B2754" s="199"/>
      <c r="J2754" s="23"/>
      <c r="Y2754" s="23"/>
    </row>
    <row r="2755" spans="1:25" x14ac:dyDescent="0.25">
      <c r="A2755" s="157">
        <v>2022</v>
      </c>
      <c r="B2755" s="199"/>
      <c r="J2755" s="23"/>
      <c r="Y2755" s="23"/>
    </row>
    <row r="2756" spans="1:25" x14ac:dyDescent="0.25">
      <c r="A2756" s="157">
        <v>2022</v>
      </c>
      <c r="B2756" s="199"/>
      <c r="J2756" s="23"/>
      <c r="Y2756" s="23"/>
    </row>
    <row r="2757" spans="1:25" x14ac:dyDescent="0.25">
      <c r="A2757" s="157">
        <v>2022</v>
      </c>
      <c r="B2757" s="199"/>
      <c r="J2757" s="23"/>
      <c r="Y2757" s="23"/>
    </row>
    <row r="2758" spans="1:25" x14ac:dyDescent="0.25">
      <c r="A2758" s="157">
        <v>2022</v>
      </c>
      <c r="B2758" s="199"/>
      <c r="J2758" s="23"/>
      <c r="Y2758" s="23"/>
    </row>
    <row r="2759" spans="1:25" x14ac:dyDescent="0.25">
      <c r="A2759" s="157">
        <v>2022</v>
      </c>
      <c r="B2759" s="199"/>
      <c r="J2759" s="23"/>
      <c r="Y2759" s="23"/>
    </row>
    <row r="2760" spans="1:25" x14ac:dyDescent="0.25">
      <c r="A2760" s="157">
        <v>2022</v>
      </c>
      <c r="B2760" s="199"/>
      <c r="J2760" s="23"/>
      <c r="Y2760" s="23"/>
    </row>
    <row r="2761" spans="1:25" x14ac:dyDescent="0.25">
      <c r="A2761" s="157">
        <v>2022</v>
      </c>
      <c r="B2761" s="199"/>
      <c r="J2761" s="23"/>
      <c r="Y2761" s="23"/>
    </row>
    <row r="2762" spans="1:25" x14ac:dyDescent="0.25">
      <c r="A2762" s="157">
        <v>2022</v>
      </c>
      <c r="B2762" s="199"/>
      <c r="J2762" s="23"/>
      <c r="Y2762" s="23"/>
    </row>
    <row r="2763" spans="1:25" x14ac:dyDescent="0.25">
      <c r="A2763" s="157">
        <v>2022</v>
      </c>
      <c r="B2763" s="199"/>
      <c r="J2763" s="23"/>
      <c r="Y2763" s="23"/>
    </row>
    <row r="2764" spans="1:25" x14ac:dyDescent="0.25">
      <c r="A2764" s="157">
        <v>2022</v>
      </c>
      <c r="B2764" s="199"/>
      <c r="J2764" s="23"/>
      <c r="Y2764" s="23"/>
    </row>
    <row r="2765" spans="1:25" x14ac:dyDescent="0.25">
      <c r="A2765" s="157">
        <v>2022</v>
      </c>
      <c r="B2765" s="199"/>
      <c r="J2765" s="23"/>
      <c r="Y2765" s="23"/>
    </row>
    <row r="2766" spans="1:25" x14ac:dyDescent="0.25">
      <c r="A2766" s="157">
        <v>2022</v>
      </c>
      <c r="B2766" s="199"/>
      <c r="J2766" s="23"/>
      <c r="Y2766" s="23"/>
    </row>
    <row r="2767" spans="1:25" x14ac:dyDescent="0.25">
      <c r="A2767" s="157">
        <v>2022</v>
      </c>
      <c r="B2767" s="199"/>
      <c r="J2767" s="23"/>
      <c r="Y2767" s="23"/>
    </row>
    <row r="2768" spans="1:25" x14ac:dyDescent="0.25">
      <c r="A2768" s="157">
        <v>2022</v>
      </c>
      <c r="B2768" s="199"/>
      <c r="J2768" s="23"/>
      <c r="Y2768" s="23"/>
    </row>
    <row r="2769" spans="1:25" x14ac:dyDescent="0.25">
      <c r="A2769" s="157">
        <v>2022</v>
      </c>
      <c r="B2769" s="199"/>
      <c r="J2769" s="23"/>
      <c r="Y2769" s="23"/>
    </row>
    <row r="2770" spans="1:25" x14ac:dyDescent="0.25">
      <c r="A2770" s="157">
        <v>2022</v>
      </c>
      <c r="B2770" s="199"/>
      <c r="J2770" s="23"/>
      <c r="Y2770" s="23"/>
    </row>
    <row r="2771" spans="1:25" x14ac:dyDescent="0.25">
      <c r="A2771" s="157">
        <v>2022</v>
      </c>
      <c r="B2771" s="199"/>
      <c r="J2771" s="23"/>
      <c r="Y2771" s="23"/>
    </row>
    <row r="2772" spans="1:25" x14ac:dyDescent="0.25">
      <c r="A2772" s="157">
        <v>2022</v>
      </c>
      <c r="B2772" s="199"/>
      <c r="J2772" s="23"/>
      <c r="Y2772" s="23"/>
    </row>
    <row r="2773" spans="1:25" x14ac:dyDescent="0.25">
      <c r="A2773" s="157">
        <v>2022</v>
      </c>
      <c r="B2773" s="199"/>
      <c r="J2773" s="23"/>
      <c r="Y2773" s="23"/>
    </row>
    <row r="2774" spans="1:25" x14ac:dyDescent="0.25">
      <c r="A2774" s="157">
        <v>2022</v>
      </c>
      <c r="B2774" s="199"/>
      <c r="J2774" s="23"/>
      <c r="Y2774" s="23"/>
    </row>
    <row r="2775" spans="1:25" x14ac:dyDescent="0.25">
      <c r="A2775" s="157">
        <v>2022</v>
      </c>
      <c r="B2775" s="199"/>
      <c r="J2775" s="23"/>
      <c r="Y2775" s="23"/>
    </row>
    <row r="2776" spans="1:25" x14ac:dyDescent="0.25">
      <c r="A2776" s="157">
        <v>2022</v>
      </c>
      <c r="B2776" s="199"/>
      <c r="J2776" s="23"/>
      <c r="Y2776" s="23"/>
    </row>
    <row r="2777" spans="1:25" x14ac:dyDescent="0.25">
      <c r="A2777" s="157">
        <v>2022</v>
      </c>
      <c r="B2777" s="199"/>
      <c r="J2777" s="23"/>
      <c r="Y2777" s="23"/>
    </row>
    <row r="2778" spans="1:25" x14ac:dyDescent="0.25">
      <c r="A2778" s="157">
        <v>2022</v>
      </c>
      <c r="B2778" s="199"/>
      <c r="J2778" s="23"/>
      <c r="Y2778" s="23"/>
    </row>
    <row r="2779" spans="1:25" x14ac:dyDescent="0.25">
      <c r="A2779" s="157">
        <v>2022</v>
      </c>
      <c r="B2779" s="199"/>
      <c r="J2779" s="23"/>
      <c r="Y2779" s="23"/>
    </row>
    <row r="2780" spans="1:25" x14ac:dyDescent="0.25">
      <c r="A2780" s="157">
        <v>2022</v>
      </c>
      <c r="B2780" s="199"/>
      <c r="J2780" s="23"/>
      <c r="Y2780" s="23"/>
    </row>
    <row r="2781" spans="1:25" x14ac:dyDescent="0.25">
      <c r="A2781" s="157">
        <v>2022</v>
      </c>
      <c r="B2781" s="199"/>
      <c r="J2781" s="23"/>
      <c r="Y2781" s="23"/>
    </row>
    <row r="2782" spans="1:25" x14ac:dyDescent="0.25">
      <c r="A2782" s="157">
        <v>2022</v>
      </c>
      <c r="B2782" s="199"/>
      <c r="J2782" s="23"/>
      <c r="Y2782" s="23"/>
    </row>
    <row r="2783" spans="1:25" x14ac:dyDescent="0.25">
      <c r="A2783" s="157">
        <v>2022</v>
      </c>
      <c r="B2783" s="199"/>
      <c r="J2783" s="23"/>
      <c r="Y2783" s="23"/>
    </row>
    <row r="2784" spans="1:25" x14ac:dyDescent="0.25">
      <c r="A2784" s="157">
        <v>2022</v>
      </c>
      <c r="B2784" s="199"/>
      <c r="J2784" s="23"/>
      <c r="Y2784" s="23"/>
    </row>
    <row r="2785" spans="1:25" x14ac:dyDescent="0.25">
      <c r="A2785" s="157">
        <v>2022</v>
      </c>
      <c r="B2785" s="199"/>
      <c r="J2785" s="23"/>
      <c r="P2785" s="7"/>
      <c r="Y2785" s="23"/>
    </row>
    <row r="2786" spans="1:25" x14ac:dyDescent="0.25">
      <c r="A2786" s="157">
        <v>2022</v>
      </c>
      <c r="B2786" s="199"/>
      <c r="J2786" s="23"/>
      <c r="P2786" s="7"/>
      <c r="Y2786" s="23"/>
    </row>
    <row r="2787" spans="1:25" x14ac:dyDescent="0.25">
      <c r="A2787" s="157">
        <v>2022</v>
      </c>
      <c r="B2787" s="199"/>
      <c r="J2787" s="23"/>
      <c r="P2787" s="7"/>
      <c r="Y2787" s="23"/>
    </row>
    <row r="2788" spans="1:25" x14ac:dyDescent="0.25">
      <c r="A2788" s="157">
        <v>2022</v>
      </c>
      <c r="B2788" s="199"/>
      <c r="J2788" s="23"/>
      <c r="P2788" s="7"/>
      <c r="Y2788" s="23"/>
    </row>
    <row r="2789" spans="1:25" x14ac:dyDescent="0.25">
      <c r="A2789" s="157">
        <v>2022</v>
      </c>
      <c r="B2789" s="199"/>
      <c r="J2789" s="23"/>
      <c r="P2789" s="7"/>
      <c r="Y2789" s="23"/>
    </row>
    <row r="2790" spans="1:25" x14ac:dyDescent="0.25">
      <c r="A2790" s="157">
        <v>2022</v>
      </c>
      <c r="B2790" s="199"/>
      <c r="J2790" s="23"/>
      <c r="P2790" s="7"/>
      <c r="Y2790" s="23"/>
    </row>
    <row r="2791" spans="1:25" x14ac:dyDescent="0.25">
      <c r="A2791" s="157">
        <v>2022</v>
      </c>
      <c r="B2791" s="199"/>
      <c r="J2791" s="23"/>
      <c r="P2791" s="7"/>
      <c r="Y2791" s="23"/>
    </row>
    <row r="2792" spans="1:25" x14ac:dyDescent="0.25">
      <c r="A2792" s="157">
        <v>2022</v>
      </c>
      <c r="B2792" s="199"/>
      <c r="J2792" s="23"/>
      <c r="P2792" s="7"/>
      <c r="Y2792" s="23"/>
    </row>
    <row r="2793" spans="1:25" x14ac:dyDescent="0.25">
      <c r="A2793" s="157">
        <v>2022</v>
      </c>
      <c r="B2793" s="199"/>
      <c r="J2793" s="23"/>
      <c r="P2793" s="7"/>
      <c r="Y2793" s="23"/>
    </row>
    <row r="2794" spans="1:25" x14ac:dyDescent="0.25">
      <c r="A2794" s="157">
        <v>2022</v>
      </c>
      <c r="B2794" s="199"/>
      <c r="J2794" s="23"/>
      <c r="P2794" s="7"/>
      <c r="Y2794" s="23"/>
    </row>
    <row r="2795" spans="1:25" x14ac:dyDescent="0.25">
      <c r="A2795" s="157">
        <v>2022</v>
      </c>
      <c r="B2795" s="199"/>
      <c r="J2795" s="23"/>
      <c r="P2795" s="7"/>
      <c r="Y2795" s="23"/>
    </row>
    <row r="2796" spans="1:25" x14ac:dyDescent="0.25">
      <c r="A2796" s="157">
        <v>2022</v>
      </c>
      <c r="B2796" s="199"/>
      <c r="J2796" s="23"/>
      <c r="P2796" s="7"/>
      <c r="Y2796" s="23"/>
    </row>
    <row r="2797" spans="1:25" x14ac:dyDescent="0.25">
      <c r="A2797" s="157">
        <v>2022</v>
      </c>
      <c r="B2797" s="199"/>
      <c r="J2797" s="23"/>
      <c r="P2797" s="7"/>
      <c r="Y2797" s="23"/>
    </row>
    <row r="2798" spans="1:25" x14ac:dyDescent="0.25">
      <c r="A2798" s="157">
        <v>2022</v>
      </c>
      <c r="B2798" s="199"/>
      <c r="J2798" s="23"/>
      <c r="P2798" s="7"/>
      <c r="Y2798" s="23"/>
    </row>
    <row r="2799" spans="1:25" x14ac:dyDescent="0.25">
      <c r="A2799" s="157">
        <v>2022</v>
      </c>
      <c r="B2799" s="199"/>
      <c r="J2799" s="23"/>
      <c r="P2799" s="7"/>
      <c r="Y2799" s="23"/>
    </row>
    <row r="2800" spans="1:25" x14ac:dyDescent="0.25">
      <c r="A2800" s="157">
        <v>2022</v>
      </c>
      <c r="B2800" s="199"/>
      <c r="J2800" s="23"/>
      <c r="P2800" s="7"/>
      <c r="Y2800" s="23"/>
    </row>
    <row r="2801" spans="1:25" x14ac:dyDescent="0.25">
      <c r="A2801" s="157">
        <v>2022</v>
      </c>
      <c r="B2801" s="199"/>
      <c r="J2801" s="23"/>
      <c r="P2801" s="7"/>
      <c r="Y2801" s="23"/>
    </row>
    <row r="2802" spans="1:25" x14ac:dyDescent="0.25">
      <c r="A2802" s="157">
        <v>2022</v>
      </c>
      <c r="B2802" s="199"/>
      <c r="J2802" s="23"/>
      <c r="P2802" s="7"/>
      <c r="Y2802" s="23"/>
    </row>
    <row r="2803" spans="1:25" x14ac:dyDescent="0.25">
      <c r="A2803" s="157">
        <v>2022</v>
      </c>
      <c r="B2803" s="199"/>
      <c r="J2803" s="23"/>
      <c r="P2803" s="7"/>
      <c r="Y2803" s="23"/>
    </row>
    <row r="2804" spans="1:25" x14ac:dyDescent="0.25">
      <c r="A2804" s="157">
        <v>2022</v>
      </c>
      <c r="B2804" s="199"/>
      <c r="J2804" s="23"/>
      <c r="P2804" s="7"/>
      <c r="Y2804" s="23"/>
    </row>
    <row r="2805" spans="1:25" x14ac:dyDescent="0.25">
      <c r="A2805" s="157">
        <v>2022</v>
      </c>
      <c r="B2805" s="199"/>
      <c r="J2805" s="23"/>
      <c r="P2805" s="7"/>
      <c r="Y2805" s="23"/>
    </row>
    <row r="2806" spans="1:25" x14ac:dyDescent="0.25">
      <c r="A2806" s="157">
        <v>2022</v>
      </c>
      <c r="B2806" s="199"/>
      <c r="J2806" s="23"/>
      <c r="P2806" s="7"/>
      <c r="Y2806" s="23"/>
    </row>
    <row r="2807" spans="1:25" x14ac:dyDescent="0.25">
      <c r="A2807" s="157">
        <v>2022</v>
      </c>
      <c r="B2807" s="199"/>
      <c r="J2807" s="23"/>
      <c r="P2807" s="7"/>
      <c r="Y2807" s="23"/>
    </row>
    <row r="2808" spans="1:25" x14ac:dyDescent="0.25">
      <c r="A2808" s="157">
        <v>2022</v>
      </c>
      <c r="B2808" s="199"/>
      <c r="J2808" s="23"/>
      <c r="P2808" s="7"/>
      <c r="Y2808" s="23"/>
    </row>
    <row r="2809" spans="1:25" x14ac:dyDescent="0.25">
      <c r="A2809" s="157">
        <v>2022</v>
      </c>
      <c r="B2809" s="199"/>
      <c r="J2809" s="23"/>
      <c r="P2809" s="7"/>
      <c r="Y2809" s="23"/>
    </row>
    <row r="2810" spans="1:25" x14ac:dyDescent="0.25">
      <c r="A2810" s="157">
        <v>2022</v>
      </c>
      <c r="B2810" s="199"/>
      <c r="J2810" s="23"/>
      <c r="Y2810" s="23"/>
    </row>
    <row r="2811" spans="1:25" x14ac:dyDescent="0.25">
      <c r="A2811" s="157">
        <v>2022</v>
      </c>
      <c r="B2811" s="199"/>
      <c r="J2811" s="23"/>
      <c r="Y2811" s="23"/>
    </row>
    <row r="2812" spans="1:25" x14ac:dyDescent="0.25">
      <c r="A2812" s="157">
        <v>2022</v>
      </c>
      <c r="B2812" s="199"/>
      <c r="J2812" s="23"/>
      <c r="Y2812" s="23"/>
    </row>
    <row r="2813" spans="1:25" x14ac:dyDescent="0.25">
      <c r="A2813" s="157">
        <v>2022</v>
      </c>
      <c r="B2813" s="199"/>
      <c r="J2813" s="23"/>
      <c r="Y2813" s="23"/>
    </row>
    <row r="2814" spans="1:25" x14ac:dyDescent="0.25">
      <c r="A2814" s="157">
        <v>2022</v>
      </c>
      <c r="B2814" s="199"/>
      <c r="J2814" s="23"/>
      <c r="Y2814" s="23"/>
    </row>
    <row r="2815" spans="1:25" x14ac:dyDescent="0.25">
      <c r="A2815" s="157">
        <v>2022</v>
      </c>
      <c r="B2815" s="199"/>
      <c r="J2815" s="23"/>
      <c r="Y2815" s="23"/>
    </row>
    <row r="2816" spans="1:25" x14ac:dyDescent="0.25">
      <c r="A2816" s="157">
        <v>2022</v>
      </c>
      <c r="B2816" s="199"/>
      <c r="J2816" s="23"/>
      <c r="Y2816" s="23"/>
    </row>
    <row r="2817" spans="1:25" x14ac:dyDescent="0.25">
      <c r="A2817" s="157">
        <v>2022</v>
      </c>
      <c r="B2817" s="199"/>
      <c r="J2817" s="23"/>
      <c r="Y2817" s="23"/>
    </row>
    <row r="2818" spans="1:25" x14ac:dyDescent="0.25">
      <c r="A2818" s="157">
        <v>2022</v>
      </c>
      <c r="B2818" s="199"/>
      <c r="J2818" s="23"/>
      <c r="Y2818" s="23"/>
    </row>
    <row r="2819" spans="1:25" x14ac:dyDescent="0.25">
      <c r="A2819" s="157">
        <v>2022</v>
      </c>
      <c r="B2819" s="199"/>
      <c r="J2819" s="23"/>
      <c r="Y2819" s="23"/>
    </row>
    <row r="2820" spans="1:25" x14ac:dyDescent="0.25">
      <c r="A2820" s="157">
        <v>2022</v>
      </c>
      <c r="B2820" s="199"/>
      <c r="J2820" s="23"/>
      <c r="Y2820" s="23"/>
    </row>
    <row r="2821" spans="1:25" x14ac:dyDescent="0.25">
      <c r="A2821" s="157">
        <v>2022</v>
      </c>
      <c r="B2821" s="199"/>
      <c r="J2821" s="23"/>
      <c r="Y2821" s="23"/>
    </row>
    <row r="2822" spans="1:25" x14ac:dyDescent="0.25">
      <c r="A2822" s="157">
        <v>2022</v>
      </c>
      <c r="B2822" s="199"/>
      <c r="J2822" s="23"/>
      <c r="Y2822" s="23"/>
    </row>
    <row r="2823" spans="1:25" x14ac:dyDescent="0.25">
      <c r="A2823" s="157"/>
      <c r="B2823" s="199"/>
    </row>
    <row r="2824" spans="1:25" x14ac:dyDescent="0.25">
      <c r="A2824" s="157"/>
      <c r="B2824" s="199"/>
      <c r="M2824" s="12">
        <f t="shared" ref="M2824:M2832" si="21">J2824*L2824</f>
        <v>0</v>
      </c>
      <c r="O2824" s="9">
        <f t="shared" ref="O2824:O2840" si="22">SUM(J2824*N2825)</f>
        <v>0</v>
      </c>
    </row>
    <row r="2825" spans="1:25" x14ac:dyDescent="0.25">
      <c r="A2825" s="157"/>
      <c r="B2825" s="199"/>
      <c r="M2825" s="12">
        <f t="shared" si="21"/>
        <v>0</v>
      </c>
      <c r="O2825" s="9">
        <f t="shared" si="22"/>
        <v>0</v>
      </c>
    </row>
    <row r="2826" spans="1:25" x14ac:dyDescent="0.25">
      <c r="A2826" s="157"/>
      <c r="B2826" s="199"/>
      <c r="M2826" s="12">
        <f t="shared" si="21"/>
        <v>0</v>
      </c>
      <c r="O2826" s="9">
        <f t="shared" si="22"/>
        <v>0</v>
      </c>
    </row>
    <row r="2827" spans="1:25" x14ac:dyDescent="0.25">
      <c r="A2827" s="157"/>
      <c r="B2827" s="199"/>
      <c r="M2827" s="12">
        <f t="shared" si="21"/>
        <v>0</v>
      </c>
      <c r="O2827" s="9">
        <f t="shared" si="22"/>
        <v>0</v>
      </c>
    </row>
    <row r="2828" spans="1:25" x14ac:dyDescent="0.25">
      <c r="A2828" s="157"/>
      <c r="B2828" s="199"/>
      <c r="M2828" s="12">
        <f t="shared" si="21"/>
        <v>0</v>
      </c>
      <c r="O2828" s="9">
        <f t="shared" si="22"/>
        <v>0</v>
      </c>
    </row>
    <row r="2829" spans="1:25" x14ac:dyDescent="0.25">
      <c r="M2829" s="12">
        <f t="shared" si="21"/>
        <v>0</v>
      </c>
      <c r="O2829" s="9">
        <f t="shared" si="22"/>
        <v>0</v>
      </c>
    </row>
    <row r="2830" spans="1:25" x14ac:dyDescent="0.25">
      <c r="M2830" s="12">
        <f t="shared" si="21"/>
        <v>0</v>
      </c>
      <c r="O2830" s="9">
        <f t="shared" si="22"/>
        <v>0</v>
      </c>
    </row>
    <row r="2831" spans="1:25" x14ac:dyDescent="0.25">
      <c r="M2831" s="12">
        <f t="shared" si="21"/>
        <v>0</v>
      </c>
      <c r="O2831" s="9">
        <f t="shared" si="22"/>
        <v>0</v>
      </c>
    </row>
    <row r="2832" spans="1:25" x14ac:dyDescent="0.25">
      <c r="M2832" s="12">
        <f t="shared" si="21"/>
        <v>0</v>
      </c>
      <c r="O2832" s="9">
        <f t="shared" si="22"/>
        <v>0</v>
      </c>
    </row>
    <row r="2833" spans="15:15" x14ac:dyDescent="0.25">
      <c r="O2833" s="9">
        <f t="shared" si="22"/>
        <v>0</v>
      </c>
    </row>
    <row r="2834" spans="15:15" x14ac:dyDescent="0.25">
      <c r="O2834" s="9">
        <f t="shared" si="22"/>
        <v>0</v>
      </c>
    </row>
    <row r="2835" spans="15:15" x14ac:dyDescent="0.25">
      <c r="O2835" s="9">
        <f t="shared" si="22"/>
        <v>0</v>
      </c>
    </row>
    <row r="2836" spans="15:15" x14ac:dyDescent="0.25">
      <c r="O2836" s="9">
        <f t="shared" si="22"/>
        <v>0</v>
      </c>
    </row>
    <row r="2837" spans="15:15" x14ac:dyDescent="0.25">
      <c r="O2837" s="9">
        <f t="shared" si="22"/>
        <v>0</v>
      </c>
    </row>
    <row r="2838" spans="15:15" x14ac:dyDescent="0.25">
      <c r="O2838" s="9">
        <f t="shared" si="22"/>
        <v>0</v>
      </c>
    </row>
    <row r="2839" spans="15:15" x14ac:dyDescent="0.25">
      <c r="O2839" s="9">
        <f t="shared" si="22"/>
        <v>0</v>
      </c>
    </row>
    <row r="2840" spans="15:15" x14ac:dyDescent="0.25">
      <c r="O2840" s="9">
        <f t="shared" si="22"/>
        <v>0</v>
      </c>
    </row>
  </sheetData>
  <autoFilter ref="A1:AF1048" xr:uid="{00000000-0009-0000-0000-000003000000}">
    <sortState xmlns:xlrd2="http://schemas.microsoft.com/office/spreadsheetml/2017/richdata2" ref="A2:AF1036">
      <sortCondition ref="I1:I1036"/>
    </sortState>
  </autoFilter>
  <phoneticPr fontId="53" type="noConversion"/>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82"/>
  <sheetViews>
    <sheetView topLeftCell="A44" zoomScale="92" zoomScaleNormal="92" workbookViewId="0">
      <selection activeCell="B76" sqref="B76:H76"/>
    </sheetView>
  </sheetViews>
  <sheetFormatPr defaultRowHeight="14.4" x14ac:dyDescent="0.3"/>
  <cols>
    <col min="1" max="1" width="12.6640625" customWidth="1"/>
    <col min="3" max="3" width="3.5546875" customWidth="1"/>
    <col min="5" max="5" width="35.33203125" customWidth="1"/>
    <col min="6" max="6" width="11" bestFit="1" customWidth="1"/>
    <col min="7" max="7" width="14.33203125" bestFit="1" customWidth="1"/>
    <col min="8" max="8" width="18.109375" bestFit="1" customWidth="1"/>
  </cols>
  <sheetData>
    <row r="1" spans="1:8" x14ac:dyDescent="0.3">
      <c r="A1" s="32"/>
      <c r="B1" s="32"/>
      <c r="C1" s="32"/>
      <c r="D1" s="32"/>
      <c r="E1" s="32"/>
      <c r="F1" s="32"/>
      <c r="G1" s="32"/>
      <c r="H1" s="32"/>
    </row>
    <row r="2" spans="1:8" x14ac:dyDescent="0.3">
      <c r="A2" s="32"/>
      <c r="B2" s="32"/>
      <c r="C2" s="32"/>
      <c r="D2" s="32"/>
      <c r="E2" s="32"/>
      <c r="F2" s="32"/>
      <c r="G2" s="32"/>
      <c r="H2" s="32"/>
    </row>
    <row r="3" spans="1:8" x14ac:dyDescent="0.3">
      <c r="A3" s="692" t="s">
        <v>259</v>
      </c>
      <c r="B3" s="692"/>
      <c r="C3" s="692"/>
      <c r="D3" s="692"/>
      <c r="E3" s="692"/>
      <c r="F3" s="692"/>
      <c r="G3" s="692"/>
      <c r="H3" s="692"/>
    </row>
    <row r="4" spans="1:8" ht="16.8" x14ac:dyDescent="0.3">
      <c r="A4" s="693" t="s">
        <v>241</v>
      </c>
      <c r="B4" s="693"/>
      <c r="C4" s="693"/>
      <c r="D4" s="693"/>
      <c r="E4" s="693"/>
      <c r="F4" s="693"/>
      <c r="G4" s="693"/>
      <c r="H4" s="693"/>
    </row>
    <row r="5" spans="1:8" x14ac:dyDescent="0.3">
      <c r="A5" s="692" t="s">
        <v>242</v>
      </c>
      <c r="B5" s="692"/>
      <c r="C5" s="692"/>
      <c r="D5" s="692"/>
      <c r="E5" s="692"/>
      <c r="F5" s="692"/>
      <c r="G5" s="692"/>
      <c r="H5" s="692"/>
    </row>
    <row r="6" spans="1:8" x14ac:dyDescent="0.3">
      <c r="A6" s="32"/>
      <c r="B6" s="32"/>
      <c r="C6" s="177"/>
      <c r="D6" s="177"/>
      <c r="E6" s="32"/>
      <c r="F6" s="32"/>
      <c r="G6" s="32"/>
      <c r="H6" s="32"/>
    </row>
    <row r="7" spans="1:8" ht="20.399999999999999" x14ac:dyDescent="0.35">
      <c r="A7" s="694" t="s">
        <v>534</v>
      </c>
      <c r="B7" s="694"/>
      <c r="C7" s="694"/>
      <c r="D7" s="694"/>
      <c r="E7" s="694"/>
      <c r="F7" s="694"/>
      <c r="G7" s="694"/>
      <c r="H7" s="694"/>
    </row>
    <row r="8" spans="1:8" ht="21" x14ac:dyDescent="0.35">
      <c r="A8" s="178"/>
      <c r="B8" s="178"/>
      <c r="C8" s="178"/>
      <c r="D8" s="178"/>
      <c r="E8" s="178"/>
      <c r="F8" s="178"/>
      <c r="G8" s="178"/>
      <c r="H8" s="178"/>
    </row>
    <row r="9" spans="1:8" x14ac:dyDescent="0.3">
      <c r="A9" s="695"/>
      <c r="B9" s="695"/>
      <c r="C9" s="695"/>
      <c r="D9" s="179" t="s">
        <v>535</v>
      </c>
      <c r="E9" s="268" t="str">
        <f>DATA!G204</f>
        <v>2025-343</v>
      </c>
      <c r="F9" s="179" t="s">
        <v>243</v>
      </c>
      <c r="G9" s="696"/>
      <c r="H9" s="697"/>
    </row>
    <row r="10" spans="1:8" x14ac:dyDescent="0.3">
      <c r="A10" s="179" t="s">
        <v>536</v>
      </c>
      <c r="B10" s="698"/>
      <c r="C10" s="699"/>
      <c r="D10" s="179" t="s">
        <v>537</v>
      </c>
      <c r="E10" s="180" t="s">
        <v>943</v>
      </c>
      <c r="F10" s="179"/>
      <c r="G10" s="687"/>
      <c r="H10" s="689"/>
    </row>
    <row r="11" spans="1:8" x14ac:dyDescent="0.3">
      <c r="A11" s="179" t="s">
        <v>538</v>
      </c>
      <c r="B11" s="700" t="str">
        <f>DATA!Y204</f>
        <v>SS09</v>
      </c>
      <c r="C11" s="701"/>
      <c r="D11" s="179" t="s">
        <v>539</v>
      </c>
      <c r="E11" s="180"/>
      <c r="F11" s="179"/>
      <c r="G11" s="702"/>
      <c r="H11" s="703"/>
    </row>
    <row r="12" spans="1:8" x14ac:dyDescent="0.3">
      <c r="A12" s="179" t="s">
        <v>252</v>
      </c>
      <c r="B12" s="705" t="s">
        <v>1864</v>
      </c>
      <c r="C12" s="706"/>
      <c r="D12" s="706"/>
      <c r="E12" s="707"/>
      <c r="F12" s="687"/>
      <c r="G12" s="688"/>
      <c r="H12" s="689"/>
    </row>
    <row r="13" spans="1:8" x14ac:dyDescent="0.3">
      <c r="A13" s="691"/>
      <c r="B13" s="691"/>
      <c r="C13" s="691"/>
      <c r="D13" s="691"/>
      <c r="E13" s="691"/>
      <c r="F13" s="691"/>
      <c r="G13" s="691"/>
      <c r="H13" s="691"/>
    </row>
    <row r="14" spans="1:8" x14ac:dyDescent="0.3">
      <c r="A14" s="704" t="s">
        <v>7</v>
      </c>
      <c r="B14" s="704" t="s">
        <v>8</v>
      </c>
      <c r="C14" s="704"/>
      <c r="D14" s="704" t="s">
        <v>540</v>
      </c>
      <c r="E14" s="704"/>
      <c r="F14" s="690" t="s">
        <v>541</v>
      </c>
      <c r="G14" s="691" t="s">
        <v>542</v>
      </c>
      <c r="H14" s="691"/>
    </row>
    <row r="15" spans="1:8" x14ac:dyDescent="0.3">
      <c r="A15" s="704"/>
      <c r="B15" s="704"/>
      <c r="C15" s="704"/>
      <c r="D15" s="704"/>
      <c r="E15" s="704"/>
      <c r="F15" s="690"/>
      <c r="G15" s="181" t="s">
        <v>247</v>
      </c>
      <c r="H15" s="181" t="s">
        <v>543</v>
      </c>
    </row>
    <row r="16" spans="1:8" ht="24.6" customHeight="1" x14ac:dyDescent="0.3">
      <c r="A16" s="269">
        <f>DATA!J204</f>
        <v>0</v>
      </c>
      <c r="B16" s="683">
        <f>DATA!K204</f>
        <v>0</v>
      </c>
      <c r="C16" s="684"/>
      <c r="D16" s="685" t="str">
        <f>DATA!I204</f>
        <v>DAY 1-Opening Day</v>
      </c>
      <c r="E16" s="686"/>
      <c r="F16" s="270"/>
      <c r="G16" s="271">
        <f>DATA!L204</f>
        <v>0</v>
      </c>
      <c r="H16" s="272">
        <f>SUM(A16*G16)</f>
        <v>0</v>
      </c>
    </row>
    <row r="17" spans="1:8" ht="24.6" customHeight="1" x14ac:dyDescent="0.3">
      <c r="A17" s="269">
        <f>DATA!J205</f>
        <v>12</v>
      </c>
      <c r="B17" s="683" t="str">
        <f>DATA!K205</f>
        <v>kls</v>
      </c>
      <c r="C17" s="684"/>
      <c r="D17" s="685" t="str">
        <f>DATA!I205</f>
        <v>Chicken (whole)</v>
      </c>
      <c r="E17" s="686"/>
      <c r="F17" s="270"/>
      <c r="G17" s="271">
        <f>DATA!L205</f>
        <v>280</v>
      </c>
      <c r="H17" s="272">
        <f t="shared" ref="H17:H26" si="0">SUM(A17*G17)</f>
        <v>3360</v>
      </c>
    </row>
    <row r="18" spans="1:8" ht="22.8" customHeight="1" x14ac:dyDescent="0.3">
      <c r="A18" s="269">
        <f>DATA!J206</f>
        <v>2</v>
      </c>
      <c r="B18" s="683" t="str">
        <f>DATA!K206</f>
        <v>bottle</v>
      </c>
      <c r="C18" s="684"/>
      <c r="D18" s="685" t="str">
        <f>DATA!I206</f>
        <v>Vinegar (1 Ltr.)</v>
      </c>
      <c r="E18" s="686"/>
      <c r="F18" s="270"/>
      <c r="G18" s="271">
        <f>DATA!L206</f>
        <v>90</v>
      </c>
      <c r="H18" s="272">
        <f t="shared" si="0"/>
        <v>180</v>
      </c>
    </row>
    <row r="19" spans="1:8" ht="20.399999999999999" customHeight="1" x14ac:dyDescent="0.3">
      <c r="A19" s="269">
        <f>DATA!J207</f>
        <v>1</v>
      </c>
      <c r="B19" s="683" t="str">
        <f>DATA!K207</f>
        <v xml:space="preserve">bottle </v>
      </c>
      <c r="C19" s="684"/>
      <c r="D19" s="685" t="str">
        <f>DATA!I207</f>
        <v>Soy Sauce (1Ltr)</v>
      </c>
      <c r="E19" s="686"/>
      <c r="F19" s="270"/>
      <c r="G19" s="271">
        <f>DATA!L207</f>
        <v>90</v>
      </c>
      <c r="H19" s="272">
        <f t="shared" si="0"/>
        <v>90</v>
      </c>
    </row>
    <row r="20" spans="1:8" ht="19.2" customHeight="1" x14ac:dyDescent="0.3">
      <c r="A20" s="269">
        <f>DATA!J208</f>
        <v>1</v>
      </c>
      <c r="B20" s="683" t="str">
        <f>DATA!K208</f>
        <v>pack</v>
      </c>
      <c r="C20" s="684"/>
      <c r="D20" s="685" t="str">
        <f>DATA!I208</f>
        <v>Juice (Blue Lemonade)</v>
      </c>
      <c r="E20" s="686"/>
      <c r="F20" s="270"/>
      <c r="G20" s="271">
        <f>DATA!L208</f>
        <v>200</v>
      </c>
      <c r="H20" s="272">
        <f t="shared" si="0"/>
        <v>200</v>
      </c>
    </row>
    <row r="21" spans="1:8" ht="24.6" customHeight="1" x14ac:dyDescent="0.3">
      <c r="A21" s="269">
        <f>DATA!J209</f>
        <v>0</v>
      </c>
      <c r="B21" s="683">
        <f>DATA!K209</f>
        <v>0</v>
      </c>
      <c r="C21" s="684"/>
      <c r="D21" s="685" t="str">
        <f>DATA!I209</f>
        <v>DAY 2- Activity Day</v>
      </c>
      <c r="E21" s="686"/>
      <c r="F21" s="270"/>
      <c r="G21" s="271">
        <f>DATA!L209</f>
        <v>0</v>
      </c>
      <c r="H21" s="272">
        <f t="shared" si="0"/>
        <v>0</v>
      </c>
    </row>
    <row r="22" spans="1:8" ht="22.2" customHeight="1" x14ac:dyDescent="0.3">
      <c r="A22" s="269">
        <f>DATA!J210</f>
        <v>10</v>
      </c>
      <c r="B22" s="683" t="str">
        <f>DATA!K210</f>
        <v>kls</v>
      </c>
      <c r="C22" s="684"/>
      <c r="D22" s="685" t="str">
        <f>DATA!I210</f>
        <v>Pork &amp; Pork Liver</v>
      </c>
      <c r="E22" s="686"/>
      <c r="F22" s="270"/>
      <c r="G22" s="271">
        <f>DATA!L210</f>
        <v>380</v>
      </c>
      <c r="H22" s="272">
        <f t="shared" si="0"/>
        <v>3800</v>
      </c>
    </row>
    <row r="23" spans="1:8" ht="20.399999999999999" customHeight="1" x14ac:dyDescent="0.3">
      <c r="A23" s="269">
        <f>DATA!J211</f>
        <v>1</v>
      </c>
      <c r="B23" s="683" t="str">
        <f>DATA!K211</f>
        <v>kls</v>
      </c>
      <c r="C23" s="684"/>
      <c r="D23" s="685" t="str">
        <f>DATA!I211</f>
        <v>Carrots</v>
      </c>
      <c r="E23" s="686"/>
      <c r="F23" s="270"/>
      <c r="G23" s="271">
        <f>DATA!L211</f>
        <v>320</v>
      </c>
      <c r="H23" s="272">
        <f t="shared" si="0"/>
        <v>320</v>
      </c>
    </row>
    <row r="24" spans="1:8" ht="23.4" customHeight="1" x14ac:dyDescent="0.3">
      <c r="A24" s="269">
        <f>DATA!J212</f>
        <v>1</v>
      </c>
      <c r="B24" s="683" t="str">
        <f>DATA!K212</f>
        <v>pack</v>
      </c>
      <c r="C24" s="684"/>
      <c r="D24" s="685" t="str">
        <f>DATA!I212</f>
        <v>Juice (Blue Lemonade)</v>
      </c>
      <c r="E24" s="686"/>
      <c r="F24" s="270"/>
      <c r="G24" s="271">
        <f>DATA!L212</f>
        <v>200</v>
      </c>
      <c r="H24" s="272">
        <f t="shared" si="0"/>
        <v>200</v>
      </c>
    </row>
    <row r="25" spans="1:8" ht="18.600000000000001" customHeight="1" x14ac:dyDescent="0.3">
      <c r="A25" s="269">
        <f>DATA!J213</f>
        <v>2</v>
      </c>
      <c r="B25" s="683" t="str">
        <f>DATA!K213</f>
        <v>pcs</v>
      </c>
      <c r="C25" s="684"/>
      <c r="D25" s="685" t="str">
        <f>DATA!I213</f>
        <v>Yellow Ginger (Hama-100g)</v>
      </c>
      <c r="E25" s="686"/>
      <c r="F25" s="270"/>
      <c r="G25" s="271">
        <f>DATA!L213</f>
        <v>150</v>
      </c>
      <c r="H25" s="272">
        <f t="shared" si="0"/>
        <v>300</v>
      </c>
    </row>
    <row r="26" spans="1:8" ht="19.95" customHeight="1" x14ac:dyDescent="0.3">
      <c r="A26" s="269">
        <f>DATA!J214</f>
        <v>50</v>
      </c>
      <c r="B26" s="683" t="str">
        <f>DATA!K214</f>
        <v>pcs</v>
      </c>
      <c r="C26" s="684"/>
      <c r="D26" s="685" t="str">
        <f>DATA!I214</f>
        <v>Coffee (Twin Pack)</v>
      </c>
      <c r="E26" s="686"/>
      <c r="F26" s="270"/>
      <c r="G26" s="271">
        <f>DATA!L214</f>
        <v>20</v>
      </c>
      <c r="H26" s="272">
        <f t="shared" si="0"/>
        <v>1000</v>
      </c>
    </row>
    <row r="27" spans="1:8" ht="22.2" customHeight="1" x14ac:dyDescent="0.3">
      <c r="A27" s="269">
        <f>DATA!J215</f>
        <v>10</v>
      </c>
      <c r="B27" s="683" t="str">
        <f>DATA!K215</f>
        <v>ballots</v>
      </c>
      <c r="C27" s="684"/>
      <c r="D27" s="685" t="str">
        <f>DATA!I215</f>
        <v>Assorted Biscuits</v>
      </c>
      <c r="E27" s="686"/>
      <c r="F27" s="270"/>
      <c r="G27" s="271">
        <f>DATA!L215</f>
        <v>100</v>
      </c>
      <c r="H27" s="272">
        <f t="shared" ref="H27:H45" si="1">SUM(A27*G27)</f>
        <v>1000</v>
      </c>
    </row>
    <row r="28" spans="1:8" ht="21.6" customHeight="1" x14ac:dyDescent="0.3">
      <c r="A28" s="269"/>
      <c r="B28" s="683"/>
      <c r="C28" s="684"/>
      <c r="D28" s="685"/>
      <c r="E28" s="686"/>
      <c r="F28" s="270"/>
      <c r="G28" s="271"/>
      <c r="H28" s="272">
        <f t="shared" si="1"/>
        <v>0</v>
      </c>
    </row>
    <row r="29" spans="1:8" ht="21" customHeight="1" x14ac:dyDescent="0.3">
      <c r="A29" s="269"/>
      <c r="B29" s="683"/>
      <c r="C29" s="684"/>
      <c r="D29" s="685"/>
      <c r="E29" s="686"/>
      <c r="F29" s="270"/>
      <c r="G29" s="271"/>
      <c r="H29" s="272">
        <f t="shared" si="1"/>
        <v>0</v>
      </c>
    </row>
    <row r="30" spans="1:8" ht="22.95" customHeight="1" x14ac:dyDescent="0.3">
      <c r="A30" s="269"/>
      <c r="B30" s="683"/>
      <c r="C30" s="684"/>
      <c r="D30" s="685"/>
      <c r="E30" s="686"/>
      <c r="F30" s="270"/>
      <c r="G30" s="271"/>
      <c r="H30" s="272">
        <f t="shared" si="1"/>
        <v>0</v>
      </c>
    </row>
    <row r="31" spans="1:8" ht="18.600000000000001" customHeight="1" x14ac:dyDescent="0.3">
      <c r="A31" s="269"/>
      <c r="B31" s="683"/>
      <c r="C31" s="684"/>
      <c r="D31" s="685"/>
      <c r="E31" s="686"/>
      <c r="F31" s="270"/>
      <c r="G31" s="271"/>
      <c r="H31" s="272">
        <f t="shared" si="1"/>
        <v>0</v>
      </c>
    </row>
    <row r="32" spans="1:8" ht="22.2" customHeight="1" x14ac:dyDescent="0.3">
      <c r="A32" s="269"/>
      <c r="B32" s="683"/>
      <c r="C32" s="684"/>
      <c r="D32" s="685"/>
      <c r="E32" s="686"/>
      <c r="F32" s="270"/>
      <c r="G32" s="271"/>
      <c r="H32" s="272">
        <f t="shared" si="1"/>
        <v>0</v>
      </c>
    </row>
    <row r="33" spans="1:8" ht="18.600000000000001" customHeight="1" x14ac:dyDescent="0.3">
      <c r="A33" s="269"/>
      <c r="B33" s="683"/>
      <c r="C33" s="684"/>
      <c r="D33" s="685"/>
      <c r="E33" s="686"/>
      <c r="F33" s="270"/>
      <c r="G33" s="271"/>
      <c r="H33" s="272">
        <f t="shared" si="1"/>
        <v>0</v>
      </c>
    </row>
    <row r="34" spans="1:8" ht="19.2" customHeight="1" x14ac:dyDescent="0.3">
      <c r="A34" s="269"/>
      <c r="B34" s="683"/>
      <c r="C34" s="684"/>
      <c r="D34" s="685"/>
      <c r="E34" s="686"/>
      <c r="F34" s="270"/>
      <c r="G34" s="271"/>
      <c r="H34" s="272">
        <f t="shared" si="1"/>
        <v>0</v>
      </c>
    </row>
    <row r="35" spans="1:8" ht="22.2" customHeight="1" x14ac:dyDescent="0.3">
      <c r="A35" s="269"/>
      <c r="B35" s="683"/>
      <c r="C35" s="684"/>
      <c r="D35" s="685"/>
      <c r="E35" s="686"/>
      <c r="F35" s="270"/>
      <c r="G35" s="271"/>
      <c r="H35" s="272">
        <f t="shared" si="1"/>
        <v>0</v>
      </c>
    </row>
    <row r="36" spans="1:8" ht="18" customHeight="1" x14ac:dyDescent="0.3">
      <c r="A36" s="269"/>
      <c r="B36" s="683"/>
      <c r="C36" s="684"/>
      <c r="D36" s="685"/>
      <c r="E36" s="686"/>
      <c r="F36" s="270"/>
      <c r="G36" s="271"/>
      <c r="H36" s="272">
        <f t="shared" si="1"/>
        <v>0</v>
      </c>
    </row>
    <row r="37" spans="1:8" ht="19.2" customHeight="1" x14ac:dyDescent="0.3">
      <c r="A37" s="269"/>
      <c r="B37" s="683"/>
      <c r="C37" s="684"/>
      <c r="D37" s="685"/>
      <c r="E37" s="686"/>
      <c r="F37" s="270"/>
      <c r="G37" s="271"/>
      <c r="H37" s="272">
        <f t="shared" si="1"/>
        <v>0</v>
      </c>
    </row>
    <row r="38" spans="1:8" ht="19.2" customHeight="1" x14ac:dyDescent="0.3">
      <c r="A38" s="269"/>
      <c r="B38" s="683"/>
      <c r="C38" s="684"/>
      <c r="D38" s="685"/>
      <c r="E38" s="686"/>
      <c r="F38" s="270"/>
      <c r="G38" s="271"/>
      <c r="H38" s="272">
        <f t="shared" si="1"/>
        <v>0</v>
      </c>
    </row>
    <row r="39" spans="1:8" ht="19.2" customHeight="1" x14ac:dyDescent="0.3">
      <c r="A39" s="269"/>
      <c r="B39" s="683"/>
      <c r="C39" s="684"/>
      <c r="D39" s="685"/>
      <c r="E39" s="686"/>
      <c r="F39" s="270"/>
      <c r="G39" s="271"/>
      <c r="H39" s="272">
        <f t="shared" si="1"/>
        <v>0</v>
      </c>
    </row>
    <row r="40" spans="1:8" ht="21" customHeight="1" x14ac:dyDescent="0.3">
      <c r="A40" s="269"/>
      <c r="B40" s="683"/>
      <c r="C40" s="684"/>
      <c r="D40" s="685"/>
      <c r="E40" s="686"/>
      <c r="F40" s="182"/>
      <c r="G40" s="271"/>
      <c r="H40" s="272">
        <f t="shared" si="1"/>
        <v>0</v>
      </c>
    </row>
    <row r="41" spans="1:8" ht="22.2" customHeight="1" x14ac:dyDescent="0.3">
      <c r="A41" s="269"/>
      <c r="B41" s="683"/>
      <c r="C41" s="684"/>
      <c r="D41" s="685"/>
      <c r="E41" s="686"/>
      <c r="F41" s="182"/>
      <c r="G41" s="271"/>
      <c r="H41" s="272">
        <f t="shared" si="1"/>
        <v>0</v>
      </c>
    </row>
    <row r="42" spans="1:8" ht="22.2" customHeight="1" x14ac:dyDescent="0.3">
      <c r="A42" s="269"/>
      <c r="B42" s="683"/>
      <c r="C42" s="684"/>
      <c r="D42" s="685"/>
      <c r="E42" s="686"/>
      <c r="F42" s="182"/>
      <c r="G42" s="271"/>
      <c r="H42" s="272">
        <f t="shared" si="1"/>
        <v>0</v>
      </c>
    </row>
    <row r="43" spans="1:8" ht="22.95" customHeight="1" x14ac:dyDescent="0.3">
      <c r="A43" s="269"/>
      <c r="B43" s="683"/>
      <c r="C43" s="684"/>
      <c r="D43" s="685"/>
      <c r="E43" s="686"/>
      <c r="F43" s="182"/>
      <c r="G43" s="271"/>
      <c r="H43" s="272">
        <f t="shared" si="1"/>
        <v>0</v>
      </c>
    </row>
    <row r="44" spans="1:8" ht="19.2" customHeight="1" x14ac:dyDescent="0.3">
      <c r="A44" s="269"/>
      <c r="B44" s="683"/>
      <c r="C44" s="684"/>
      <c r="D44" s="685"/>
      <c r="E44" s="686"/>
      <c r="F44" s="182"/>
      <c r="G44" s="271"/>
      <c r="H44" s="272">
        <f t="shared" si="1"/>
        <v>0</v>
      </c>
    </row>
    <row r="45" spans="1:8" ht="19.95" customHeight="1" x14ac:dyDescent="0.3">
      <c r="A45" s="269"/>
      <c r="B45" s="683"/>
      <c r="C45" s="684"/>
      <c r="D45" s="685"/>
      <c r="E45" s="686"/>
      <c r="F45" s="182"/>
      <c r="G45" s="271"/>
      <c r="H45" s="272">
        <f t="shared" si="1"/>
        <v>0</v>
      </c>
    </row>
    <row r="46" spans="1:8" ht="20.399999999999999" customHeight="1" x14ac:dyDescent="0.3">
      <c r="A46" s="269"/>
      <c r="B46" s="683"/>
      <c r="C46" s="684"/>
      <c r="D46" s="685"/>
      <c r="E46" s="686"/>
      <c r="F46" s="182"/>
      <c r="G46" s="271"/>
      <c r="H46" s="272">
        <f t="shared" ref="H46:H49" si="2">SUM(A46*G46)</f>
        <v>0</v>
      </c>
    </row>
    <row r="47" spans="1:8" ht="21" customHeight="1" x14ac:dyDescent="0.3">
      <c r="A47" s="269"/>
      <c r="B47" s="683"/>
      <c r="C47" s="684"/>
      <c r="D47" s="685"/>
      <c r="E47" s="686"/>
      <c r="F47" s="182"/>
      <c r="G47" s="271"/>
      <c r="H47" s="272">
        <f t="shared" si="2"/>
        <v>0</v>
      </c>
    </row>
    <row r="48" spans="1:8" ht="19.95" customHeight="1" x14ac:dyDescent="0.3">
      <c r="A48" s="269"/>
      <c r="B48" s="683"/>
      <c r="C48" s="684"/>
      <c r="D48" s="685"/>
      <c r="E48" s="686"/>
      <c r="F48" s="182"/>
      <c r="G48" s="271"/>
      <c r="H48" s="272">
        <f t="shared" si="2"/>
        <v>0</v>
      </c>
    </row>
    <row r="49" spans="1:8" ht="19.2" customHeight="1" x14ac:dyDescent="0.3">
      <c r="A49" s="269"/>
      <c r="B49" s="683"/>
      <c r="C49" s="684"/>
      <c r="D49" s="685"/>
      <c r="E49" s="686"/>
      <c r="F49" s="182"/>
      <c r="G49" s="271"/>
      <c r="H49" s="272">
        <f t="shared" si="2"/>
        <v>0</v>
      </c>
    </row>
    <row r="50" spans="1:8" ht="19.95" customHeight="1" x14ac:dyDescent="0.3">
      <c r="A50" s="269"/>
      <c r="B50" s="683"/>
      <c r="C50" s="684"/>
      <c r="D50" s="685"/>
      <c r="E50" s="686"/>
      <c r="F50" s="182"/>
      <c r="G50" s="271"/>
      <c r="H50" s="272">
        <f t="shared" ref="H50:H72" si="3">SUM(A50*G50)</f>
        <v>0</v>
      </c>
    </row>
    <row r="51" spans="1:8" ht="21" hidden="1" customHeight="1" x14ac:dyDescent="0.3">
      <c r="A51" s="269">
        <f>DATA!J260</f>
        <v>0</v>
      </c>
      <c r="B51" s="683" t="str">
        <f>DATA!K54</f>
        <v>liter</v>
      </c>
      <c r="C51" s="684"/>
      <c r="D51" s="685" t="str">
        <f>DATA!I54</f>
        <v>Acrylic Based Paint - Red</v>
      </c>
      <c r="E51" s="686"/>
      <c r="F51" s="182"/>
      <c r="G51" s="271">
        <f>DATA!L260</f>
        <v>0</v>
      </c>
      <c r="H51" s="272">
        <f t="shared" si="3"/>
        <v>0</v>
      </c>
    </row>
    <row r="52" spans="1:8" ht="19.95" hidden="1" customHeight="1" x14ac:dyDescent="0.3">
      <c r="A52" s="269">
        <f>DATA!J261</f>
        <v>0</v>
      </c>
      <c r="B52" s="683" t="str">
        <f>DATA!K55</f>
        <v>liter</v>
      </c>
      <c r="C52" s="684"/>
      <c r="D52" s="685" t="str">
        <f>DATA!I55</f>
        <v>Acrylic Based Paint - Blue</v>
      </c>
      <c r="E52" s="686"/>
      <c r="F52" s="182"/>
      <c r="G52" s="271">
        <f>DATA!L261</f>
        <v>0</v>
      </c>
      <c r="H52" s="272">
        <f t="shared" si="3"/>
        <v>0</v>
      </c>
    </row>
    <row r="53" spans="1:8" ht="22.2" hidden="1" customHeight="1" x14ac:dyDescent="0.3">
      <c r="A53" s="269">
        <f>DATA!J262</f>
        <v>0</v>
      </c>
      <c r="B53" s="683" t="str">
        <f>DATA!K56</f>
        <v>liter</v>
      </c>
      <c r="C53" s="684"/>
      <c r="D53" s="685" t="str">
        <f>DATA!I56</f>
        <v>Acrylic Based Paint - Yellow</v>
      </c>
      <c r="E53" s="686"/>
      <c r="F53" s="182"/>
      <c r="G53" s="271">
        <f>DATA!L262</f>
        <v>0</v>
      </c>
      <c r="H53" s="272">
        <f t="shared" si="3"/>
        <v>0</v>
      </c>
    </row>
    <row r="54" spans="1:8" ht="19.2" hidden="1" customHeight="1" x14ac:dyDescent="0.3">
      <c r="A54" s="269">
        <f>DATA!J263</f>
        <v>0</v>
      </c>
      <c r="B54" s="683" t="str">
        <f>DATA!K57</f>
        <v>liter</v>
      </c>
      <c r="C54" s="684"/>
      <c r="D54" s="685" t="str">
        <f>DATA!I57</f>
        <v>Acrylic Based Paint - Black</v>
      </c>
      <c r="E54" s="686"/>
      <c r="F54" s="182"/>
      <c r="G54" s="271">
        <f>DATA!L263</f>
        <v>0</v>
      </c>
      <c r="H54" s="272">
        <f t="shared" si="3"/>
        <v>0</v>
      </c>
    </row>
    <row r="55" spans="1:8" ht="22.95" hidden="1" customHeight="1" x14ac:dyDescent="0.3">
      <c r="A55" s="269">
        <f>DATA!J264</f>
        <v>0</v>
      </c>
      <c r="B55" s="683" t="str">
        <f>DATA!K58</f>
        <v>pail</v>
      </c>
      <c r="C55" s="684"/>
      <c r="D55" s="685" t="str">
        <f>DATA!I58</f>
        <v>Acrylic Based Paint - White</v>
      </c>
      <c r="E55" s="686"/>
      <c r="F55" s="182"/>
      <c r="G55" s="271">
        <f>DATA!L264</f>
        <v>0</v>
      </c>
      <c r="H55" s="272">
        <f t="shared" si="3"/>
        <v>0</v>
      </c>
    </row>
    <row r="56" spans="1:8" ht="23.4" hidden="1" customHeight="1" x14ac:dyDescent="0.3">
      <c r="A56" s="269">
        <f>DATA!J265</f>
        <v>0</v>
      </c>
      <c r="B56" s="683" t="str">
        <f>DATA!K59</f>
        <v>set</v>
      </c>
      <c r="C56" s="684"/>
      <c r="D56" s="685" t="str">
        <f>DATA!I59</f>
        <v xml:space="preserve">Artist Paint Brush </v>
      </c>
      <c r="E56" s="686"/>
      <c r="F56" s="182"/>
      <c r="G56" s="271">
        <f>DATA!L265</f>
        <v>0</v>
      </c>
      <c r="H56" s="272">
        <f t="shared" si="3"/>
        <v>0</v>
      </c>
    </row>
    <row r="57" spans="1:8" ht="22.2" hidden="1" customHeight="1" x14ac:dyDescent="0.3">
      <c r="A57" s="269">
        <f>DATA!J266</f>
        <v>0</v>
      </c>
      <c r="B57" s="683" t="str">
        <f>DATA!K60</f>
        <v>pcs</v>
      </c>
      <c r="C57" s="684"/>
      <c r="D57" s="685" t="str">
        <f>DATA!I60</f>
        <v>Paint Roller (4 inches)</v>
      </c>
      <c r="E57" s="686"/>
      <c r="F57" s="182"/>
      <c r="G57" s="271">
        <f>DATA!L266</f>
        <v>0</v>
      </c>
      <c r="H57" s="272">
        <f t="shared" si="3"/>
        <v>0</v>
      </c>
    </row>
    <row r="58" spans="1:8" ht="24.6" hidden="1" customHeight="1" x14ac:dyDescent="0.3">
      <c r="A58" s="269">
        <f>DATA!J267</f>
        <v>0</v>
      </c>
      <c r="B58" s="683" t="str">
        <f>DATA!K61</f>
        <v>pcs</v>
      </c>
      <c r="C58" s="684"/>
      <c r="D58" s="685" t="str">
        <f>DATA!I61</f>
        <v>4ft x 8ft Galvanized Plain Sheet, 25 Gauge</v>
      </c>
      <c r="E58" s="686"/>
      <c r="F58" s="182"/>
      <c r="G58" s="271">
        <f>DATA!L267</f>
        <v>0</v>
      </c>
      <c r="H58" s="272">
        <f t="shared" si="3"/>
        <v>0</v>
      </c>
    </row>
    <row r="59" spans="1:8" ht="24.6" hidden="1" customHeight="1" x14ac:dyDescent="0.3">
      <c r="A59" s="269">
        <f>DATA!J268</f>
        <v>0</v>
      </c>
      <c r="B59" s="683" t="str">
        <f>DATA!K62</f>
        <v>pcs</v>
      </c>
      <c r="C59" s="684"/>
      <c r="D59" s="685" t="str">
        <f>DATA!I62</f>
        <v>2inch x 3inch x 12ft Palochina Wood</v>
      </c>
      <c r="E59" s="686"/>
      <c r="F59" s="182"/>
      <c r="G59" s="271">
        <f>DATA!L268</f>
        <v>0</v>
      </c>
      <c r="H59" s="272">
        <f t="shared" si="3"/>
        <v>0</v>
      </c>
    </row>
    <row r="60" spans="1:8" ht="33" hidden="1" customHeight="1" x14ac:dyDescent="0.3">
      <c r="A60" s="269"/>
      <c r="B60" s="683" t="str">
        <f>DATA!K63</f>
        <v>pcs</v>
      </c>
      <c r="C60" s="684"/>
      <c r="D60" s="685" t="str">
        <f>DATA!I63</f>
        <v>3inch Log Screw with Anchor</v>
      </c>
      <c r="E60" s="686"/>
      <c r="F60" s="182"/>
      <c r="G60" s="271">
        <f>DATA!L304</f>
        <v>0</v>
      </c>
      <c r="H60" s="272">
        <f t="shared" si="3"/>
        <v>0</v>
      </c>
    </row>
    <row r="61" spans="1:8" ht="33" hidden="1" customHeight="1" x14ac:dyDescent="0.3">
      <c r="A61" s="269"/>
      <c r="B61" s="683" t="str">
        <f>DATA!K64</f>
        <v>kgs</v>
      </c>
      <c r="C61" s="684"/>
      <c r="D61" s="685" t="str">
        <f>DATA!I64</f>
        <v>1.5inch Common Nail</v>
      </c>
      <c r="E61" s="686"/>
      <c r="F61" s="182"/>
      <c r="G61" s="271">
        <f>DATA!L305</f>
        <v>0</v>
      </c>
      <c r="H61" s="272">
        <f t="shared" si="3"/>
        <v>0</v>
      </c>
    </row>
    <row r="62" spans="1:8" ht="33" hidden="1" customHeight="1" x14ac:dyDescent="0.3">
      <c r="A62" s="269"/>
      <c r="B62" s="683" t="str">
        <f>DATA!K65</f>
        <v>kgs</v>
      </c>
      <c r="C62" s="684"/>
      <c r="D62" s="685" t="str">
        <f>DATA!I65</f>
        <v>3inch Common Nail</v>
      </c>
      <c r="E62" s="686"/>
      <c r="F62" s="182"/>
      <c r="G62" s="271">
        <f>DATA!L306</f>
        <v>0</v>
      </c>
      <c r="H62" s="272">
        <f t="shared" si="3"/>
        <v>0</v>
      </c>
    </row>
    <row r="63" spans="1:8" ht="33" hidden="1" customHeight="1" x14ac:dyDescent="0.3">
      <c r="A63" s="269"/>
      <c r="B63" s="683" t="str">
        <f>DATA!K66</f>
        <v>kgs</v>
      </c>
      <c r="C63" s="684"/>
      <c r="D63" s="685" t="str">
        <f>DATA!I66</f>
        <v>4inch Common Nail'</v>
      </c>
      <c r="E63" s="686"/>
      <c r="F63" s="182"/>
      <c r="G63" s="271">
        <f>DATA!L307</f>
        <v>0</v>
      </c>
      <c r="H63" s="272">
        <f t="shared" si="3"/>
        <v>0</v>
      </c>
    </row>
    <row r="64" spans="1:8" ht="33" hidden="1" customHeight="1" x14ac:dyDescent="0.3">
      <c r="A64" s="269"/>
      <c r="B64" s="683" t="str">
        <f>DATA!K67</f>
        <v>months</v>
      </c>
      <c r="C64" s="684"/>
      <c r="D64" s="685" t="str">
        <f>DATA!I67</f>
        <v>Internet Service Provider Subscription</v>
      </c>
      <c r="E64" s="686"/>
      <c r="F64" s="182"/>
      <c r="G64" s="271">
        <f>DATA!L308</f>
        <v>0</v>
      </c>
      <c r="H64" s="272">
        <f t="shared" si="3"/>
        <v>0</v>
      </c>
    </row>
    <row r="65" spans="1:8" ht="33" hidden="1" customHeight="1" x14ac:dyDescent="0.3">
      <c r="A65" s="269"/>
      <c r="B65" s="683" t="str">
        <f>DATA!K68</f>
        <v>tank</v>
      </c>
      <c r="C65" s="684"/>
      <c r="D65" s="685">
        <f>DATA!I274</f>
        <v>0</v>
      </c>
      <c r="E65" s="686"/>
      <c r="F65" s="182"/>
      <c r="G65" s="271">
        <f>DATA!L309</f>
        <v>0</v>
      </c>
      <c r="H65" s="272">
        <f t="shared" si="3"/>
        <v>0</v>
      </c>
    </row>
    <row r="66" spans="1:8" ht="33" hidden="1" customHeight="1" x14ac:dyDescent="0.3">
      <c r="A66" s="269"/>
      <c r="B66" s="683" t="str">
        <f>DATA!K69</f>
        <v>pcs</v>
      </c>
      <c r="C66" s="684"/>
      <c r="D66" s="685">
        <f>DATA!I275</f>
        <v>0</v>
      </c>
      <c r="E66" s="686"/>
      <c r="F66" s="182"/>
      <c r="G66" s="271">
        <f>DATA!L310</f>
        <v>0</v>
      </c>
      <c r="H66" s="272">
        <f t="shared" si="3"/>
        <v>0</v>
      </c>
    </row>
    <row r="67" spans="1:8" ht="33" hidden="1" customHeight="1" x14ac:dyDescent="0.3">
      <c r="A67" s="269"/>
      <c r="B67" s="683" t="str">
        <f>DATA!K70</f>
        <v>pcs</v>
      </c>
      <c r="C67" s="684"/>
      <c r="D67" s="685">
        <f>DATA!I276</f>
        <v>0</v>
      </c>
      <c r="E67" s="686"/>
      <c r="F67" s="182"/>
      <c r="G67" s="271">
        <f>DATA!L311</f>
        <v>0</v>
      </c>
      <c r="H67" s="272">
        <f t="shared" si="3"/>
        <v>0</v>
      </c>
    </row>
    <row r="68" spans="1:8" ht="33" hidden="1" customHeight="1" x14ac:dyDescent="0.3">
      <c r="A68" s="269"/>
      <c r="B68" s="683" t="str">
        <f>DATA!K71</f>
        <v>pcs</v>
      </c>
      <c r="C68" s="684"/>
      <c r="D68" s="685">
        <f>DATA!I277</f>
        <v>0</v>
      </c>
      <c r="E68" s="686"/>
      <c r="F68" s="182"/>
      <c r="G68" s="271">
        <f>DATA!L312</f>
        <v>0</v>
      </c>
      <c r="H68" s="272">
        <f t="shared" si="3"/>
        <v>0</v>
      </c>
    </row>
    <row r="69" spans="1:8" ht="33" hidden="1" customHeight="1" x14ac:dyDescent="0.3">
      <c r="A69" s="269"/>
      <c r="B69" s="683" t="str">
        <f>DATA!K72</f>
        <v>bottles</v>
      </c>
      <c r="C69" s="684"/>
      <c r="D69" s="685">
        <f>DATA!I278</f>
        <v>0</v>
      </c>
      <c r="E69" s="686"/>
      <c r="F69" s="182"/>
      <c r="G69" s="271">
        <f>DATA!L313</f>
        <v>0</v>
      </c>
      <c r="H69" s="272">
        <f t="shared" si="3"/>
        <v>0</v>
      </c>
    </row>
    <row r="70" spans="1:8" ht="33" hidden="1" customHeight="1" x14ac:dyDescent="0.3">
      <c r="A70" s="269"/>
      <c r="B70" s="683" t="str">
        <f>DATA!K73</f>
        <v>pcs</v>
      </c>
      <c r="C70" s="684"/>
      <c r="D70" s="685">
        <f>DATA!I279</f>
        <v>0</v>
      </c>
      <c r="E70" s="686"/>
      <c r="F70" s="182"/>
      <c r="G70" s="271">
        <f>DATA!L314</f>
        <v>0</v>
      </c>
      <c r="H70" s="272">
        <f t="shared" si="3"/>
        <v>0</v>
      </c>
    </row>
    <row r="71" spans="1:8" ht="33" hidden="1" customHeight="1" x14ac:dyDescent="0.3">
      <c r="A71" s="269"/>
      <c r="B71" s="683" t="str">
        <f>DATA!K74</f>
        <v>pcs</v>
      </c>
      <c r="C71" s="684"/>
      <c r="D71" s="685">
        <f>DATA!I280</f>
        <v>0</v>
      </c>
      <c r="E71" s="686"/>
      <c r="F71" s="182"/>
      <c r="G71" s="271">
        <f>DATA!L315</f>
        <v>0</v>
      </c>
      <c r="H71" s="272">
        <f t="shared" si="3"/>
        <v>0</v>
      </c>
    </row>
    <row r="72" spans="1:8" ht="33" hidden="1" customHeight="1" x14ac:dyDescent="0.3">
      <c r="A72" s="269"/>
      <c r="B72" s="683" t="str">
        <f>DATA!K75</f>
        <v>bottles</v>
      </c>
      <c r="C72" s="684"/>
      <c r="D72" s="685">
        <f>DATA!I281</f>
        <v>0</v>
      </c>
      <c r="E72" s="686"/>
      <c r="F72" s="182"/>
      <c r="G72" s="271">
        <f>DATA!L316</f>
        <v>0</v>
      </c>
      <c r="H72" s="272">
        <f t="shared" si="3"/>
        <v>0</v>
      </c>
    </row>
    <row r="73" spans="1:8" ht="33" hidden="1" customHeight="1" x14ac:dyDescent="0.3">
      <c r="A73" s="269"/>
      <c r="B73" s="683" t="str">
        <f>DATA!K76</f>
        <v>bottles</v>
      </c>
      <c r="C73" s="684"/>
      <c r="D73" s="685">
        <f>DATA!I453</f>
        <v>0</v>
      </c>
      <c r="E73" s="686"/>
      <c r="F73" s="182"/>
      <c r="G73" s="271">
        <f>DATA!L317</f>
        <v>0</v>
      </c>
      <c r="H73" s="272"/>
    </row>
    <row r="74" spans="1:8" ht="33" hidden="1" customHeight="1" x14ac:dyDescent="0.3">
      <c r="A74" s="269"/>
      <c r="B74" s="683" t="str">
        <f>DATA!K77</f>
        <v>pcs</v>
      </c>
      <c r="C74" s="684"/>
      <c r="D74" s="685">
        <f>DATA!I454</f>
        <v>0</v>
      </c>
      <c r="E74" s="686"/>
      <c r="F74" s="182"/>
      <c r="G74" s="271">
        <f>DATA!L318</f>
        <v>0</v>
      </c>
      <c r="H74" s="272"/>
    </row>
    <row r="75" spans="1:8" ht="24" customHeight="1" x14ac:dyDescent="0.3">
      <c r="A75" s="726"/>
      <c r="B75" s="727"/>
      <c r="C75" s="727"/>
      <c r="D75" s="727"/>
      <c r="E75" s="727"/>
      <c r="F75" s="727"/>
      <c r="G75" s="728"/>
      <c r="H75" s="183">
        <f>SUM(H16:H50)</f>
        <v>10450</v>
      </c>
    </row>
    <row r="76" spans="1:8" ht="38.4" customHeight="1" x14ac:dyDescent="0.3">
      <c r="A76" s="184" t="s">
        <v>544</v>
      </c>
      <c r="B76" s="723" t="str">
        <f>DATA!P205</f>
        <v>for BEACON 2025 "Building Empowered and Accountable Councils of Noble BSCians"</v>
      </c>
      <c r="C76" s="724"/>
      <c r="D76" s="724"/>
      <c r="E76" s="724"/>
      <c r="F76" s="724"/>
      <c r="G76" s="724"/>
      <c r="H76" s="725"/>
    </row>
    <row r="77" spans="1:8" x14ac:dyDescent="0.3">
      <c r="A77" s="185"/>
      <c r="B77" s="720"/>
      <c r="C77" s="721"/>
      <c r="D77" s="721"/>
      <c r="E77" s="722"/>
      <c r="F77" s="720" t="s">
        <v>545</v>
      </c>
      <c r="G77" s="721"/>
      <c r="H77" s="722"/>
    </row>
    <row r="78" spans="1:8" ht="3" customHeight="1" x14ac:dyDescent="0.3">
      <c r="A78" s="185"/>
      <c r="B78" s="187"/>
      <c r="C78" s="187"/>
      <c r="D78" s="187"/>
      <c r="E78" s="188"/>
      <c r="F78" s="713"/>
      <c r="G78" s="714"/>
      <c r="H78" s="715"/>
    </row>
    <row r="79" spans="1:8" ht="18.600000000000001" customHeight="1" x14ac:dyDescent="0.3">
      <c r="A79" s="185" t="s">
        <v>546</v>
      </c>
      <c r="B79" s="717"/>
      <c r="C79" s="717"/>
      <c r="D79" s="717"/>
      <c r="E79" s="718"/>
      <c r="F79" s="716"/>
      <c r="G79" s="717"/>
      <c r="H79" s="718"/>
    </row>
    <row r="80" spans="1:8" ht="15.6" x14ac:dyDescent="0.3">
      <c r="A80" s="54" t="s">
        <v>547</v>
      </c>
      <c r="B80" s="731" t="str">
        <f>DATA!C204</f>
        <v>ELEIN T. ESPERANZA</v>
      </c>
      <c r="C80" s="719"/>
      <c r="D80" s="719"/>
      <c r="E80" s="719"/>
      <c r="F80" s="719" t="s">
        <v>1008</v>
      </c>
      <c r="G80" s="719"/>
      <c r="H80" s="719"/>
    </row>
    <row r="81" spans="1:8" x14ac:dyDescent="0.3">
      <c r="A81" s="54" t="s">
        <v>548</v>
      </c>
      <c r="B81" s="729" t="str">
        <f>DATA!D6</f>
        <v>Project Technical Specialist 1</v>
      </c>
      <c r="C81" s="730"/>
      <c r="D81" s="730"/>
      <c r="E81" s="730"/>
      <c r="F81" s="712" t="s">
        <v>1027</v>
      </c>
      <c r="G81" s="712"/>
      <c r="H81" s="712"/>
    </row>
    <row r="82" spans="1:8" x14ac:dyDescent="0.3">
      <c r="A82" s="186" t="s">
        <v>260</v>
      </c>
      <c r="B82" s="708"/>
      <c r="C82" s="708"/>
      <c r="D82" s="708"/>
      <c r="E82" s="709"/>
      <c r="F82" s="710"/>
      <c r="G82" s="711"/>
      <c r="H82" s="711"/>
    </row>
  </sheetData>
  <mergeCells count="149">
    <mergeCell ref="B82:E82"/>
    <mergeCell ref="F82:H82"/>
    <mergeCell ref="F81:H81"/>
    <mergeCell ref="F78:H78"/>
    <mergeCell ref="F79:H79"/>
    <mergeCell ref="F80:H80"/>
    <mergeCell ref="B55:C55"/>
    <mergeCell ref="B46:C46"/>
    <mergeCell ref="B47:C47"/>
    <mergeCell ref="D46:E46"/>
    <mergeCell ref="D47:E47"/>
    <mergeCell ref="F77:H77"/>
    <mergeCell ref="B77:E77"/>
    <mergeCell ref="B76:H76"/>
    <mergeCell ref="A75:G75"/>
    <mergeCell ref="D60:E60"/>
    <mergeCell ref="B57:C57"/>
    <mergeCell ref="B61:C61"/>
    <mergeCell ref="D61:E61"/>
    <mergeCell ref="B58:C58"/>
    <mergeCell ref="B81:E81"/>
    <mergeCell ref="B79:E79"/>
    <mergeCell ref="B80:E80"/>
    <mergeCell ref="B63:C63"/>
    <mergeCell ref="B16:C16"/>
    <mergeCell ref="D17:E17"/>
    <mergeCell ref="B21:C21"/>
    <mergeCell ref="D21:E21"/>
    <mergeCell ref="B19:C19"/>
    <mergeCell ref="D19:E19"/>
    <mergeCell ref="B20:C20"/>
    <mergeCell ref="D20:E20"/>
    <mergeCell ref="B73:C73"/>
    <mergeCell ref="B62:C62"/>
    <mergeCell ref="D62:E62"/>
    <mergeCell ref="B18:C18"/>
    <mergeCell ref="D18:E18"/>
    <mergeCell ref="B17:C17"/>
    <mergeCell ref="D16:E16"/>
    <mergeCell ref="B22:C22"/>
    <mergeCell ref="D22:E22"/>
    <mergeCell ref="B56:C56"/>
    <mergeCell ref="B48:C48"/>
    <mergeCell ref="D42:E42"/>
    <mergeCell ref="B35:C35"/>
    <mergeCell ref="D35:E35"/>
    <mergeCell ref="B36:C36"/>
    <mergeCell ref="B43:C43"/>
    <mergeCell ref="B23:C23"/>
    <mergeCell ref="D23:E23"/>
    <mergeCell ref="B74:C74"/>
    <mergeCell ref="D74:E74"/>
    <mergeCell ref="B37:C37"/>
    <mergeCell ref="D55:E55"/>
    <mergeCell ref="B59:C59"/>
    <mergeCell ref="B60:C60"/>
    <mergeCell ref="D58:E58"/>
    <mergeCell ref="B25:C25"/>
    <mergeCell ref="B26:C26"/>
    <mergeCell ref="B27:C27"/>
    <mergeCell ref="B49:C49"/>
    <mergeCell ref="B54:C54"/>
    <mergeCell ref="B50:C50"/>
    <mergeCell ref="B51:C51"/>
    <mergeCell ref="B52:C52"/>
    <mergeCell ref="B53:C53"/>
    <mergeCell ref="B44:C44"/>
    <mergeCell ref="B40:C40"/>
    <mergeCell ref="B28:C28"/>
    <mergeCell ref="B45:C45"/>
    <mergeCell ref="B42:C42"/>
    <mergeCell ref="B33:C33"/>
    <mergeCell ref="F12:H12"/>
    <mergeCell ref="F14:F15"/>
    <mergeCell ref="G14:H14"/>
    <mergeCell ref="A3:H3"/>
    <mergeCell ref="A4:H4"/>
    <mergeCell ref="A5:H5"/>
    <mergeCell ref="A7:H7"/>
    <mergeCell ref="A13:H13"/>
    <mergeCell ref="A9:C9"/>
    <mergeCell ref="G9:H9"/>
    <mergeCell ref="B10:C10"/>
    <mergeCell ref="G10:H10"/>
    <mergeCell ref="B11:C11"/>
    <mergeCell ref="G11:H11"/>
    <mergeCell ref="A14:A15"/>
    <mergeCell ref="B14:C15"/>
    <mergeCell ref="D14:E15"/>
    <mergeCell ref="B12:E12"/>
    <mergeCell ref="D50:E50"/>
    <mergeCell ref="D51:E51"/>
    <mergeCell ref="D52:E52"/>
    <mergeCell ref="D53:E53"/>
    <mergeCell ref="B65:C65"/>
    <mergeCell ref="D65:E65"/>
    <mergeCell ref="B66:C66"/>
    <mergeCell ref="D66:E66"/>
    <mergeCell ref="D59:E59"/>
    <mergeCell ref="D54:E54"/>
    <mergeCell ref="D57:E57"/>
    <mergeCell ref="D30:E30"/>
    <mergeCell ref="D31:E31"/>
    <mergeCell ref="D32:E32"/>
    <mergeCell ref="D33:E33"/>
    <mergeCell ref="D34:E34"/>
    <mergeCell ref="D29:E29"/>
    <mergeCell ref="B31:C31"/>
    <mergeCell ref="D73:E73"/>
    <mergeCell ref="B69:C69"/>
    <mergeCell ref="B71:C71"/>
    <mergeCell ref="B72:C72"/>
    <mergeCell ref="D72:E72"/>
    <mergeCell ref="D71:E71"/>
    <mergeCell ref="D69:E69"/>
    <mergeCell ref="D68:E68"/>
    <mergeCell ref="D70:E70"/>
    <mergeCell ref="B70:C70"/>
    <mergeCell ref="B68:C68"/>
    <mergeCell ref="D63:E63"/>
    <mergeCell ref="B64:C64"/>
    <mergeCell ref="D64:E64"/>
    <mergeCell ref="B67:C67"/>
    <mergeCell ref="D67:E67"/>
    <mergeCell ref="D49:E49"/>
    <mergeCell ref="B32:C32"/>
    <mergeCell ref="B34:C34"/>
    <mergeCell ref="B30:C30"/>
    <mergeCell ref="D43:E43"/>
    <mergeCell ref="D45:E45"/>
    <mergeCell ref="D56:E56"/>
    <mergeCell ref="D44:E44"/>
    <mergeCell ref="D24:E24"/>
    <mergeCell ref="D41:E41"/>
    <mergeCell ref="D48:E48"/>
    <mergeCell ref="B24:C24"/>
    <mergeCell ref="B41:C41"/>
    <mergeCell ref="D40:E40"/>
    <mergeCell ref="B38:C38"/>
    <mergeCell ref="B39:C39"/>
    <mergeCell ref="D38:E38"/>
    <mergeCell ref="D39:E39"/>
    <mergeCell ref="B29:C29"/>
    <mergeCell ref="D25:E25"/>
    <mergeCell ref="D26:E26"/>
    <mergeCell ref="D27:E27"/>
    <mergeCell ref="D37:E37"/>
    <mergeCell ref="D36:E36"/>
    <mergeCell ref="D28:E28"/>
  </mergeCells>
  <pageMargins left="0.7" right="0.7" top="0.75" bottom="0.75" header="0.3" footer="0.3"/>
  <pageSetup paperSize="9" scale="77" fitToHeight="0" orientation="portrait" horizontalDpi="0"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G99"/>
  <sheetViews>
    <sheetView showGridLines="0" view="pageLayout" topLeftCell="A15" zoomScaleNormal="142" zoomScaleSheetLayoutView="85" workbookViewId="0">
      <selection activeCell="A28" sqref="A28:B28"/>
    </sheetView>
  </sheetViews>
  <sheetFormatPr defaultColWidth="9.33203125" defaultRowHeight="13.8" x14ac:dyDescent="0.25"/>
  <cols>
    <col min="1" max="1" width="13.44140625" style="34" customWidth="1"/>
    <col min="2" max="2" width="18" style="34" customWidth="1"/>
    <col min="3" max="3" width="22.88671875" style="34" customWidth="1"/>
    <col min="4" max="4" width="11.6640625" style="34" customWidth="1"/>
    <col min="5" max="5" width="17.88671875" style="34" customWidth="1"/>
    <col min="6" max="6" width="44.5546875" style="34" customWidth="1"/>
    <col min="7" max="16384" width="9.33203125" style="34"/>
  </cols>
  <sheetData>
    <row r="1" spans="1:7" hidden="1" x14ac:dyDescent="0.25">
      <c r="A1" s="747"/>
      <c r="B1" s="747"/>
      <c r="C1" s="747"/>
      <c r="D1" s="747"/>
      <c r="E1" s="747"/>
      <c r="F1" s="747"/>
    </row>
    <row r="2" spans="1:7" x14ac:dyDescent="0.25">
      <c r="A2" s="748"/>
      <c r="B2" s="747"/>
      <c r="C2" s="747"/>
      <c r="D2" s="747"/>
      <c r="E2" s="747"/>
      <c r="F2" s="747"/>
    </row>
    <row r="3" spans="1:7" x14ac:dyDescent="0.25">
      <c r="A3" s="748"/>
      <c r="B3" s="748"/>
      <c r="C3" s="748"/>
      <c r="D3" s="748"/>
      <c r="E3" s="748"/>
      <c r="F3" s="748"/>
    </row>
    <row r="4" spans="1:7" ht="26.25" customHeight="1" x14ac:dyDescent="0.25"/>
    <row r="5" spans="1:7" ht="46.2" customHeight="1" x14ac:dyDescent="0.25">
      <c r="A5" s="749"/>
      <c r="B5" s="749"/>
      <c r="C5" s="749"/>
      <c r="D5" s="749"/>
      <c r="E5" s="749"/>
      <c r="F5" s="749"/>
    </row>
    <row r="6" spans="1:7" ht="18" x14ac:dyDescent="0.45">
      <c r="A6" s="750" t="s">
        <v>852</v>
      </c>
      <c r="B6" s="750"/>
      <c r="C6" s="750"/>
      <c r="D6" s="750"/>
      <c r="E6" s="750"/>
      <c r="F6" s="750"/>
    </row>
    <row r="7" spans="1:7" ht="25.2" customHeight="1" x14ac:dyDescent="0.45">
      <c r="B7" s="745" t="s">
        <v>1001</v>
      </c>
      <c r="C7" s="745"/>
      <c r="D7" s="746" t="str">
        <f>PR!B12</f>
        <v>2509-SS09-343</v>
      </c>
      <c r="E7" s="746"/>
    </row>
    <row r="9" spans="1:7" ht="48" customHeight="1" x14ac:dyDescent="0.25">
      <c r="A9" s="740" t="s">
        <v>1002</v>
      </c>
      <c r="B9" s="740"/>
      <c r="C9" s="740"/>
      <c r="D9" s="740"/>
      <c r="E9" s="740"/>
      <c r="F9" s="740"/>
    </row>
    <row r="10" spans="1:7" ht="39" customHeight="1" x14ac:dyDescent="0.25">
      <c r="A10" s="740" t="s">
        <v>1003</v>
      </c>
      <c r="B10" s="740"/>
      <c r="C10" s="740"/>
      <c r="D10" s="740"/>
      <c r="E10" s="740"/>
      <c r="F10" s="740"/>
    </row>
    <row r="11" spans="1:7" ht="51" customHeight="1" x14ac:dyDescent="0.25">
      <c r="A11" s="740" t="s">
        <v>1004</v>
      </c>
      <c r="B11" s="740"/>
      <c r="C11" s="740"/>
      <c r="D11" s="740"/>
      <c r="E11" s="740"/>
      <c r="F11" s="740"/>
    </row>
    <row r="12" spans="1:7" ht="41.4" customHeight="1" x14ac:dyDescent="0.25">
      <c r="A12" s="740" t="s">
        <v>1005</v>
      </c>
      <c r="B12" s="740"/>
      <c r="C12" s="740"/>
      <c r="D12" s="740"/>
      <c r="E12" s="740"/>
      <c r="F12" s="740"/>
    </row>
    <row r="13" spans="1:7" ht="22.2" customHeight="1" x14ac:dyDescent="0.25">
      <c r="A13" s="741" t="s">
        <v>997</v>
      </c>
      <c r="B13" s="741"/>
      <c r="C13" s="741"/>
      <c r="D13" s="441" t="str">
        <f>PR!E9</f>
        <v>2025-343</v>
      </c>
      <c r="E13" s="742" t="s">
        <v>724</v>
      </c>
      <c r="F13" s="742"/>
    </row>
    <row r="14" spans="1:7" ht="36" customHeight="1" x14ac:dyDescent="0.25">
      <c r="A14" s="741" t="s">
        <v>1159</v>
      </c>
      <c r="B14" s="741"/>
      <c r="C14" s="741"/>
      <c r="D14" s="741"/>
      <c r="E14" s="741"/>
      <c r="F14" s="741"/>
      <c r="G14" s="449"/>
    </row>
    <row r="15" spans="1:7" ht="20.25" customHeight="1" x14ac:dyDescent="0.25">
      <c r="A15" s="743" t="s">
        <v>979</v>
      </c>
      <c r="B15" s="743"/>
      <c r="C15" s="743"/>
      <c r="D15" s="744">
        <f>PR!H75</f>
        <v>10450</v>
      </c>
      <c r="E15" s="744"/>
      <c r="F15" s="420"/>
    </row>
    <row r="16" spans="1:7" ht="33" customHeight="1" x14ac:dyDescent="0.25">
      <c r="A16" s="740" t="s">
        <v>1045</v>
      </c>
      <c r="B16" s="740"/>
      <c r="C16" s="740"/>
      <c r="D16" s="740"/>
      <c r="E16" s="740"/>
      <c r="F16" s="740"/>
    </row>
    <row r="17" spans="1:6" ht="42" hidden="1" customHeight="1" x14ac:dyDescent="0.25">
      <c r="A17" s="381"/>
      <c r="B17" s="381"/>
      <c r="C17" s="381"/>
      <c r="D17" s="381"/>
      <c r="E17" s="381"/>
      <c r="F17" s="381"/>
    </row>
    <row r="18" spans="1:6" ht="68.25" customHeight="1" x14ac:dyDescent="0.25">
      <c r="A18" s="740" t="s">
        <v>1006</v>
      </c>
      <c r="B18" s="740"/>
      <c r="C18" s="740"/>
      <c r="D18" s="740"/>
      <c r="E18" s="740"/>
      <c r="F18" s="740"/>
    </row>
    <row r="19" spans="1:6" ht="16.5" customHeight="1" x14ac:dyDescent="0.25">
      <c r="A19" s="739"/>
      <c r="B19" s="739"/>
      <c r="C19" s="739"/>
      <c r="D19" s="739"/>
      <c r="E19" s="739"/>
      <c r="F19" s="35"/>
    </row>
    <row r="20" spans="1:6" ht="18" customHeight="1" x14ac:dyDescent="0.25">
      <c r="A20" s="738" t="s">
        <v>727</v>
      </c>
      <c r="B20" s="738"/>
      <c r="C20" s="738"/>
      <c r="D20" s="738"/>
      <c r="E20" s="738"/>
      <c r="F20" s="223"/>
    </row>
    <row r="21" spans="1:6" ht="24" customHeight="1" x14ac:dyDescent="0.25">
      <c r="A21" s="32" t="s">
        <v>728</v>
      </c>
      <c r="B21" s="32"/>
      <c r="C21" s="32"/>
      <c r="D21" s="32"/>
      <c r="E21" s="32"/>
      <c r="F21" s="32"/>
    </row>
    <row r="22" spans="1:6" hidden="1" x14ac:dyDescent="0.25">
      <c r="A22" s="32"/>
      <c r="B22" s="32"/>
      <c r="C22" s="32"/>
      <c r="D22" s="32"/>
      <c r="E22" s="32"/>
      <c r="F22" s="32"/>
    </row>
    <row r="23" spans="1:6" x14ac:dyDescent="0.25">
      <c r="A23" s="32"/>
      <c r="B23" s="32"/>
      <c r="E23" s="32"/>
      <c r="F23" s="32"/>
    </row>
    <row r="24" spans="1:6" s="224" customFormat="1" ht="15.6" customHeight="1" x14ac:dyDescent="0.25">
      <c r="A24" s="735" t="s">
        <v>1061</v>
      </c>
      <c r="B24" s="735"/>
      <c r="C24" s="735" t="s">
        <v>729</v>
      </c>
      <c r="D24" s="735"/>
      <c r="E24" s="735" t="s">
        <v>529</v>
      </c>
      <c r="F24" s="735"/>
    </row>
    <row r="25" spans="1:6" s="225" customFormat="1" x14ac:dyDescent="0.25">
      <c r="A25" s="733" t="s">
        <v>556</v>
      </c>
      <c r="B25" s="733"/>
      <c r="C25" s="733" t="s">
        <v>556</v>
      </c>
      <c r="D25" s="733"/>
      <c r="E25" s="733" t="s">
        <v>556</v>
      </c>
      <c r="F25" s="733"/>
    </row>
    <row r="26" spans="1:6" x14ac:dyDescent="0.25">
      <c r="A26" s="32"/>
      <c r="B26" s="32"/>
      <c r="C26" s="32"/>
      <c r="D26" s="32"/>
      <c r="E26" s="32"/>
      <c r="F26" s="32"/>
    </row>
    <row r="27" spans="1:6" x14ac:dyDescent="0.25">
      <c r="A27" s="32"/>
      <c r="B27" s="32"/>
      <c r="C27" s="32"/>
      <c r="D27" s="32"/>
      <c r="E27" s="32"/>
      <c r="F27" s="32"/>
    </row>
    <row r="28" spans="1:6" s="224" customFormat="1" ht="14.4" customHeight="1" x14ac:dyDescent="0.25">
      <c r="A28" s="735" t="str">
        <f>PR!B80</f>
        <v>ELEIN T. ESPERANZA</v>
      </c>
      <c r="B28" s="735"/>
      <c r="C28" s="735" t="s">
        <v>1161</v>
      </c>
      <c r="D28" s="735"/>
      <c r="E28" s="735" t="s">
        <v>924</v>
      </c>
      <c r="F28" s="735"/>
    </row>
    <row r="29" spans="1:6" s="225" customFormat="1" ht="28.5" customHeight="1" x14ac:dyDescent="0.25">
      <c r="A29" s="736" t="s">
        <v>730</v>
      </c>
      <c r="B29" s="736"/>
      <c r="C29" s="737" t="s">
        <v>731</v>
      </c>
      <c r="D29" s="737"/>
      <c r="E29" s="737" t="s">
        <v>531</v>
      </c>
      <c r="F29" s="737"/>
    </row>
    <row r="30" spans="1:6" hidden="1" x14ac:dyDescent="0.25">
      <c r="A30" s="732" t="s">
        <v>732</v>
      </c>
      <c r="B30" s="732"/>
      <c r="C30" s="732"/>
      <c r="D30" s="734"/>
      <c r="E30" s="32"/>
      <c r="F30" s="32"/>
    </row>
    <row r="31" spans="1:6" hidden="1" x14ac:dyDescent="0.25">
      <c r="A31" s="732" t="s">
        <v>733</v>
      </c>
      <c r="B31" s="732"/>
      <c r="C31" s="732"/>
      <c r="D31" s="734"/>
      <c r="E31" s="32"/>
      <c r="F31" s="32"/>
    </row>
    <row r="32" spans="1:6" hidden="1" x14ac:dyDescent="0.25">
      <c r="A32" s="732" t="s">
        <v>734</v>
      </c>
      <c r="B32" s="732"/>
      <c r="C32" s="732"/>
      <c r="D32" s="734"/>
      <c r="E32" s="32"/>
      <c r="F32" s="32"/>
    </row>
    <row r="33" spans="1:6" hidden="1" x14ac:dyDescent="0.25">
      <c r="A33" s="732" t="s">
        <v>735</v>
      </c>
      <c r="B33" s="732"/>
      <c r="C33" s="732"/>
      <c r="D33" s="734"/>
      <c r="E33" s="32"/>
      <c r="F33" s="32"/>
    </row>
    <row r="34" spans="1:6" hidden="1" x14ac:dyDescent="0.25">
      <c r="A34" s="732" t="s">
        <v>736</v>
      </c>
      <c r="B34" s="732"/>
      <c r="C34" s="732"/>
      <c r="D34" s="734"/>
      <c r="E34" s="32"/>
      <c r="F34" s="32"/>
    </row>
    <row r="35" spans="1:6" hidden="1" x14ac:dyDescent="0.25">
      <c r="A35" s="732" t="s">
        <v>737</v>
      </c>
      <c r="B35" s="732"/>
      <c r="C35" s="732"/>
      <c r="D35" s="734"/>
      <c r="E35" s="32"/>
      <c r="F35" s="32"/>
    </row>
    <row r="36" spans="1:6" hidden="1" x14ac:dyDescent="0.25">
      <c r="A36" s="732" t="s">
        <v>738</v>
      </c>
      <c r="B36" s="732"/>
      <c r="C36" s="732"/>
      <c r="D36" s="734"/>
      <c r="E36" s="32"/>
      <c r="F36" s="32"/>
    </row>
    <row r="37" spans="1:6" hidden="1" x14ac:dyDescent="0.25">
      <c r="A37" s="732" t="s">
        <v>557</v>
      </c>
      <c r="B37" s="732"/>
      <c r="C37" s="732"/>
      <c r="D37" s="734"/>
      <c r="E37" s="32"/>
      <c r="F37" s="32"/>
    </row>
    <row r="38" spans="1:6" hidden="1" x14ac:dyDescent="0.25">
      <c r="A38" s="732" t="s">
        <v>739</v>
      </c>
      <c r="B38" s="732"/>
      <c r="C38" s="732"/>
      <c r="D38" s="734"/>
      <c r="E38" s="32"/>
      <c r="F38" s="32"/>
    </row>
    <row r="39" spans="1:6" hidden="1" x14ac:dyDescent="0.25">
      <c r="A39" s="732" t="s">
        <v>740</v>
      </c>
      <c r="B39" s="732"/>
      <c r="C39" s="732"/>
      <c r="D39" s="734"/>
      <c r="E39" s="32"/>
      <c r="F39" s="32"/>
    </row>
    <row r="40" spans="1:6" hidden="1" x14ac:dyDescent="0.25">
      <c r="A40" s="732" t="s">
        <v>576</v>
      </c>
      <c r="B40" s="732"/>
      <c r="C40" s="732"/>
      <c r="D40" s="734"/>
      <c r="E40" s="32"/>
      <c r="F40" s="32"/>
    </row>
    <row r="41" spans="1:6" hidden="1" x14ac:dyDescent="0.25">
      <c r="A41" s="732" t="s">
        <v>741</v>
      </c>
      <c r="B41" s="732"/>
      <c r="C41" s="732"/>
      <c r="D41" s="734"/>
      <c r="E41" s="32"/>
      <c r="F41" s="32"/>
    </row>
    <row r="42" spans="1:6" hidden="1" x14ac:dyDescent="0.25">
      <c r="A42" s="732" t="s">
        <v>742</v>
      </c>
      <c r="B42" s="732"/>
      <c r="C42" s="732"/>
      <c r="D42" s="734"/>
      <c r="E42" s="32"/>
      <c r="F42" s="32"/>
    </row>
    <row r="43" spans="1:6" hidden="1" x14ac:dyDescent="0.25">
      <c r="A43" s="732" t="s">
        <v>743</v>
      </c>
      <c r="B43" s="732"/>
      <c r="C43" s="732"/>
      <c r="D43" s="734"/>
      <c r="E43" s="32"/>
      <c r="F43" s="32"/>
    </row>
    <row r="44" spans="1:6" hidden="1" x14ac:dyDescent="0.25">
      <c r="A44" s="732" t="s">
        <v>24</v>
      </c>
      <c r="B44" s="732"/>
      <c r="C44" s="732"/>
      <c r="D44" s="734"/>
      <c r="E44" s="32"/>
      <c r="F44" s="32"/>
    </row>
    <row r="45" spans="1:6" hidden="1" x14ac:dyDescent="0.25">
      <c r="A45" s="732" t="s">
        <v>744</v>
      </c>
      <c r="B45" s="732"/>
      <c r="C45" s="732"/>
      <c r="D45" s="734"/>
      <c r="E45" s="32"/>
      <c r="F45" s="32"/>
    </row>
    <row r="46" spans="1:6" hidden="1" x14ac:dyDescent="0.25">
      <c r="A46" s="732" t="s">
        <v>745</v>
      </c>
      <c r="B46" s="732"/>
      <c r="C46" s="732"/>
      <c r="D46" s="734"/>
      <c r="E46" s="32"/>
      <c r="F46" s="32"/>
    </row>
    <row r="47" spans="1:6" hidden="1" x14ac:dyDescent="0.25">
      <c r="A47" s="732" t="s">
        <v>746</v>
      </c>
      <c r="B47" s="732"/>
      <c r="C47" s="732"/>
      <c r="D47" s="734"/>
      <c r="E47" s="32"/>
      <c r="F47" s="32"/>
    </row>
    <row r="48" spans="1:6" hidden="1" x14ac:dyDescent="0.25">
      <c r="A48" s="732" t="s">
        <v>747</v>
      </c>
      <c r="B48" s="732"/>
      <c r="C48" s="732"/>
      <c r="D48" s="734"/>
      <c r="E48" s="32"/>
      <c r="F48" s="32"/>
    </row>
    <row r="49" spans="1:6" hidden="1" x14ac:dyDescent="0.25">
      <c r="A49" s="732" t="s">
        <v>748</v>
      </c>
      <c r="B49" s="732"/>
      <c r="C49" s="732"/>
      <c r="D49" s="734"/>
      <c r="E49" s="32"/>
      <c r="F49" s="32"/>
    </row>
    <row r="50" spans="1:6" hidden="1" x14ac:dyDescent="0.25">
      <c r="A50" s="732" t="s">
        <v>749</v>
      </c>
      <c r="B50" s="732"/>
      <c r="C50" s="732"/>
      <c r="D50" s="734"/>
      <c r="E50" s="32"/>
      <c r="F50" s="32"/>
    </row>
    <row r="51" spans="1:6" hidden="1" x14ac:dyDescent="0.25">
      <c r="A51" s="732" t="s">
        <v>750</v>
      </c>
      <c r="B51" s="732"/>
      <c r="C51" s="732"/>
      <c r="D51" s="734"/>
      <c r="E51" s="32"/>
      <c r="F51" s="32"/>
    </row>
    <row r="52" spans="1:6" hidden="1" x14ac:dyDescent="0.25">
      <c r="A52" s="732" t="s">
        <v>751</v>
      </c>
      <c r="B52" s="732"/>
      <c r="C52" s="732"/>
      <c r="D52" s="734"/>
      <c r="E52" s="32"/>
      <c r="F52" s="32"/>
    </row>
    <row r="53" spans="1:6" hidden="1" x14ac:dyDescent="0.25">
      <c r="A53" s="732" t="s">
        <v>121</v>
      </c>
      <c r="B53" s="732"/>
      <c r="C53" s="732"/>
      <c r="D53" s="734"/>
      <c r="E53" s="32"/>
      <c r="F53" s="32"/>
    </row>
    <row r="54" spans="1:6" hidden="1" x14ac:dyDescent="0.25">
      <c r="A54" s="732" t="s">
        <v>752</v>
      </c>
      <c r="B54" s="732"/>
      <c r="C54" s="732"/>
      <c r="D54" s="734"/>
      <c r="E54" s="32"/>
      <c r="F54" s="32"/>
    </row>
    <row r="55" spans="1:6" hidden="1" x14ac:dyDescent="0.25">
      <c r="A55" s="732" t="s">
        <v>753</v>
      </c>
      <c r="B55" s="732"/>
      <c r="C55" s="732"/>
      <c r="D55" s="734"/>
      <c r="E55" s="32"/>
      <c r="F55" s="32"/>
    </row>
    <row r="56" spans="1:6" hidden="1" x14ac:dyDescent="0.25">
      <c r="A56" s="732" t="s">
        <v>754</v>
      </c>
      <c r="B56" s="732"/>
      <c r="C56" s="732"/>
      <c r="D56" s="734"/>
      <c r="E56" s="32"/>
      <c r="F56" s="32"/>
    </row>
    <row r="57" spans="1:6" hidden="1" x14ac:dyDescent="0.25">
      <c r="A57" s="732" t="s">
        <v>755</v>
      </c>
      <c r="B57" s="732"/>
      <c r="C57" s="732"/>
      <c r="D57" s="734"/>
      <c r="E57" s="32"/>
      <c r="F57" s="32"/>
    </row>
    <row r="58" spans="1:6" hidden="1" x14ac:dyDescent="0.25">
      <c r="A58" s="732" t="s">
        <v>756</v>
      </c>
      <c r="B58" s="732"/>
      <c r="C58" s="732"/>
      <c r="D58" s="734"/>
      <c r="E58" s="32"/>
      <c r="F58" s="32"/>
    </row>
    <row r="59" spans="1:6" hidden="1" x14ac:dyDescent="0.25">
      <c r="A59" s="732" t="s">
        <v>757</v>
      </c>
      <c r="B59" s="732"/>
      <c r="C59" s="732"/>
      <c r="D59" s="734"/>
      <c r="E59" s="32"/>
      <c r="F59" s="32"/>
    </row>
    <row r="60" spans="1:6" hidden="1" x14ac:dyDescent="0.25">
      <c r="A60" s="732" t="s">
        <v>123</v>
      </c>
      <c r="B60" s="732"/>
      <c r="C60" s="732"/>
      <c r="D60" s="734"/>
      <c r="E60" s="32"/>
      <c r="F60" s="32"/>
    </row>
    <row r="61" spans="1:6" hidden="1" x14ac:dyDescent="0.25">
      <c r="A61" s="732" t="s">
        <v>62</v>
      </c>
      <c r="B61" s="732"/>
      <c r="C61" s="732"/>
      <c r="D61" s="734"/>
      <c r="E61" s="32"/>
      <c r="F61" s="32"/>
    </row>
    <row r="62" spans="1:6" hidden="1" x14ac:dyDescent="0.25">
      <c r="A62" s="732" t="s">
        <v>758</v>
      </c>
      <c r="B62" s="732"/>
      <c r="C62" s="732"/>
      <c r="D62" s="734"/>
      <c r="E62" s="32"/>
      <c r="F62" s="32"/>
    </row>
    <row r="63" spans="1:6" hidden="1" x14ac:dyDescent="0.25">
      <c r="A63" s="732" t="s">
        <v>759</v>
      </c>
      <c r="B63" s="732"/>
      <c r="C63" s="732"/>
      <c r="D63" s="734"/>
      <c r="E63" s="32"/>
      <c r="F63" s="32"/>
    </row>
    <row r="64" spans="1:6" hidden="1" x14ac:dyDescent="0.25">
      <c r="A64" s="732" t="s">
        <v>574</v>
      </c>
      <c r="B64" s="732"/>
      <c r="C64" s="732"/>
      <c r="D64" s="734"/>
      <c r="E64" s="32"/>
      <c r="F64" s="32"/>
    </row>
    <row r="65" spans="1:6" hidden="1" x14ac:dyDescent="0.25">
      <c r="A65" s="732" t="s">
        <v>164</v>
      </c>
      <c r="B65" s="732"/>
      <c r="C65" s="732"/>
      <c r="D65" s="734"/>
      <c r="E65" s="32"/>
      <c r="F65" s="32"/>
    </row>
    <row r="66" spans="1:6" hidden="1" x14ac:dyDescent="0.25">
      <c r="A66" s="732" t="s">
        <v>760</v>
      </c>
      <c r="B66" s="732"/>
      <c r="C66" s="732"/>
      <c r="D66" s="734"/>
      <c r="E66" s="32"/>
      <c r="F66" s="32"/>
    </row>
    <row r="67" spans="1:6" hidden="1" x14ac:dyDescent="0.25">
      <c r="A67" s="732" t="s">
        <v>761</v>
      </c>
      <c r="B67" s="732"/>
      <c r="C67" s="732"/>
      <c r="D67" s="734"/>
      <c r="E67" s="32"/>
      <c r="F67" s="32"/>
    </row>
    <row r="68" spans="1:6" hidden="1" x14ac:dyDescent="0.25">
      <c r="A68" s="732" t="s">
        <v>206</v>
      </c>
      <c r="B68" s="732"/>
      <c r="C68" s="732"/>
      <c r="D68" s="734"/>
      <c r="E68" s="32"/>
      <c r="F68" s="32"/>
    </row>
    <row r="69" spans="1:6" hidden="1" x14ac:dyDescent="0.25">
      <c r="A69" s="732" t="s">
        <v>762</v>
      </c>
      <c r="B69" s="732"/>
      <c r="C69" s="732"/>
      <c r="D69" s="734"/>
      <c r="E69" s="32"/>
      <c r="F69" s="32"/>
    </row>
    <row r="70" spans="1:6" hidden="1" x14ac:dyDescent="0.25">
      <c r="A70" s="732" t="s">
        <v>763</v>
      </c>
      <c r="B70" s="732"/>
      <c r="C70" s="732"/>
      <c r="D70" s="734"/>
      <c r="E70" s="32"/>
      <c r="F70" s="32"/>
    </row>
    <row r="71" spans="1:6" hidden="1" x14ac:dyDescent="0.25">
      <c r="A71" s="732" t="s">
        <v>764</v>
      </c>
      <c r="B71" s="732"/>
      <c r="C71" s="732"/>
      <c r="D71" s="734"/>
      <c r="E71" s="32"/>
      <c r="F71" s="32"/>
    </row>
    <row r="72" spans="1:6" hidden="1" x14ac:dyDescent="0.25">
      <c r="A72" s="732" t="s">
        <v>765</v>
      </c>
      <c r="B72" s="732"/>
      <c r="C72" s="732"/>
      <c r="D72" s="734"/>
      <c r="E72" s="32"/>
      <c r="F72" s="32"/>
    </row>
    <row r="73" spans="1:6" hidden="1" x14ac:dyDescent="0.25">
      <c r="A73" s="732" t="s">
        <v>766</v>
      </c>
      <c r="B73" s="732"/>
      <c r="C73" s="732"/>
      <c r="D73" s="734"/>
      <c r="E73" s="32"/>
      <c r="F73" s="32"/>
    </row>
    <row r="74" spans="1:6" hidden="1" x14ac:dyDescent="0.25">
      <c r="A74" s="732" t="s">
        <v>767</v>
      </c>
      <c r="B74" s="732"/>
      <c r="C74" s="732"/>
      <c r="D74" s="734"/>
      <c r="E74" s="32"/>
      <c r="F74" s="32"/>
    </row>
    <row r="75" spans="1:6" hidden="1" x14ac:dyDescent="0.25">
      <c r="A75" s="732" t="s">
        <v>768</v>
      </c>
      <c r="B75" s="732"/>
      <c r="C75" s="732"/>
      <c r="D75" s="734"/>
      <c r="E75" s="32"/>
      <c r="F75" s="32"/>
    </row>
    <row r="76" spans="1:6" hidden="1" x14ac:dyDescent="0.25">
      <c r="A76" s="732" t="s">
        <v>769</v>
      </c>
      <c r="B76" s="732"/>
      <c r="C76" s="732"/>
      <c r="D76" s="734"/>
      <c r="E76" s="32"/>
      <c r="F76" s="32"/>
    </row>
    <row r="77" spans="1:6" hidden="1" x14ac:dyDescent="0.25">
      <c r="A77" s="732" t="s">
        <v>770</v>
      </c>
      <c r="B77" s="732"/>
      <c r="C77" s="732"/>
      <c r="D77" s="734"/>
      <c r="E77" s="32"/>
      <c r="F77" s="32"/>
    </row>
    <row r="78" spans="1:6" hidden="1" x14ac:dyDescent="0.25">
      <c r="A78" s="732" t="s">
        <v>771</v>
      </c>
      <c r="B78" s="732"/>
      <c r="C78" s="732"/>
      <c r="D78" s="734"/>
      <c r="E78" s="32"/>
      <c r="F78" s="32"/>
    </row>
    <row r="79" spans="1:6" hidden="1" x14ac:dyDescent="0.25">
      <c r="A79" s="732" t="s">
        <v>772</v>
      </c>
      <c r="B79" s="732"/>
      <c r="C79" s="732"/>
      <c r="D79" s="734"/>
      <c r="E79" s="32"/>
      <c r="F79" s="32"/>
    </row>
    <row r="80" spans="1:6" hidden="1" x14ac:dyDescent="0.25">
      <c r="A80" s="732" t="s">
        <v>773</v>
      </c>
      <c r="B80" s="732"/>
      <c r="C80" s="732"/>
      <c r="D80" s="734"/>
      <c r="E80" s="32"/>
      <c r="F80" s="32"/>
    </row>
    <row r="81" spans="1:6" hidden="1" x14ac:dyDescent="0.25">
      <c r="A81" s="732" t="s">
        <v>314</v>
      </c>
      <c r="B81" s="732"/>
      <c r="C81" s="732"/>
      <c r="D81" s="734"/>
      <c r="E81" s="32"/>
      <c r="F81" s="32"/>
    </row>
    <row r="82" spans="1:6" hidden="1" x14ac:dyDescent="0.25">
      <c r="A82" s="732" t="s">
        <v>774</v>
      </c>
      <c r="B82" s="732"/>
      <c r="C82" s="732"/>
      <c r="D82" s="734"/>
      <c r="E82" s="32"/>
      <c r="F82" s="32"/>
    </row>
    <row r="83" spans="1:6" hidden="1" x14ac:dyDescent="0.25">
      <c r="A83" s="732" t="s">
        <v>775</v>
      </c>
      <c r="B83" s="732"/>
      <c r="C83" s="732"/>
      <c r="D83" s="734"/>
      <c r="E83" s="32"/>
      <c r="F83" s="32"/>
    </row>
    <row r="84" spans="1:6" ht="3" customHeight="1" x14ac:dyDescent="0.3">
      <c r="A84"/>
      <c r="B84"/>
      <c r="C84"/>
      <c r="D84"/>
      <c r="E84"/>
      <c r="F84" s="32"/>
    </row>
    <row r="85" spans="1:6" ht="12" customHeight="1" x14ac:dyDescent="0.3">
      <c r="A85"/>
      <c r="B85"/>
      <c r="C85"/>
      <c r="D85"/>
      <c r="E85"/>
      <c r="F85" s="32"/>
    </row>
    <row r="86" spans="1:6" s="227" customFormat="1" x14ac:dyDescent="0.25">
      <c r="A86" s="226"/>
      <c r="B86" s="226"/>
      <c r="C86" s="226"/>
      <c r="D86" s="226"/>
      <c r="E86" s="32"/>
      <c r="F86" s="32"/>
    </row>
    <row r="87" spans="1:6" s="227" customFormat="1" ht="6.6" customHeight="1" x14ac:dyDescent="0.25">
      <c r="A87" s="226"/>
      <c r="B87" s="226"/>
      <c r="C87" s="226"/>
      <c r="D87" s="226"/>
      <c r="E87" s="32"/>
      <c r="F87" s="32"/>
    </row>
    <row r="88" spans="1:6" s="228" customFormat="1" x14ac:dyDescent="0.25">
      <c r="B88" s="229"/>
      <c r="C88" s="229"/>
      <c r="D88" s="229"/>
      <c r="E88" s="229"/>
      <c r="F88" s="229"/>
    </row>
    <row r="89" spans="1:6" s="225" customFormat="1" x14ac:dyDescent="0.25">
      <c r="C89" s="230"/>
      <c r="D89" s="230"/>
      <c r="E89" s="230"/>
      <c r="F89" s="230"/>
    </row>
    <row r="90" spans="1:6" ht="0.75" customHeight="1" x14ac:dyDescent="0.25">
      <c r="A90" s="32"/>
      <c r="B90" s="32"/>
      <c r="C90" s="32"/>
      <c r="D90" s="32"/>
      <c r="E90" s="32"/>
      <c r="F90" s="32"/>
    </row>
    <row r="91" spans="1:6" x14ac:dyDescent="0.25">
      <c r="A91" s="32"/>
      <c r="B91" s="32"/>
      <c r="C91" s="32"/>
      <c r="D91" s="32"/>
      <c r="E91" s="32"/>
      <c r="F91" s="32"/>
    </row>
    <row r="92" spans="1:6" ht="2.25" customHeight="1" x14ac:dyDescent="0.25">
      <c r="A92" s="32"/>
      <c r="B92" s="32"/>
      <c r="C92" s="32"/>
      <c r="D92" s="32"/>
      <c r="E92" s="32"/>
      <c r="F92" s="32"/>
    </row>
    <row r="93" spans="1:6" x14ac:dyDescent="0.25">
      <c r="A93" s="32"/>
      <c r="B93" s="32"/>
      <c r="C93" s="32"/>
      <c r="D93" s="32"/>
      <c r="E93" s="32"/>
      <c r="F93" s="32"/>
    </row>
    <row r="94" spans="1:6" s="228" customFormat="1" x14ac:dyDescent="0.25">
      <c r="A94" s="226"/>
      <c r="B94" s="226"/>
      <c r="C94" s="732"/>
      <c r="D94" s="732"/>
      <c r="E94" s="226"/>
      <c r="F94" s="226"/>
    </row>
    <row r="95" spans="1:6" s="225" customFormat="1" x14ac:dyDescent="0.25">
      <c r="A95" s="230"/>
      <c r="B95" s="230"/>
      <c r="C95" s="733"/>
      <c r="D95" s="733"/>
      <c r="E95" s="230"/>
      <c r="F95" s="230"/>
    </row>
    <row r="96" spans="1:6" x14ac:dyDescent="0.25">
      <c r="A96" s="32"/>
      <c r="B96" s="36"/>
      <c r="C96" s="231"/>
      <c r="D96" s="231"/>
      <c r="E96" s="32"/>
      <c r="F96" s="32"/>
    </row>
    <row r="97" spans="1:6" x14ac:dyDescent="0.25">
      <c r="A97" s="32"/>
      <c r="B97" s="32"/>
      <c r="C97" s="32"/>
      <c r="D97" s="32"/>
      <c r="E97" s="32"/>
      <c r="F97" s="32"/>
    </row>
    <row r="98" spans="1:6" x14ac:dyDescent="0.25">
      <c r="A98" s="32"/>
      <c r="B98" s="32"/>
      <c r="C98" s="32"/>
      <c r="D98" s="32"/>
      <c r="E98" s="32"/>
      <c r="F98" s="32"/>
    </row>
    <row r="99" spans="1:6" x14ac:dyDescent="0.25">
      <c r="A99" s="32"/>
      <c r="B99" s="32"/>
      <c r="C99" s="32"/>
      <c r="D99" s="32"/>
      <c r="E99" s="32"/>
      <c r="F99" s="32"/>
    </row>
  </sheetData>
  <mergeCells count="88">
    <mergeCell ref="B7:C7"/>
    <mergeCell ref="D7:E7"/>
    <mergeCell ref="A1:F1"/>
    <mergeCell ref="A2:F2"/>
    <mergeCell ref="A3:F3"/>
    <mergeCell ref="A5:F5"/>
    <mergeCell ref="A6:F6"/>
    <mergeCell ref="A19:E19"/>
    <mergeCell ref="A9:F9"/>
    <mergeCell ref="A10:F10"/>
    <mergeCell ref="A11:F11"/>
    <mergeCell ref="A12:F12"/>
    <mergeCell ref="A13:C13"/>
    <mergeCell ref="E13:F13"/>
    <mergeCell ref="A15:C15"/>
    <mergeCell ref="D15:E15"/>
    <mergeCell ref="A16:F16"/>
    <mergeCell ref="A18:F18"/>
    <mergeCell ref="A14:F14"/>
    <mergeCell ref="A20:E20"/>
    <mergeCell ref="A24:B24"/>
    <mergeCell ref="C24:D24"/>
    <mergeCell ref="E24:F24"/>
    <mergeCell ref="A25:B25"/>
    <mergeCell ref="C25:D25"/>
    <mergeCell ref="E25:F25"/>
    <mergeCell ref="A28:B28"/>
    <mergeCell ref="C28:D28"/>
    <mergeCell ref="E28:F28"/>
    <mergeCell ref="A29:B29"/>
    <mergeCell ref="C29:D29"/>
    <mergeCell ref="E29:F29"/>
    <mergeCell ref="A41:D41"/>
    <mergeCell ref="A30:D30"/>
    <mergeCell ref="A31:D31"/>
    <mergeCell ref="A32:D32"/>
    <mergeCell ref="A33:D33"/>
    <mergeCell ref="A34:D34"/>
    <mergeCell ref="A35:D35"/>
    <mergeCell ref="A36:D36"/>
    <mergeCell ref="A37:D37"/>
    <mergeCell ref="A38:D38"/>
    <mergeCell ref="A39:D39"/>
    <mergeCell ref="A40:D40"/>
    <mergeCell ref="A53:D53"/>
    <mergeCell ref="A42:D42"/>
    <mergeCell ref="A43:D43"/>
    <mergeCell ref="A44:D44"/>
    <mergeCell ref="A45:D45"/>
    <mergeCell ref="A46:D46"/>
    <mergeCell ref="A47:D47"/>
    <mergeCell ref="A48:D48"/>
    <mergeCell ref="A49:D49"/>
    <mergeCell ref="A50:D50"/>
    <mergeCell ref="A51:D51"/>
    <mergeCell ref="A52:D52"/>
    <mergeCell ref="A65:D65"/>
    <mergeCell ref="A54:D54"/>
    <mergeCell ref="A55:D55"/>
    <mergeCell ref="A56:D56"/>
    <mergeCell ref="A57:D57"/>
    <mergeCell ref="A58:D58"/>
    <mergeCell ref="A59:D59"/>
    <mergeCell ref="A60:D60"/>
    <mergeCell ref="A61:D61"/>
    <mergeCell ref="A62:D62"/>
    <mergeCell ref="A63:D63"/>
    <mergeCell ref="A64:D64"/>
    <mergeCell ref="A77:D77"/>
    <mergeCell ref="A66:D66"/>
    <mergeCell ref="A67:D67"/>
    <mergeCell ref="A68:D68"/>
    <mergeCell ref="A69:D69"/>
    <mergeCell ref="A70:D70"/>
    <mergeCell ref="A71:D71"/>
    <mergeCell ref="A72:D72"/>
    <mergeCell ref="A73:D73"/>
    <mergeCell ref="A74:D74"/>
    <mergeCell ref="A75:D75"/>
    <mergeCell ref="A76:D76"/>
    <mergeCell ref="C94:D94"/>
    <mergeCell ref="C95:D95"/>
    <mergeCell ref="A78:D78"/>
    <mergeCell ref="A79:D79"/>
    <mergeCell ref="A80:D80"/>
    <mergeCell ref="A81:D81"/>
    <mergeCell ref="A82:D82"/>
    <mergeCell ref="A83:D83"/>
  </mergeCells>
  <pageMargins left="0.69" right="0.57999999999999996" top="1.72" bottom="0.48" header="1.04" footer="0.31496062992125984"/>
  <pageSetup paperSize="9" scale="69" fitToHeight="0" orientation="portrait" r:id="rId1"/>
  <headerFooter>
    <oddHeader>&amp;C&amp;G</oddHeader>
    <oddFooter>&amp;L&amp;G</oddFooter>
  </headerFooter>
  <drawing r:id="rId2"/>
  <legacyDrawingHF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I108"/>
  <sheetViews>
    <sheetView view="pageLayout" topLeftCell="A13" zoomScaleNormal="47" zoomScaleSheetLayoutView="115" workbookViewId="0">
      <selection activeCell="A6" sqref="A6:G6"/>
    </sheetView>
  </sheetViews>
  <sheetFormatPr defaultColWidth="9.33203125" defaultRowHeight="13.8" x14ac:dyDescent="0.25"/>
  <cols>
    <col min="1" max="1" width="13.44140625" style="34" customWidth="1"/>
    <col min="2" max="2" width="14.6640625" style="34" customWidth="1"/>
    <col min="3" max="3" width="19.5546875" style="34" customWidth="1"/>
    <col min="4" max="4" width="12.109375" style="34" customWidth="1"/>
    <col min="5" max="5" width="17.88671875" style="34" customWidth="1"/>
    <col min="6" max="6" width="23.33203125" style="34" customWidth="1"/>
    <col min="7" max="7" width="6.6640625" style="34" customWidth="1"/>
    <col min="8" max="16384" width="9.33203125" style="34"/>
  </cols>
  <sheetData>
    <row r="1" spans="1:8" x14ac:dyDescent="0.25">
      <c r="A1" s="748"/>
      <c r="B1" s="748"/>
      <c r="C1" s="748"/>
      <c r="D1" s="748"/>
      <c r="E1" s="748"/>
      <c r="F1" s="748"/>
      <c r="G1" s="232"/>
    </row>
    <row r="2" spans="1:8" x14ac:dyDescent="0.25">
      <c r="A2" s="748"/>
      <c r="B2" s="748"/>
      <c r="C2" s="748"/>
      <c r="D2" s="748"/>
      <c r="E2" s="748"/>
      <c r="F2" s="748"/>
      <c r="G2" s="232"/>
    </row>
    <row r="3" spans="1:8" ht="22.5" customHeight="1" x14ac:dyDescent="0.25">
      <c r="A3" s="232"/>
      <c r="B3" s="232"/>
      <c r="C3" s="232"/>
      <c r="D3" s="232"/>
      <c r="E3" s="232"/>
      <c r="F3" s="232"/>
      <c r="G3" s="232"/>
    </row>
    <row r="4" spans="1:8" ht="19.2" customHeight="1" x14ac:dyDescent="0.25">
      <c r="A4" s="232"/>
      <c r="B4" s="232"/>
      <c r="C4" s="232"/>
      <c r="D4" s="232"/>
      <c r="E4" s="232"/>
      <c r="F4" s="232"/>
      <c r="G4" s="232"/>
    </row>
    <row r="5" spans="1:8" ht="22.2" hidden="1" customHeight="1" x14ac:dyDescent="0.25">
      <c r="A5" s="232"/>
      <c r="B5" s="232"/>
      <c r="C5" s="232"/>
      <c r="D5" s="232"/>
      <c r="E5" s="232"/>
      <c r="F5" s="232"/>
      <c r="G5" s="232"/>
    </row>
    <row r="6" spans="1:8" ht="36" customHeight="1" x14ac:dyDescent="0.25">
      <c r="A6" s="749" t="s">
        <v>920</v>
      </c>
      <c r="B6" s="749"/>
      <c r="C6" s="749"/>
      <c r="D6" s="749"/>
      <c r="E6" s="749"/>
      <c r="F6" s="749"/>
      <c r="G6" s="749"/>
    </row>
    <row r="7" spans="1:8" x14ac:dyDescent="0.25">
      <c r="A7" s="232"/>
      <c r="B7" s="760" t="s">
        <v>720</v>
      </c>
      <c r="C7" s="760"/>
      <c r="D7" s="761" t="str">
        <f>PR!B12</f>
        <v>2509-SS09-343</v>
      </c>
      <c r="E7" s="761"/>
      <c r="F7" s="232"/>
      <c r="G7" s="232"/>
    </row>
    <row r="8" spans="1:8" ht="22.95" customHeight="1" x14ac:dyDescent="0.25">
      <c r="A8" s="232"/>
      <c r="B8" s="232"/>
      <c r="C8" s="232"/>
      <c r="D8" s="232"/>
      <c r="E8" s="232"/>
      <c r="F8" s="232"/>
      <c r="G8" s="232"/>
    </row>
    <row r="9" spans="1:8" ht="35.4" customHeight="1" x14ac:dyDescent="0.25">
      <c r="A9" s="756" t="s">
        <v>993</v>
      </c>
      <c r="B9" s="756"/>
      <c r="C9" s="756"/>
      <c r="D9" s="756"/>
      <c r="E9" s="756"/>
      <c r="F9" s="756"/>
      <c r="G9" s="756"/>
    </row>
    <row r="10" spans="1:8" ht="34.200000000000003" customHeight="1" x14ac:dyDescent="0.25">
      <c r="A10" s="756" t="s">
        <v>994</v>
      </c>
      <c r="B10" s="756"/>
      <c r="C10" s="756"/>
      <c r="D10" s="756"/>
      <c r="E10" s="756"/>
      <c r="F10" s="756"/>
      <c r="G10" s="756"/>
    </row>
    <row r="11" spans="1:8" ht="49.2" customHeight="1" x14ac:dyDescent="0.25">
      <c r="A11" s="756" t="s">
        <v>995</v>
      </c>
      <c r="B11" s="756"/>
      <c r="C11" s="756"/>
      <c r="D11" s="756"/>
      <c r="E11" s="756"/>
      <c r="F11" s="756"/>
      <c r="G11" s="756"/>
    </row>
    <row r="12" spans="1:8" ht="45.6" customHeight="1" x14ac:dyDescent="0.25">
      <c r="A12" s="756" t="s">
        <v>996</v>
      </c>
      <c r="B12" s="756"/>
      <c r="C12" s="756"/>
      <c r="D12" s="756"/>
      <c r="E12" s="756"/>
      <c r="F12" s="756"/>
      <c r="G12" s="756"/>
    </row>
    <row r="13" spans="1:8" ht="22.95" customHeight="1" x14ac:dyDescent="0.25">
      <c r="A13" s="741" t="s">
        <v>997</v>
      </c>
      <c r="B13" s="741"/>
      <c r="C13" s="741"/>
      <c r="D13" s="441" t="str">
        <f>PR!E9</f>
        <v>2025-343</v>
      </c>
      <c r="E13" s="757" t="s">
        <v>724</v>
      </c>
      <c r="F13" s="757"/>
      <c r="G13" s="757"/>
      <c r="H13" s="370"/>
    </row>
    <row r="14" spans="1:8" ht="51.6" customHeight="1" x14ac:dyDescent="0.25">
      <c r="A14" s="741" t="s">
        <v>1159</v>
      </c>
      <c r="B14" s="741"/>
      <c r="C14" s="741"/>
      <c r="D14" s="741"/>
      <c r="E14" s="741"/>
      <c r="F14" s="741"/>
      <c r="G14" s="741"/>
      <c r="H14" s="370" t="s">
        <v>942</v>
      </c>
    </row>
    <row r="15" spans="1:8" ht="22.95" customHeight="1" x14ac:dyDescent="0.25">
      <c r="A15" s="758" t="s">
        <v>979</v>
      </c>
      <c r="B15" s="758"/>
      <c r="C15" s="758"/>
      <c r="D15" s="744">
        <f>PR!H75</f>
        <v>10450</v>
      </c>
      <c r="E15" s="744"/>
      <c r="F15" s="424"/>
      <c r="G15" s="412"/>
    </row>
    <row r="16" spans="1:8" ht="37.950000000000003" customHeight="1" x14ac:dyDescent="0.25">
      <c r="A16" s="756" t="s">
        <v>998</v>
      </c>
      <c r="B16" s="756"/>
      <c r="C16" s="756"/>
      <c r="D16" s="756"/>
      <c r="E16" s="756"/>
      <c r="F16" s="756"/>
      <c r="G16" s="756"/>
    </row>
    <row r="17" spans="1:9" ht="57.6" customHeight="1" x14ac:dyDescent="0.25">
      <c r="A17" s="756" t="s">
        <v>999</v>
      </c>
      <c r="B17" s="756"/>
      <c r="C17" s="756"/>
      <c r="D17" s="756"/>
      <c r="E17" s="756"/>
      <c r="F17" s="756"/>
      <c r="G17" s="756"/>
    </row>
    <row r="18" spans="1:9" ht="21.75" hidden="1" customHeight="1" x14ac:dyDescent="0.25">
      <c r="A18" s="759"/>
      <c r="B18" s="759"/>
      <c r="C18" s="759"/>
      <c r="D18" s="759"/>
      <c r="E18" s="759"/>
      <c r="F18" s="157"/>
      <c r="G18" s="412"/>
    </row>
    <row r="19" spans="1:9" ht="33.6" customHeight="1" x14ac:dyDescent="0.25">
      <c r="A19" s="755" t="s">
        <v>1000</v>
      </c>
      <c r="B19" s="755"/>
      <c r="C19" s="755"/>
      <c r="D19" s="755"/>
      <c r="E19" s="755"/>
      <c r="F19" s="413" t="s">
        <v>782</v>
      </c>
      <c r="G19" s="412"/>
    </row>
    <row r="20" spans="1:9" ht="0.6" customHeight="1" x14ac:dyDescent="0.25">
      <c r="A20" s="157"/>
      <c r="B20" s="412"/>
      <c r="C20" s="157"/>
      <c r="D20" s="157"/>
      <c r="E20" s="157"/>
      <c r="F20" s="157"/>
      <c r="G20" s="412"/>
    </row>
    <row r="21" spans="1:9" ht="4.95" hidden="1" customHeight="1" x14ac:dyDescent="0.25">
      <c r="A21" s="157"/>
      <c r="B21" s="157"/>
      <c r="C21" s="157"/>
      <c r="D21" s="157"/>
      <c r="E21" s="157"/>
      <c r="F21" s="157"/>
      <c r="G21" s="412"/>
      <c r="I21" s="34" t="s">
        <v>783</v>
      </c>
    </row>
    <row r="22" spans="1:9" ht="6" customHeight="1" x14ac:dyDescent="0.25">
      <c r="A22" s="414"/>
      <c r="B22" s="412"/>
      <c r="C22" s="412"/>
      <c r="D22" s="412"/>
      <c r="E22" s="412"/>
      <c r="F22" s="414"/>
      <c r="G22" s="412"/>
    </row>
    <row r="23" spans="1:9" s="224" customFormat="1" ht="30" customHeight="1" x14ac:dyDescent="0.25">
      <c r="A23" s="415"/>
      <c r="B23" s="416"/>
      <c r="C23" s="416"/>
      <c r="D23" s="416"/>
      <c r="E23" s="416"/>
      <c r="F23" s="415"/>
      <c r="G23" s="416"/>
    </row>
    <row r="24" spans="1:9" s="224" customFormat="1" x14ac:dyDescent="0.25">
      <c r="A24" s="415"/>
      <c r="B24" s="417"/>
      <c r="C24" s="417"/>
      <c r="D24" s="417"/>
      <c r="E24" s="417"/>
      <c r="F24" s="415"/>
      <c r="G24" s="416"/>
    </row>
    <row r="25" spans="1:9" s="224" customFormat="1" x14ac:dyDescent="0.25">
      <c r="A25" s="415"/>
      <c r="B25" s="753" t="s">
        <v>1007</v>
      </c>
      <c r="C25" s="753"/>
      <c r="D25" s="753"/>
      <c r="E25" s="753"/>
      <c r="F25" s="753"/>
      <c r="G25" s="416"/>
    </row>
    <row r="26" spans="1:9" s="225" customFormat="1" x14ac:dyDescent="0.25">
      <c r="A26" s="415"/>
      <c r="B26" s="754" t="s">
        <v>1027</v>
      </c>
      <c r="C26" s="754"/>
      <c r="D26" s="754"/>
      <c r="E26" s="754"/>
      <c r="F26" s="754"/>
      <c r="G26" s="418"/>
    </row>
    <row r="27" spans="1:9" ht="22.95" customHeight="1" x14ac:dyDescent="0.25">
      <c r="A27" s="134"/>
      <c r="B27" s="134"/>
      <c r="C27" s="134"/>
      <c r="D27" s="134"/>
      <c r="E27" s="134"/>
      <c r="F27" s="134"/>
      <c r="G27" s="419"/>
    </row>
    <row r="28" spans="1:9" ht="18.600000000000001" customHeight="1" x14ac:dyDescent="0.25">
      <c r="A28" s="134"/>
      <c r="B28" s="134"/>
      <c r="C28" s="134"/>
      <c r="D28" s="134"/>
      <c r="E28" s="134"/>
      <c r="F28" s="134"/>
      <c r="G28" s="419"/>
    </row>
    <row r="29" spans="1:9" s="224" customFormat="1" ht="18.600000000000001" customHeight="1" x14ac:dyDescent="0.25">
      <c r="A29" s="752"/>
      <c r="B29" s="752"/>
      <c r="C29" s="752"/>
      <c r="D29" s="752"/>
      <c r="E29" s="752"/>
      <c r="F29" s="752"/>
    </row>
    <row r="30" spans="1:9" s="225" customFormat="1" ht="18.600000000000001" customHeight="1" x14ac:dyDescent="0.25">
      <c r="A30" s="733"/>
      <c r="B30" s="733"/>
      <c r="C30" s="733"/>
      <c r="D30" s="733"/>
      <c r="E30" s="733"/>
      <c r="F30" s="733"/>
    </row>
    <row r="31" spans="1:9" ht="13.95" customHeight="1" x14ac:dyDescent="0.25">
      <c r="A31" s="732"/>
      <c r="B31" s="732"/>
      <c r="C31" s="732"/>
      <c r="D31" s="732"/>
      <c r="E31" s="32"/>
      <c r="F31" s="32"/>
    </row>
    <row r="32" spans="1:9" ht="13.95" customHeight="1" x14ac:dyDescent="0.25">
      <c r="A32" s="732"/>
      <c r="B32" s="732"/>
      <c r="C32" s="732"/>
      <c r="D32" s="732"/>
      <c r="E32" s="32"/>
      <c r="F32" s="32"/>
    </row>
    <row r="33" spans="1:6" ht="13.95" customHeight="1" x14ac:dyDescent="0.25">
      <c r="A33" s="732"/>
      <c r="B33" s="732"/>
      <c r="C33" s="732"/>
      <c r="D33" s="732"/>
      <c r="E33" s="32"/>
      <c r="F33" s="32"/>
    </row>
    <row r="34" spans="1:6" ht="13.95" customHeight="1" x14ac:dyDescent="0.25">
      <c r="A34" s="732"/>
      <c r="B34" s="732"/>
      <c r="C34" s="732"/>
      <c r="D34" s="732"/>
      <c r="E34" s="32"/>
      <c r="F34" s="32"/>
    </row>
    <row r="35" spans="1:6" ht="13.95" customHeight="1" x14ac:dyDescent="0.25">
      <c r="A35" s="732"/>
      <c r="B35" s="732"/>
      <c r="C35" s="732"/>
      <c r="D35" s="732"/>
      <c r="E35" s="32"/>
      <c r="F35" s="32"/>
    </row>
    <row r="36" spans="1:6" ht="13.95" customHeight="1" x14ac:dyDescent="0.25">
      <c r="A36" s="732"/>
      <c r="B36" s="732"/>
      <c r="C36" s="732"/>
      <c r="D36" s="732"/>
      <c r="E36" s="32"/>
      <c r="F36" s="32"/>
    </row>
    <row r="37" spans="1:6" ht="13.95" customHeight="1" x14ac:dyDescent="0.25">
      <c r="A37" s="732"/>
      <c r="B37" s="732"/>
      <c r="C37" s="732"/>
      <c r="D37" s="732"/>
      <c r="E37" s="32"/>
      <c r="F37" s="32"/>
    </row>
    <row r="38" spans="1:6" ht="13.95" customHeight="1" x14ac:dyDescent="0.25">
      <c r="A38" s="732"/>
      <c r="B38" s="732"/>
      <c r="C38" s="732"/>
      <c r="D38" s="732"/>
      <c r="E38" s="32"/>
      <c r="F38" s="32"/>
    </row>
    <row r="39" spans="1:6" ht="13.95" customHeight="1" x14ac:dyDescent="0.25">
      <c r="A39" s="732"/>
      <c r="B39" s="732"/>
      <c r="C39" s="732"/>
      <c r="D39" s="732"/>
      <c r="E39" s="32"/>
      <c r="F39" s="32"/>
    </row>
    <row r="40" spans="1:6" ht="13.95" customHeight="1" x14ac:dyDescent="0.25">
      <c r="A40" s="732"/>
      <c r="B40" s="732"/>
      <c r="C40" s="732"/>
      <c r="D40" s="732"/>
      <c r="E40" s="32"/>
      <c r="F40" s="32"/>
    </row>
    <row r="41" spans="1:6" ht="13.95" customHeight="1" x14ac:dyDescent="0.25">
      <c r="A41" s="732"/>
      <c r="B41" s="732"/>
      <c r="C41" s="732"/>
      <c r="D41" s="732"/>
      <c r="E41" s="32"/>
      <c r="F41" s="32"/>
    </row>
    <row r="42" spans="1:6" ht="13.95" customHeight="1" x14ac:dyDescent="0.25">
      <c r="A42" s="732"/>
      <c r="B42" s="732"/>
      <c r="C42" s="732"/>
      <c r="D42" s="732"/>
      <c r="E42" s="32"/>
      <c r="F42" s="32"/>
    </row>
    <row r="43" spans="1:6" ht="13.95" customHeight="1" x14ac:dyDescent="0.25">
      <c r="A43" s="732"/>
      <c r="B43" s="732"/>
      <c r="C43" s="732"/>
      <c r="D43" s="732"/>
      <c r="E43" s="32"/>
      <c r="F43" s="32"/>
    </row>
    <row r="44" spans="1:6" ht="13.95" customHeight="1" x14ac:dyDescent="0.25">
      <c r="A44" s="732"/>
      <c r="B44" s="732"/>
      <c r="C44" s="732"/>
      <c r="D44" s="732"/>
      <c r="E44" s="32"/>
      <c r="F44" s="32"/>
    </row>
    <row r="45" spans="1:6" ht="13.95" customHeight="1" x14ac:dyDescent="0.25">
      <c r="A45" s="732"/>
      <c r="B45" s="732"/>
      <c r="C45" s="732"/>
      <c r="D45" s="732"/>
      <c r="E45" s="32"/>
      <c r="F45" s="32"/>
    </row>
    <row r="46" spans="1:6" ht="13.95" customHeight="1" x14ac:dyDescent="0.25">
      <c r="A46" s="732"/>
      <c r="B46" s="732"/>
      <c r="C46" s="732"/>
      <c r="D46" s="732"/>
      <c r="E46" s="32"/>
      <c r="F46" s="32"/>
    </row>
    <row r="47" spans="1:6" ht="13.95" customHeight="1" x14ac:dyDescent="0.25">
      <c r="A47" s="732"/>
      <c r="B47" s="732"/>
      <c r="C47" s="732"/>
      <c r="D47" s="732"/>
      <c r="E47" s="32"/>
      <c r="F47" s="32"/>
    </row>
    <row r="48" spans="1:6" ht="13.95" customHeight="1" x14ac:dyDescent="0.25">
      <c r="A48" s="440"/>
      <c r="B48" s="440"/>
      <c r="C48" s="440"/>
      <c r="D48" s="440"/>
      <c r="E48" s="32"/>
      <c r="F48" s="32"/>
    </row>
    <row r="49" spans="1:6" ht="50.4" customHeight="1" x14ac:dyDescent="0.25">
      <c r="A49" s="732"/>
      <c r="B49" s="732"/>
      <c r="C49" s="732"/>
      <c r="D49" s="732"/>
      <c r="E49" s="32"/>
      <c r="F49" s="32"/>
    </row>
    <row r="50" spans="1:6" ht="13.95" customHeight="1" x14ac:dyDescent="0.25">
      <c r="A50" s="732"/>
      <c r="B50" s="732"/>
      <c r="C50" s="732"/>
      <c r="D50" s="732"/>
      <c r="E50" s="32"/>
      <c r="F50" s="32"/>
    </row>
    <row r="51" spans="1:6" ht="13.95" customHeight="1" x14ac:dyDescent="0.25">
      <c r="A51" s="732"/>
      <c r="B51" s="732"/>
      <c r="C51" s="732"/>
      <c r="D51" s="732"/>
      <c r="E51" s="32"/>
      <c r="F51" s="32"/>
    </row>
    <row r="52" spans="1:6" ht="13.95" customHeight="1" x14ac:dyDescent="0.25">
      <c r="A52" s="440"/>
      <c r="B52" s="440"/>
      <c r="C52" s="440"/>
      <c r="D52" s="440"/>
      <c r="E52" s="32"/>
      <c r="F52" s="32"/>
    </row>
    <row r="53" spans="1:6" ht="13.95" customHeight="1" x14ac:dyDescent="0.25">
      <c r="A53" s="732"/>
      <c r="B53" s="732"/>
      <c r="C53" s="732"/>
      <c r="D53" s="732"/>
      <c r="E53" s="32"/>
      <c r="F53" s="32"/>
    </row>
    <row r="54" spans="1:6" ht="13.95" customHeight="1" x14ac:dyDescent="0.25">
      <c r="A54" s="440"/>
      <c r="B54" s="440"/>
      <c r="C54" s="440"/>
      <c r="D54" s="440"/>
      <c r="E54" s="32"/>
      <c r="F54" s="32"/>
    </row>
    <row r="55" spans="1:6" ht="13.95" customHeight="1" x14ac:dyDescent="0.25">
      <c r="A55" s="440"/>
      <c r="B55" s="440"/>
      <c r="C55" s="440"/>
      <c r="D55" s="440"/>
      <c r="E55" s="32"/>
      <c r="F55" s="32"/>
    </row>
    <row r="56" spans="1:6" ht="81.599999999999994" customHeight="1" x14ac:dyDescent="0.25">
      <c r="A56" s="440"/>
      <c r="B56" s="440"/>
      <c r="C56" s="440"/>
      <c r="D56" s="440"/>
      <c r="E56" s="32"/>
      <c r="F56" s="32"/>
    </row>
    <row r="57" spans="1:6" ht="54.6" customHeight="1" x14ac:dyDescent="0.25">
      <c r="A57" s="440"/>
      <c r="B57" s="440"/>
      <c r="C57" s="440"/>
      <c r="D57" s="440"/>
      <c r="E57" s="32"/>
      <c r="F57" s="32"/>
    </row>
    <row r="58" spans="1:6" ht="13.95" customHeight="1" x14ac:dyDescent="0.25">
      <c r="A58" s="440"/>
      <c r="B58" s="440"/>
      <c r="C58" s="440"/>
      <c r="D58" s="440"/>
      <c r="E58" s="32"/>
      <c r="F58" s="32"/>
    </row>
    <row r="59" spans="1:6" ht="13.95" customHeight="1" x14ac:dyDescent="0.25">
      <c r="A59" s="440"/>
      <c r="B59" s="440"/>
      <c r="C59" s="440"/>
      <c r="D59" s="440"/>
      <c r="E59" s="32"/>
      <c r="F59" s="32"/>
    </row>
    <row r="60" spans="1:6" ht="55.95" customHeight="1" x14ac:dyDescent="0.25">
      <c r="A60" s="732"/>
      <c r="B60" s="732"/>
      <c r="C60" s="732"/>
      <c r="D60" s="732"/>
      <c r="E60" s="32"/>
      <c r="F60" s="32"/>
    </row>
    <row r="61" spans="1:6" ht="45" customHeight="1" x14ac:dyDescent="0.25">
      <c r="A61" s="732"/>
      <c r="B61" s="732"/>
      <c r="C61" s="732"/>
      <c r="D61" s="732"/>
      <c r="E61" s="32"/>
      <c r="F61" s="32"/>
    </row>
    <row r="62" spans="1:6" ht="13.95" customHeight="1" x14ac:dyDescent="0.25">
      <c r="A62" s="751"/>
      <c r="B62" s="732"/>
      <c r="C62" s="732"/>
      <c r="D62" s="734"/>
      <c r="E62" s="32"/>
      <c r="F62" s="32"/>
    </row>
    <row r="63" spans="1:6" ht="13.95" customHeight="1" x14ac:dyDescent="0.25">
      <c r="A63" s="751"/>
      <c r="B63" s="732"/>
      <c r="C63" s="732"/>
      <c r="D63" s="734"/>
      <c r="E63" s="32"/>
      <c r="F63" s="32"/>
    </row>
    <row r="64" spans="1:6" ht="13.95" customHeight="1" x14ac:dyDescent="0.25">
      <c r="A64" s="751"/>
      <c r="B64" s="732"/>
      <c r="C64" s="732"/>
      <c r="D64" s="734"/>
      <c r="E64" s="32"/>
      <c r="F64" s="32"/>
    </row>
    <row r="65" spans="1:6" ht="13.95" customHeight="1" x14ac:dyDescent="0.25">
      <c r="A65" s="751"/>
      <c r="B65" s="732"/>
      <c r="C65" s="732"/>
      <c r="D65" s="734"/>
      <c r="E65" s="32"/>
      <c r="F65" s="32"/>
    </row>
    <row r="66" spans="1:6" ht="13.95" customHeight="1" x14ac:dyDescent="0.25">
      <c r="A66" s="751"/>
      <c r="B66" s="732"/>
      <c r="C66" s="732"/>
      <c r="D66" s="734"/>
      <c r="E66" s="32"/>
      <c r="F66" s="32"/>
    </row>
    <row r="67" spans="1:6" ht="13.95" customHeight="1" x14ac:dyDescent="0.25">
      <c r="A67" s="751"/>
      <c r="B67" s="732"/>
      <c r="C67" s="732"/>
      <c r="D67" s="734"/>
      <c r="E67" s="32"/>
      <c r="F67" s="32"/>
    </row>
    <row r="68" spans="1:6" ht="13.95" customHeight="1" x14ac:dyDescent="0.25">
      <c r="A68" s="751"/>
      <c r="B68" s="732"/>
      <c r="C68" s="732"/>
      <c r="D68" s="734"/>
      <c r="E68" s="32"/>
      <c r="F68" s="32"/>
    </row>
    <row r="69" spans="1:6" ht="13.95" customHeight="1" x14ac:dyDescent="0.25">
      <c r="A69" s="751"/>
      <c r="B69" s="732"/>
      <c r="C69" s="732"/>
      <c r="D69" s="734"/>
      <c r="E69" s="32"/>
      <c r="F69" s="32"/>
    </row>
    <row r="70" spans="1:6" ht="13.95" customHeight="1" x14ac:dyDescent="0.25">
      <c r="A70" s="751"/>
      <c r="B70" s="732"/>
      <c r="C70" s="732"/>
      <c r="D70" s="734"/>
      <c r="E70" s="32"/>
      <c r="F70" s="32"/>
    </row>
    <row r="71" spans="1:6" ht="13.95" customHeight="1" x14ac:dyDescent="0.25">
      <c r="A71" s="751"/>
      <c r="B71" s="732"/>
      <c r="C71" s="732"/>
      <c r="D71" s="734"/>
      <c r="E71" s="32"/>
      <c r="F71" s="32"/>
    </row>
    <row r="72" spans="1:6" ht="13.95" customHeight="1" x14ac:dyDescent="0.25">
      <c r="A72" s="751"/>
      <c r="B72" s="732"/>
      <c r="C72" s="732"/>
      <c r="D72" s="734"/>
      <c r="E72" s="32"/>
      <c r="F72" s="32"/>
    </row>
    <row r="73" spans="1:6" ht="13.95" customHeight="1" x14ac:dyDescent="0.25">
      <c r="A73" s="751"/>
      <c r="B73" s="732"/>
      <c r="C73" s="732"/>
      <c r="D73" s="734"/>
      <c r="E73" s="32"/>
      <c r="F73" s="32"/>
    </row>
    <row r="74" spans="1:6" ht="13.95" customHeight="1" x14ac:dyDescent="0.25">
      <c r="A74" s="751"/>
      <c r="B74" s="732"/>
      <c r="C74" s="732"/>
      <c r="D74" s="734"/>
      <c r="E74" s="32"/>
      <c r="F74" s="32"/>
    </row>
    <row r="75" spans="1:6" ht="13.95" customHeight="1" x14ac:dyDescent="0.25">
      <c r="A75" s="751"/>
      <c r="B75" s="732"/>
      <c r="C75" s="732"/>
      <c r="D75" s="734"/>
      <c r="E75" s="32"/>
      <c r="F75" s="32"/>
    </row>
    <row r="76" spans="1:6" ht="13.95" customHeight="1" x14ac:dyDescent="0.25">
      <c r="A76" s="751"/>
      <c r="B76" s="732"/>
      <c r="C76" s="732"/>
      <c r="D76" s="734"/>
      <c r="E76" s="32"/>
      <c r="F76" s="32"/>
    </row>
    <row r="77" spans="1:6" ht="13.95" customHeight="1" x14ac:dyDescent="0.25">
      <c r="A77" s="751"/>
      <c r="B77" s="732"/>
      <c r="C77" s="732"/>
      <c r="D77" s="734"/>
      <c r="E77" s="32"/>
      <c r="F77" s="32"/>
    </row>
    <row r="78" spans="1:6" ht="13.95" customHeight="1" x14ac:dyDescent="0.25">
      <c r="A78" s="751"/>
      <c r="B78" s="732"/>
      <c r="C78" s="732"/>
      <c r="D78" s="734"/>
      <c r="E78" s="32"/>
      <c r="F78" s="32"/>
    </row>
    <row r="79" spans="1:6" ht="13.95" customHeight="1" x14ac:dyDescent="0.25">
      <c r="A79" s="751"/>
      <c r="B79" s="732"/>
      <c r="C79" s="732"/>
      <c r="D79" s="734"/>
      <c r="E79" s="32"/>
      <c r="F79" s="32"/>
    </row>
    <row r="80" spans="1:6" ht="13.95" customHeight="1" x14ac:dyDescent="0.25">
      <c r="A80" s="751"/>
      <c r="B80" s="732"/>
      <c r="C80" s="732"/>
      <c r="D80" s="734"/>
      <c r="E80" s="32"/>
      <c r="F80" s="32"/>
    </row>
    <row r="81" spans="1:6" ht="13.95" customHeight="1" x14ac:dyDescent="0.25">
      <c r="A81" s="751"/>
      <c r="B81" s="732"/>
      <c r="C81" s="732"/>
      <c r="D81" s="734"/>
      <c r="E81" s="32"/>
      <c r="F81" s="32"/>
    </row>
    <row r="82" spans="1:6" ht="13.95" customHeight="1" x14ac:dyDescent="0.25">
      <c r="A82" s="751"/>
      <c r="B82" s="732"/>
      <c r="C82" s="732"/>
      <c r="D82" s="734"/>
      <c r="E82" s="32"/>
      <c r="F82" s="32"/>
    </row>
    <row r="83" spans="1:6" ht="13.95" customHeight="1" x14ac:dyDescent="0.25">
      <c r="A83" s="751"/>
      <c r="B83" s="732"/>
      <c r="C83" s="732"/>
      <c r="D83" s="734"/>
      <c r="E83" s="32"/>
      <c r="F83" s="32"/>
    </row>
    <row r="84" spans="1:6" ht="13.95" customHeight="1" x14ac:dyDescent="0.25">
      <c r="A84" s="751"/>
      <c r="B84" s="732"/>
      <c r="C84" s="732"/>
      <c r="D84" s="734"/>
      <c r="E84" s="32"/>
      <c r="F84" s="32"/>
    </row>
    <row r="85" spans="1:6" ht="13.95" customHeight="1" x14ac:dyDescent="0.25">
      <c r="A85" s="751"/>
      <c r="B85" s="732"/>
      <c r="C85" s="732"/>
      <c r="D85" s="734"/>
      <c r="E85" s="32"/>
      <c r="F85" s="32"/>
    </row>
    <row r="86" spans="1:6" ht="13.95" customHeight="1" x14ac:dyDescent="0.25">
      <c r="A86" s="751"/>
      <c r="B86" s="732"/>
      <c r="C86" s="732"/>
      <c r="D86" s="734"/>
      <c r="E86" s="32"/>
      <c r="F86" s="32"/>
    </row>
    <row r="87" spans="1:6" ht="13.95" customHeight="1" x14ac:dyDescent="0.25">
      <c r="A87" s="751"/>
      <c r="B87" s="732"/>
      <c r="C87" s="732"/>
      <c r="D87" s="734"/>
      <c r="E87" s="32"/>
      <c r="F87" s="32"/>
    </row>
    <row r="88" spans="1:6" ht="13.95" customHeight="1" x14ac:dyDescent="0.25">
      <c r="A88" s="751"/>
      <c r="B88" s="732"/>
      <c r="C88" s="732"/>
      <c r="D88" s="734"/>
      <c r="E88" s="32"/>
      <c r="F88" s="32"/>
    </row>
    <row r="89" spans="1:6" ht="13.95" customHeight="1" x14ac:dyDescent="0.25">
      <c r="A89" s="751"/>
      <c r="B89" s="732"/>
      <c r="C89" s="732"/>
      <c r="D89" s="734"/>
      <c r="E89" s="32"/>
      <c r="F89" s="32"/>
    </row>
    <row r="90" spans="1:6" ht="13.95" customHeight="1" x14ac:dyDescent="0.25">
      <c r="A90" s="751"/>
      <c r="B90" s="732"/>
      <c r="C90" s="732"/>
      <c r="D90" s="734"/>
      <c r="E90" s="32"/>
      <c r="F90" s="32"/>
    </row>
    <row r="91" spans="1:6" ht="13.95" customHeight="1" x14ac:dyDescent="0.25">
      <c r="A91" s="751"/>
      <c r="B91" s="732"/>
      <c r="C91" s="732"/>
      <c r="D91" s="734"/>
      <c r="E91" s="32"/>
      <c r="F91" s="32"/>
    </row>
    <row r="92" spans="1:6" ht="13.95" customHeight="1" x14ac:dyDescent="0.25">
      <c r="A92" s="751"/>
      <c r="B92" s="732"/>
      <c r="C92" s="732"/>
      <c r="D92" s="734"/>
      <c r="E92" s="32"/>
      <c r="F92" s="32"/>
    </row>
    <row r="93" spans="1:6" ht="13.95" customHeight="1" x14ac:dyDescent="0.25">
      <c r="A93" s="751"/>
      <c r="B93" s="732"/>
      <c r="C93" s="732"/>
      <c r="D93" s="734"/>
      <c r="E93" s="32"/>
      <c r="F93" s="32"/>
    </row>
    <row r="94" spans="1:6" ht="13.95" customHeight="1" x14ac:dyDescent="0.25">
      <c r="A94" s="751"/>
      <c r="B94" s="732"/>
      <c r="C94" s="732"/>
      <c r="D94" s="734"/>
      <c r="E94" s="32"/>
      <c r="F94" s="32"/>
    </row>
    <row r="95" spans="1:6" s="227" customFormat="1" ht="13.95" customHeight="1" x14ac:dyDescent="0.25">
      <c r="A95" s="751"/>
      <c r="B95" s="732"/>
      <c r="C95" s="732"/>
      <c r="D95" s="732"/>
      <c r="E95" s="32"/>
      <c r="F95" s="32"/>
    </row>
    <row r="96" spans="1:6" s="227" customFormat="1" ht="15" customHeight="1" x14ac:dyDescent="0.25">
      <c r="A96" s="226"/>
      <c r="B96" s="226"/>
      <c r="C96" s="226"/>
      <c r="D96" s="226"/>
      <c r="E96" s="32"/>
      <c r="F96" s="32"/>
    </row>
    <row r="97" spans="1:6" s="228" customFormat="1" ht="25.95" customHeight="1" x14ac:dyDescent="0.25">
      <c r="A97" s="752"/>
      <c r="B97" s="752"/>
      <c r="C97" s="752"/>
      <c r="D97" s="752"/>
      <c r="E97" s="752"/>
      <c r="F97" s="752"/>
    </row>
    <row r="98" spans="1:6" s="225" customFormat="1" x14ac:dyDescent="0.25">
      <c r="A98" s="733"/>
      <c r="B98" s="733"/>
      <c r="C98" s="733"/>
      <c r="D98" s="733"/>
      <c r="E98" s="733"/>
      <c r="F98" s="733"/>
    </row>
    <row r="99" spans="1:6" ht="0.75" customHeight="1" x14ac:dyDescent="0.25">
      <c r="A99" s="32"/>
      <c r="B99" s="32"/>
      <c r="C99" s="32"/>
      <c r="D99" s="32"/>
      <c r="E99" s="32"/>
      <c r="F99" s="32"/>
    </row>
    <row r="100" spans="1:6" x14ac:dyDescent="0.25">
      <c r="A100" s="32"/>
      <c r="B100" s="32"/>
      <c r="C100" s="32"/>
      <c r="D100" s="32"/>
      <c r="E100" s="32"/>
      <c r="F100" s="32"/>
    </row>
    <row r="101" spans="1:6" ht="2.25" customHeight="1" x14ac:dyDescent="0.25">
      <c r="A101" s="32"/>
      <c r="B101" s="32"/>
      <c r="C101" s="32"/>
      <c r="D101" s="32"/>
      <c r="E101" s="32"/>
      <c r="F101" s="32"/>
    </row>
    <row r="102" spans="1:6" x14ac:dyDescent="0.25">
      <c r="A102" s="32"/>
      <c r="B102" s="32"/>
      <c r="C102" s="32"/>
      <c r="D102" s="32"/>
      <c r="E102" s="32"/>
      <c r="F102" s="32"/>
    </row>
    <row r="103" spans="1:6" s="228" customFormat="1" x14ac:dyDescent="0.25">
      <c r="A103" s="226"/>
      <c r="B103" s="226"/>
      <c r="C103" s="732"/>
      <c r="D103" s="732"/>
      <c r="E103" s="226"/>
      <c r="F103" s="226"/>
    </row>
    <row r="104" spans="1:6" s="225" customFormat="1" x14ac:dyDescent="0.25">
      <c r="A104" s="230"/>
      <c r="B104" s="230"/>
      <c r="C104" s="733"/>
      <c r="D104" s="733"/>
      <c r="E104" s="230"/>
      <c r="F104" s="230"/>
    </row>
    <row r="105" spans="1:6" x14ac:dyDescent="0.25">
      <c r="A105" s="32"/>
      <c r="B105" s="36"/>
      <c r="C105" s="231"/>
      <c r="D105" s="231"/>
      <c r="E105" s="32"/>
      <c r="F105" s="32"/>
    </row>
    <row r="106" spans="1:6" x14ac:dyDescent="0.25">
      <c r="A106" s="32"/>
      <c r="B106" s="32"/>
      <c r="C106" s="32"/>
      <c r="D106" s="32"/>
      <c r="E106" s="32"/>
      <c r="F106" s="32"/>
    </row>
    <row r="107" spans="1:6" x14ac:dyDescent="0.25">
      <c r="A107" s="32"/>
      <c r="B107" s="32"/>
      <c r="C107" s="32"/>
      <c r="D107" s="32"/>
      <c r="E107" s="32"/>
      <c r="F107" s="32"/>
    </row>
    <row r="108" spans="1:6" x14ac:dyDescent="0.25">
      <c r="A108" s="32"/>
      <c r="B108" s="32"/>
      <c r="C108" s="32"/>
      <c r="D108" s="32"/>
      <c r="E108" s="32"/>
      <c r="F108" s="32"/>
    </row>
  </sheetData>
  <mergeCells count="87">
    <mergeCell ref="A2:F2"/>
    <mergeCell ref="A1:F1"/>
    <mergeCell ref="A9:G9"/>
    <mergeCell ref="A6:G6"/>
    <mergeCell ref="B7:C7"/>
    <mergeCell ref="D7:E7"/>
    <mergeCell ref="A19:E19"/>
    <mergeCell ref="A10:G10"/>
    <mergeCell ref="A11:G11"/>
    <mergeCell ref="A12:G12"/>
    <mergeCell ref="A13:C13"/>
    <mergeCell ref="E13:G13"/>
    <mergeCell ref="A15:C15"/>
    <mergeCell ref="D15:E15"/>
    <mergeCell ref="A16:G16"/>
    <mergeCell ref="A17:G17"/>
    <mergeCell ref="A18:E18"/>
    <mergeCell ref="A14:G14"/>
    <mergeCell ref="A36:D36"/>
    <mergeCell ref="B25:F25"/>
    <mergeCell ref="B26:F26"/>
    <mergeCell ref="A29:B29"/>
    <mergeCell ref="C29:D29"/>
    <mergeCell ref="E29:F29"/>
    <mergeCell ref="A30:B30"/>
    <mergeCell ref="C30:D30"/>
    <mergeCell ref="E30:F30"/>
    <mergeCell ref="A31:D31"/>
    <mergeCell ref="A32:D32"/>
    <mergeCell ref="A33:D33"/>
    <mergeCell ref="A34:D34"/>
    <mergeCell ref="A35:D35"/>
    <mergeCell ref="A49:D49"/>
    <mergeCell ref="A37:D37"/>
    <mergeCell ref="A38:D38"/>
    <mergeCell ref="A39:D39"/>
    <mergeCell ref="A40:D40"/>
    <mergeCell ref="A41:D41"/>
    <mergeCell ref="A42:D42"/>
    <mergeCell ref="A43:D43"/>
    <mergeCell ref="A44:D44"/>
    <mergeCell ref="A45:D45"/>
    <mergeCell ref="A46:D46"/>
    <mergeCell ref="A47:D47"/>
    <mergeCell ref="A68:D68"/>
    <mergeCell ref="A50:D50"/>
    <mergeCell ref="A51:D51"/>
    <mergeCell ref="A53:D53"/>
    <mergeCell ref="A60:D60"/>
    <mergeCell ref="A61:D61"/>
    <mergeCell ref="A62:D62"/>
    <mergeCell ref="A63:D63"/>
    <mergeCell ref="A64:D64"/>
    <mergeCell ref="A65:D65"/>
    <mergeCell ref="A66:D66"/>
    <mergeCell ref="A67:D67"/>
    <mergeCell ref="A80:D80"/>
    <mergeCell ref="A69:D69"/>
    <mergeCell ref="A70:D70"/>
    <mergeCell ref="A71:D71"/>
    <mergeCell ref="A72:D72"/>
    <mergeCell ref="A73:D73"/>
    <mergeCell ref="A74:D74"/>
    <mergeCell ref="A75:D75"/>
    <mergeCell ref="A76:D76"/>
    <mergeCell ref="A77:D77"/>
    <mergeCell ref="A78:D78"/>
    <mergeCell ref="A79:D79"/>
    <mergeCell ref="A92:D92"/>
    <mergeCell ref="A81:D81"/>
    <mergeCell ref="A82:D82"/>
    <mergeCell ref="A83:D83"/>
    <mergeCell ref="A84:D84"/>
    <mergeCell ref="A85:D85"/>
    <mergeCell ref="A86:D86"/>
    <mergeCell ref="A87:D87"/>
    <mergeCell ref="A88:D88"/>
    <mergeCell ref="A89:D89"/>
    <mergeCell ref="A90:D90"/>
    <mergeCell ref="A91:D91"/>
    <mergeCell ref="C104:D104"/>
    <mergeCell ref="A93:D93"/>
    <mergeCell ref="A94:D94"/>
    <mergeCell ref="A95:D95"/>
    <mergeCell ref="A97:F97"/>
    <mergeCell ref="A98:F98"/>
    <mergeCell ref="C103:D103"/>
  </mergeCells>
  <pageMargins left="0.51181102362204722" right="0.47244094488188981" top="2.06" bottom="1.1499999999999999" header="0.84" footer="0.55000000000000004"/>
  <pageSetup paperSize="9" scale="79" fitToHeight="0" orientation="portrait" r:id="rId1"/>
  <headerFooter>
    <oddHeader>&amp;C&amp;G</oddHeader>
    <oddFooter>&amp;C&amp;G</oddFooter>
  </headerFooter>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7351B-E9DB-49FE-8DB8-4DE64D177F83}">
  <dimension ref="A3:G110"/>
  <sheetViews>
    <sheetView view="pageLayout" topLeftCell="A4" zoomScale="95" zoomScaleNormal="115" zoomScaleSheetLayoutView="115" zoomScalePageLayoutView="95" workbookViewId="0">
      <selection activeCell="A9" sqref="A9:F10"/>
    </sheetView>
  </sheetViews>
  <sheetFormatPr defaultRowHeight="14.4" x14ac:dyDescent="0.3"/>
  <cols>
    <col min="1" max="1" width="7.109375" customWidth="1"/>
    <col min="2" max="2" width="7.6640625" style="208" customWidth="1"/>
    <col min="3" max="3" width="10.6640625" style="208" customWidth="1"/>
    <col min="4" max="4" width="50.21875" customWidth="1"/>
    <col min="5" max="5" width="13.33203125" customWidth="1"/>
    <col min="6" max="6" width="23.88671875" customWidth="1"/>
  </cols>
  <sheetData>
    <row r="3" spans="1:6" ht="18.600000000000001" customHeight="1" x14ac:dyDescent="0.3">
      <c r="A3" s="733"/>
      <c r="B3" s="733"/>
      <c r="C3" s="733"/>
      <c r="D3" s="733"/>
      <c r="E3" s="733"/>
      <c r="F3" s="733"/>
    </row>
    <row r="4" spans="1:6" x14ac:dyDescent="0.3">
      <c r="A4" s="732"/>
      <c r="B4" s="732"/>
      <c r="C4" s="732"/>
      <c r="D4" s="732"/>
      <c r="E4" s="732"/>
      <c r="F4" s="732"/>
    </row>
    <row r="5" spans="1:6" ht="1.2" customHeight="1" x14ac:dyDescent="0.3">
      <c r="A5" s="733"/>
      <c r="B5" s="733"/>
      <c r="C5" s="733"/>
      <c r="D5" s="733"/>
      <c r="E5" s="733"/>
      <c r="F5" s="733"/>
    </row>
    <row r="6" spans="1:6" ht="22.8" customHeight="1" x14ac:dyDescent="0.3">
      <c r="A6" s="32"/>
      <c r="B6" s="177"/>
      <c r="C6" s="35"/>
      <c r="D6" s="32"/>
      <c r="E6" s="36" t="s">
        <v>260</v>
      </c>
      <c r="F6" s="497"/>
    </row>
    <row r="7" spans="1:6" ht="21.6" customHeight="1" x14ac:dyDescent="0.5">
      <c r="A7" s="763" t="s">
        <v>261</v>
      </c>
      <c r="B7" s="763"/>
      <c r="C7" s="763"/>
      <c r="D7" s="763"/>
      <c r="E7" s="763"/>
      <c r="F7" s="763"/>
    </row>
    <row r="8" spans="1:6" ht="33" customHeight="1" x14ac:dyDescent="0.3">
      <c r="A8" s="764" t="s">
        <v>1816</v>
      </c>
      <c r="B8" s="764"/>
      <c r="C8" s="764"/>
      <c r="D8" s="764"/>
      <c r="E8" s="37"/>
      <c r="F8" s="34"/>
    </row>
    <row r="9" spans="1:6" ht="17.399999999999999" customHeight="1" x14ac:dyDescent="0.3">
      <c r="A9" s="762" t="s">
        <v>1162</v>
      </c>
      <c r="B9" s="762"/>
      <c r="C9" s="762"/>
      <c r="D9" s="762"/>
      <c r="E9" s="762"/>
      <c r="F9" s="762"/>
    </row>
    <row r="10" spans="1:6" ht="12" customHeight="1" x14ac:dyDescent="0.3">
      <c r="A10" s="762"/>
      <c r="B10" s="762"/>
      <c r="C10" s="762"/>
      <c r="D10" s="762"/>
      <c r="E10" s="762"/>
      <c r="F10" s="762"/>
    </row>
    <row r="11" spans="1:6" ht="54" customHeight="1" x14ac:dyDescent="0.3">
      <c r="A11" s="495" t="s">
        <v>262</v>
      </c>
      <c r="B11" s="766" t="s">
        <v>1163</v>
      </c>
      <c r="C11" s="766"/>
      <c r="D11" s="766"/>
      <c r="E11" s="766"/>
      <c r="F11" s="766"/>
    </row>
    <row r="12" spans="1:6" ht="14.4" customHeight="1" x14ac:dyDescent="0.3">
      <c r="A12" s="71"/>
      <c r="B12" s="766" t="s">
        <v>941</v>
      </c>
      <c r="C12" s="766"/>
      <c r="D12" s="766"/>
      <c r="E12" s="766"/>
      <c r="F12" s="469"/>
    </row>
    <row r="13" spans="1:6" ht="16.8" customHeight="1" x14ac:dyDescent="0.3">
      <c r="A13" s="71"/>
      <c r="B13" s="767" t="s">
        <v>1164</v>
      </c>
      <c r="C13" s="767"/>
      <c r="D13" s="767"/>
      <c r="E13" s="624"/>
      <c r="F13" s="469"/>
    </row>
    <row r="14" spans="1:6" ht="15" customHeight="1" x14ac:dyDescent="0.3">
      <c r="A14" s="71"/>
      <c r="B14" s="767" t="s">
        <v>263</v>
      </c>
      <c r="C14" s="767"/>
      <c r="D14" s="767"/>
      <c r="E14" s="470"/>
      <c r="F14" s="469"/>
    </row>
    <row r="15" spans="1:6" x14ac:dyDescent="0.3">
      <c r="A15" s="71"/>
      <c r="B15" s="768">
        <f>PR!H75</f>
        <v>10450</v>
      </c>
      <c r="C15" s="768"/>
      <c r="D15" s="496" t="s">
        <v>264</v>
      </c>
      <c r="E15" s="470"/>
      <c r="F15" s="469"/>
    </row>
    <row r="16" spans="1:6" ht="58.2" customHeight="1" x14ac:dyDescent="0.3">
      <c r="A16" s="71"/>
      <c r="B16" s="766" t="s">
        <v>1165</v>
      </c>
      <c r="C16" s="766"/>
      <c r="D16" s="766"/>
      <c r="E16" s="766"/>
      <c r="F16" s="766"/>
    </row>
    <row r="17" spans="1:6" ht="16.2" customHeight="1" x14ac:dyDescent="0.3">
      <c r="A17" s="71"/>
      <c r="B17" s="767" t="s">
        <v>1166</v>
      </c>
      <c r="C17" s="767"/>
      <c r="D17" s="767"/>
      <c r="E17" s="767"/>
      <c r="F17" s="469"/>
    </row>
    <row r="18" spans="1:6" ht="22.8" customHeight="1" x14ac:dyDescent="0.3">
      <c r="A18" s="472" t="s">
        <v>265</v>
      </c>
      <c r="B18" s="473" t="s">
        <v>266</v>
      </c>
      <c r="C18" s="473" t="s">
        <v>112</v>
      </c>
      <c r="D18" s="473" t="s">
        <v>267</v>
      </c>
      <c r="E18" s="474" t="s">
        <v>268</v>
      </c>
      <c r="F18" s="625" t="s">
        <v>11</v>
      </c>
    </row>
    <row r="19" spans="1:6" ht="23.4" customHeight="1" x14ac:dyDescent="0.3">
      <c r="A19" s="471" t="s">
        <v>269</v>
      </c>
      <c r="B19" s="494">
        <f>PR!A16</f>
        <v>0</v>
      </c>
      <c r="C19" s="626">
        <f>PR!B16</f>
        <v>0</v>
      </c>
      <c r="D19" s="493" t="str">
        <f>PR!D16</f>
        <v>DAY 1-Opening Day</v>
      </c>
      <c r="E19" s="627"/>
      <c r="F19" s="46"/>
    </row>
    <row r="20" spans="1:6" ht="23.4" customHeight="1" x14ac:dyDescent="0.3">
      <c r="A20" s="471" t="s">
        <v>270</v>
      </c>
      <c r="B20" s="494"/>
      <c r="C20" s="626"/>
      <c r="D20" s="493"/>
      <c r="E20" s="627"/>
      <c r="F20" s="46"/>
    </row>
    <row r="21" spans="1:6" ht="21.6" customHeight="1" x14ac:dyDescent="0.3">
      <c r="A21" s="471" t="s">
        <v>271</v>
      </c>
      <c r="B21" s="494"/>
      <c r="C21" s="626"/>
      <c r="D21" s="493"/>
      <c r="E21" s="628"/>
      <c r="F21" s="46"/>
    </row>
    <row r="22" spans="1:6" ht="22.2" customHeight="1" x14ac:dyDescent="0.3">
      <c r="A22" s="471" t="s">
        <v>272</v>
      </c>
      <c r="B22" s="494"/>
      <c r="C22" s="626"/>
      <c r="D22" s="493"/>
      <c r="E22" s="628"/>
      <c r="F22" s="46"/>
    </row>
    <row r="23" spans="1:6" ht="22.2" customHeight="1" x14ac:dyDescent="0.3">
      <c r="A23" s="471" t="s">
        <v>273</v>
      </c>
      <c r="B23" s="494"/>
      <c r="C23" s="626"/>
      <c r="D23" s="493"/>
      <c r="E23" s="628"/>
      <c r="F23" s="46"/>
    </row>
    <row r="24" spans="1:6" ht="21.6" customHeight="1" x14ac:dyDescent="0.3">
      <c r="A24" s="471" t="s">
        <v>274</v>
      </c>
      <c r="B24" s="494"/>
      <c r="C24" s="626"/>
      <c r="D24" s="493"/>
      <c r="E24" s="628"/>
      <c r="F24" s="46"/>
    </row>
    <row r="25" spans="1:6" ht="19.2" customHeight="1" x14ac:dyDescent="0.3">
      <c r="A25" s="471" t="s">
        <v>275</v>
      </c>
      <c r="B25" s="494"/>
      <c r="C25" s="626"/>
      <c r="D25" s="493"/>
      <c r="E25" s="628"/>
      <c r="F25" s="46"/>
    </row>
    <row r="26" spans="1:6" ht="20.399999999999999" customHeight="1" x14ac:dyDescent="0.3">
      <c r="A26" s="471" t="s">
        <v>276</v>
      </c>
      <c r="B26" s="494"/>
      <c r="C26" s="626"/>
      <c r="D26" s="493"/>
      <c r="E26" s="628"/>
      <c r="F26" s="46"/>
    </row>
    <row r="27" spans="1:6" ht="22.2" customHeight="1" x14ac:dyDescent="0.3">
      <c r="A27" s="471" t="s">
        <v>277</v>
      </c>
      <c r="B27" s="494"/>
      <c r="C27" s="626"/>
      <c r="D27" s="493"/>
      <c r="E27" s="629"/>
      <c r="F27" s="46"/>
    </row>
    <row r="28" spans="1:6" ht="19.8" customHeight="1" x14ac:dyDescent="0.3">
      <c r="A28" s="471" t="s">
        <v>278</v>
      </c>
      <c r="B28" s="494"/>
      <c r="C28" s="626"/>
      <c r="D28" s="493"/>
      <c r="E28" s="629"/>
      <c r="F28" s="46"/>
    </row>
    <row r="29" spans="1:6" ht="22.8" hidden="1" customHeight="1" x14ac:dyDescent="0.3">
      <c r="A29" s="471" t="s">
        <v>287</v>
      </c>
      <c r="B29" s="494"/>
      <c r="C29" s="626"/>
      <c r="D29" s="493"/>
      <c r="E29" s="629"/>
      <c r="F29" s="46"/>
    </row>
    <row r="30" spans="1:6" ht="20.399999999999999" hidden="1" customHeight="1" x14ac:dyDescent="0.3">
      <c r="A30" s="471" t="s">
        <v>279</v>
      </c>
      <c r="B30" s="494"/>
      <c r="C30" s="626"/>
      <c r="D30" s="493"/>
      <c r="E30" s="629"/>
      <c r="F30" s="46"/>
    </row>
    <row r="31" spans="1:6" ht="22.2" hidden="1" customHeight="1" x14ac:dyDescent="0.3">
      <c r="A31" s="471" t="s">
        <v>280</v>
      </c>
      <c r="B31" s="494"/>
      <c r="C31" s="626"/>
      <c r="D31" s="493"/>
      <c r="E31" s="629"/>
      <c r="F31" s="46"/>
    </row>
    <row r="32" spans="1:6" ht="20.399999999999999" hidden="1" customHeight="1" x14ac:dyDescent="0.3">
      <c r="A32" s="471" t="s">
        <v>281</v>
      </c>
      <c r="B32" s="494"/>
      <c r="C32" s="626"/>
      <c r="D32" s="493"/>
      <c r="E32" s="629"/>
      <c r="F32" s="46"/>
    </row>
    <row r="33" spans="1:6" ht="21.6" hidden="1" customHeight="1" x14ac:dyDescent="0.3">
      <c r="A33" s="471" t="s">
        <v>282</v>
      </c>
      <c r="B33" s="494"/>
      <c r="C33" s="626"/>
      <c r="D33" s="493"/>
      <c r="E33" s="629"/>
      <c r="F33" s="46"/>
    </row>
    <row r="34" spans="1:6" ht="22.2" hidden="1" customHeight="1" x14ac:dyDescent="0.3">
      <c r="A34" s="471" t="s">
        <v>283</v>
      </c>
      <c r="B34" s="494">
        <f>[1]PR!A31</f>
        <v>0</v>
      </c>
      <c r="C34" s="626">
        <f>[1]PR!B31</f>
        <v>0</v>
      </c>
      <c r="D34" s="493">
        <f>[1]PR!D31</f>
        <v>0</v>
      </c>
      <c r="E34" s="48"/>
      <c r="F34" s="46"/>
    </row>
    <row r="35" spans="1:6" ht="24" hidden="1" customHeight="1" x14ac:dyDescent="0.3">
      <c r="A35" s="471" t="s">
        <v>843</v>
      </c>
      <c r="B35" s="494">
        <f>[1]PR!A32</f>
        <v>0</v>
      </c>
      <c r="C35" s="626">
        <f>[1]PR!B32</f>
        <v>0</v>
      </c>
      <c r="D35" s="493">
        <f>[1]PR!D32</f>
        <v>0</v>
      </c>
      <c r="E35" s="48"/>
      <c r="F35" s="46"/>
    </row>
    <row r="36" spans="1:6" ht="22.8" hidden="1" customHeight="1" x14ac:dyDescent="0.3">
      <c r="A36" s="471" t="s">
        <v>844</v>
      </c>
      <c r="B36" s="494">
        <f>[1]PR!A33</f>
        <v>0</v>
      </c>
      <c r="C36" s="626">
        <f>[1]PR!B33</f>
        <v>0</v>
      </c>
      <c r="D36" s="493">
        <f>[1]PR!D33</f>
        <v>0</v>
      </c>
      <c r="E36" s="48"/>
      <c r="F36" s="46"/>
    </row>
    <row r="37" spans="1:6" ht="24" hidden="1" customHeight="1" x14ac:dyDescent="0.3">
      <c r="A37" s="471" t="s">
        <v>845</v>
      </c>
      <c r="B37" s="494">
        <f>[1]PR!A34</f>
        <v>0</v>
      </c>
      <c r="C37" s="626">
        <f>[1]PR!B34</f>
        <v>0</v>
      </c>
      <c r="D37" s="493">
        <f>[1]PR!D34</f>
        <v>0</v>
      </c>
      <c r="E37" s="48"/>
      <c r="F37" s="46"/>
    </row>
    <row r="38" spans="1:6" ht="25.2" hidden="1" customHeight="1" x14ac:dyDescent="0.3">
      <c r="A38" s="471" t="s">
        <v>846</v>
      </c>
      <c r="B38" s="494">
        <f>[1]PR!A35</f>
        <v>0</v>
      </c>
      <c r="C38" s="626">
        <f>[1]PR!B35</f>
        <v>0</v>
      </c>
      <c r="D38" s="493">
        <f>[1]PR!D35</f>
        <v>0</v>
      </c>
      <c r="E38" s="48"/>
      <c r="F38" s="46"/>
    </row>
    <row r="39" spans="1:6" ht="27" hidden="1" customHeight="1" x14ac:dyDescent="0.3">
      <c r="A39" s="471" t="s">
        <v>847</v>
      </c>
      <c r="B39" s="494">
        <f>[1]PR!A36</f>
        <v>0</v>
      </c>
      <c r="C39" s="626">
        <f>[1]PR!B36</f>
        <v>0</v>
      </c>
      <c r="D39" s="493">
        <f>[1]PR!D36</f>
        <v>0</v>
      </c>
      <c r="E39" s="48"/>
      <c r="F39" s="46"/>
    </row>
    <row r="40" spans="1:6" ht="24" hidden="1" customHeight="1" x14ac:dyDescent="0.3">
      <c r="A40" s="471" t="s">
        <v>848</v>
      </c>
      <c r="B40" s="494">
        <f>[1]PR!A37</f>
        <v>0</v>
      </c>
      <c r="C40" s="626">
        <f>[1]PR!B37</f>
        <v>0</v>
      </c>
      <c r="D40" s="493">
        <f>[1]PR!D37</f>
        <v>0</v>
      </c>
      <c r="E40" s="48"/>
      <c r="F40" s="46"/>
    </row>
    <row r="41" spans="1:6" ht="23.4" hidden="1" customHeight="1" x14ac:dyDescent="0.3">
      <c r="A41" s="471" t="s">
        <v>849</v>
      </c>
      <c r="B41" s="494">
        <f>[1]PR!A38</f>
        <v>0</v>
      </c>
      <c r="C41" s="626">
        <f>[1]PR!B38</f>
        <v>0</v>
      </c>
      <c r="D41" s="493">
        <f>[1]PR!D38</f>
        <v>0</v>
      </c>
      <c r="E41" s="48"/>
      <c r="F41" s="46"/>
    </row>
    <row r="42" spans="1:6" ht="25.2" hidden="1" customHeight="1" x14ac:dyDescent="0.3">
      <c r="A42" s="471" t="s">
        <v>850</v>
      </c>
      <c r="B42" s="494">
        <f>[1]PR!A39</f>
        <v>0</v>
      </c>
      <c r="C42" s="626">
        <f>[1]PR!B39</f>
        <v>0</v>
      </c>
      <c r="D42" s="493">
        <f>[1]PR!D39</f>
        <v>0</v>
      </c>
      <c r="E42" s="48"/>
      <c r="F42" s="46"/>
    </row>
    <row r="43" spans="1:6" ht="26.4" hidden="1" customHeight="1" x14ac:dyDescent="0.3">
      <c r="A43" s="471" t="s">
        <v>851</v>
      </c>
      <c r="B43" s="494">
        <f>[1]PR!A40</f>
        <v>0</v>
      </c>
      <c r="C43" s="626">
        <f>[1]PR!B40</f>
        <v>0</v>
      </c>
      <c r="D43" s="493">
        <f>[1]PR!D40</f>
        <v>0</v>
      </c>
      <c r="E43" s="48"/>
      <c r="F43" s="46"/>
    </row>
    <row r="44" spans="1:6" ht="25.8" hidden="1" customHeight="1" x14ac:dyDescent="0.3">
      <c r="A44" s="471" t="s">
        <v>558</v>
      </c>
      <c r="B44" s="494">
        <f>[1]PR!A41</f>
        <v>0</v>
      </c>
      <c r="C44" s="626">
        <f>[1]PR!B41</f>
        <v>0</v>
      </c>
      <c r="D44" s="493">
        <f>[1]PR!D41</f>
        <v>0</v>
      </c>
      <c r="E44" s="48"/>
      <c r="F44" s="46"/>
    </row>
    <row r="45" spans="1:6" ht="24.6" hidden="1" customHeight="1" x14ac:dyDescent="0.3">
      <c r="A45" s="471" t="s">
        <v>559</v>
      </c>
      <c r="B45" s="494">
        <f>[1]PR!A42</f>
        <v>0</v>
      </c>
      <c r="C45" s="626">
        <f>[1]PR!B42</f>
        <v>0</v>
      </c>
      <c r="D45" s="493">
        <f>[1]PR!D42</f>
        <v>0</v>
      </c>
      <c r="E45" s="48"/>
      <c r="F45" s="46"/>
    </row>
    <row r="46" spans="1:6" ht="21" hidden="1" customHeight="1" x14ac:dyDescent="0.3">
      <c r="A46" s="471" t="s">
        <v>560</v>
      </c>
      <c r="B46" s="494">
        <f>[1]PR!A43</f>
        <v>0</v>
      </c>
      <c r="C46" s="626">
        <f>[1]PR!B43</f>
        <v>0</v>
      </c>
      <c r="D46" s="493">
        <f>[1]PR!D43</f>
        <v>0</v>
      </c>
      <c r="E46" s="48"/>
      <c r="F46" s="203"/>
    </row>
    <row r="47" spans="1:6" ht="25.2" hidden="1" customHeight="1" x14ac:dyDescent="0.3">
      <c r="A47" s="471" t="s">
        <v>561</v>
      </c>
      <c r="B47" s="494">
        <f>[1]PR!A44</f>
        <v>0</v>
      </c>
      <c r="C47" s="626">
        <f>[1]PR!B44</f>
        <v>0</v>
      </c>
      <c r="D47" s="493">
        <f>[1]PR!D44</f>
        <v>0</v>
      </c>
      <c r="E47" s="48"/>
      <c r="F47" s="46"/>
    </row>
    <row r="48" spans="1:6" ht="21.6" hidden="1" customHeight="1" x14ac:dyDescent="0.3">
      <c r="A48" s="471" t="s">
        <v>562</v>
      </c>
      <c r="B48" s="494">
        <f>[1]PR!A45</f>
        <v>0</v>
      </c>
      <c r="C48" s="626">
        <f>[1]PR!B45</f>
        <v>0</v>
      </c>
      <c r="D48" s="493">
        <f>[1]PR!D45</f>
        <v>0</v>
      </c>
      <c r="E48" s="48"/>
      <c r="F48" s="46"/>
    </row>
    <row r="49" spans="1:6" ht="22.2" hidden="1" customHeight="1" x14ac:dyDescent="0.3">
      <c r="A49" s="471" t="s">
        <v>563</v>
      </c>
      <c r="B49" s="494">
        <f>[1]PR!A46</f>
        <v>0</v>
      </c>
      <c r="C49" s="626">
        <f>[1]PR!B46</f>
        <v>0</v>
      </c>
      <c r="D49" s="493">
        <f>[1]PR!D46</f>
        <v>0</v>
      </c>
      <c r="E49" s="48"/>
      <c r="F49" s="46"/>
    </row>
    <row r="50" spans="1:6" ht="22.2" hidden="1" customHeight="1" x14ac:dyDescent="0.3">
      <c r="A50" s="471" t="s">
        <v>564</v>
      </c>
      <c r="B50" s="494">
        <f>[1]PR!A47</f>
        <v>0</v>
      </c>
      <c r="C50" s="626">
        <f>[1]PR!B47</f>
        <v>0</v>
      </c>
      <c r="D50" s="493">
        <f>[1]PR!D47</f>
        <v>0</v>
      </c>
      <c r="E50" s="48"/>
      <c r="F50" s="46"/>
    </row>
    <row r="51" spans="1:6" ht="22.2" hidden="1" customHeight="1" x14ac:dyDescent="0.3">
      <c r="A51" s="471" t="s">
        <v>565</v>
      </c>
      <c r="B51" s="494">
        <f>[1]PR!A48</f>
        <v>0</v>
      </c>
      <c r="C51" s="626">
        <f>[1]PR!B48</f>
        <v>0</v>
      </c>
      <c r="D51" s="493">
        <f>[1]PR!D48</f>
        <v>0</v>
      </c>
      <c r="E51" s="48"/>
      <c r="F51" s="46"/>
    </row>
    <row r="52" spans="1:6" ht="22.2" hidden="1" customHeight="1" x14ac:dyDescent="0.3">
      <c r="A52" s="471" t="s">
        <v>566</v>
      </c>
      <c r="B52" s="494">
        <f>[1]PR!A49</f>
        <v>0</v>
      </c>
      <c r="C52" s="626">
        <f>[1]PR!B49</f>
        <v>0</v>
      </c>
      <c r="D52" s="493">
        <f>[1]PR!D49</f>
        <v>0</v>
      </c>
      <c r="E52" s="48"/>
      <c r="F52" s="203"/>
    </row>
    <row r="53" spans="1:6" ht="22.2" hidden="1" customHeight="1" x14ac:dyDescent="0.3">
      <c r="A53" s="471" t="s">
        <v>567</v>
      </c>
      <c r="B53" s="494">
        <f>[1]PR!A50</f>
        <v>0</v>
      </c>
      <c r="C53" s="626">
        <f>[1]PR!B50</f>
        <v>0</v>
      </c>
      <c r="D53" s="493">
        <f>[1]PR!D50</f>
        <v>0</v>
      </c>
      <c r="E53" s="48"/>
      <c r="F53" s="46"/>
    </row>
    <row r="54" spans="1:6" ht="22.2" hidden="1" customHeight="1" x14ac:dyDescent="0.3">
      <c r="A54" s="471" t="s">
        <v>568</v>
      </c>
      <c r="B54" s="494">
        <f>[1]PR!A51</f>
        <v>0</v>
      </c>
      <c r="C54" s="626">
        <f>[1]PR!B51</f>
        <v>0</v>
      </c>
      <c r="D54" s="493">
        <f>[1]PR!D51</f>
        <v>0</v>
      </c>
      <c r="E54" s="48"/>
      <c r="F54" s="46"/>
    </row>
    <row r="55" spans="1:6" ht="22.2" hidden="1" customHeight="1" x14ac:dyDescent="0.3">
      <c r="A55" s="471" t="s">
        <v>569</v>
      </c>
      <c r="B55" s="494">
        <f>[1]PR!A52</f>
        <v>0</v>
      </c>
      <c r="C55" s="626">
        <f>[1]PR!B52</f>
        <v>0</v>
      </c>
      <c r="D55" s="493">
        <f>[1]PR!D52</f>
        <v>0</v>
      </c>
      <c r="E55" s="48"/>
      <c r="F55" s="46"/>
    </row>
    <row r="56" spans="1:6" ht="22.2" hidden="1" customHeight="1" x14ac:dyDescent="0.3">
      <c r="A56" s="471" t="s">
        <v>570</v>
      </c>
      <c r="B56" s="494">
        <f>[1]PR!A53</f>
        <v>0</v>
      </c>
      <c r="C56" s="626">
        <f>[1]PR!B53</f>
        <v>0</v>
      </c>
      <c r="D56" s="493">
        <f>[1]PR!D53</f>
        <v>0</v>
      </c>
      <c r="E56" s="48"/>
      <c r="F56" s="46"/>
    </row>
    <row r="57" spans="1:6" ht="22.2" hidden="1" customHeight="1" x14ac:dyDescent="0.3">
      <c r="A57" s="471" t="s">
        <v>571</v>
      </c>
      <c r="B57" s="494">
        <f>[1]PR!A54</f>
        <v>0</v>
      </c>
      <c r="C57" s="626">
        <f>[1]PR!B54</f>
        <v>0</v>
      </c>
      <c r="D57" s="493">
        <f>[1]PR!D54</f>
        <v>0</v>
      </c>
      <c r="E57" s="48"/>
      <c r="F57" s="46"/>
    </row>
    <row r="58" spans="1:6" ht="22.2" hidden="1" customHeight="1" x14ac:dyDescent="0.3">
      <c r="A58" s="44" t="s">
        <v>577</v>
      </c>
      <c r="B58" s="494">
        <f>[2]PR!A55</f>
        <v>2</v>
      </c>
      <c r="C58" s="630" t="str">
        <f>[3]PR!B56</f>
        <v>meter</v>
      </c>
      <c r="D58" s="493" t="str">
        <f>[1]PR!D55</f>
        <v>Single Face P4 HD Outdoor LED Screen (rear maintenance, Full Set Up including controller (Novastar) &amp; receiving card (Novastar) warranty, after sales support &amp; training controller (Novastar) &amp; receiving card (Novastar) warranty, after sales support &amp; training size: 2.88M x 2.88M (9 panels) screen resolution: 720 pixels (W) x 720 pixels (H) Type, movable frame Accessories,replacement module, replacement power supply, replacement receiving card power cable, signal cable</v>
      </c>
      <c r="E58" s="48"/>
      <c r="F58" s="46"/>
    </row>
    <row r="59" spans="1:6" ht="22.2" hidden="1" customHeight="1" x14ac:dyDescent="0.3">
      <c r="A59" s="44" t="s">
        <v>578</v>
      </c>
      <c r="B59" s="494">
        <f>[2]PR!A56</f>
        <v>1</v>
      </c>
      <c r="C59" s="630" t="str">
        <f>[3]PR!B57</f>
        <v>pcs</v>
      </c>
      <c r="D59" s="493" t="str">
        <f>[1]PR!D56</f>
        <v>Motorcycle Fuel Injection type, min. 125cc,  Specs; a) 4 stroke, SOHC, air cooled b) with electric/ kick start c) 0.9 L engine oil capacity d) N-1-2-3 rotary gear shift pattern e) with disc break for front, drum  brake for rear f) wire spoke wheel type g) with 3.8L min. tank fuel capacity h) with digital meter panel i) with manual, constant mesh transmission  Inclusion:  1) LTO Registration for 3 years,lisence plate and Insurance  2) Full Face Helmets with clear visor (2 pcs.)</v>
      </c>
      <c r="E59" s="48"/>
      <c r="F59" s="46"/>
    </row>
    <row r="60" spans="1:6" ht="22.2" hidden="1" customHeight="1" x14ac:dyDescent="0.3">
      <c r="A60" s="44" t="s">
        <v>579</v>
      </c>
      <c r="B60" s="494">
        <f>[2]PR!A57</f>
        <v>2</v>
      </c>
      <c r="C60" s="630" t="str">
        <f>[3]PR!B58</f>
        <v>can</v>
      </c>
      <c r="D60" s="493" t="str">
        <f>[1]PR!D57</f>
        <v>Paint (white gloss latex) 16L</v>
      </c>
      <c r="E60" s="48"/>
      <c r="F60" s="46"/>
    </row>
    <row r="61" spans="1:6" ht="22.2" hidden="1" customHeight="1" x14ac:dyDescent="0.3">
      <c r="A61" s="44" t="s">
        <v>580</v>
      </c>
      <c r="B61" s="494">
        <f>[2]PR!A58</f>
        <v>2</v>
      </c>
      <c r="C61" s="630" t="str">
        <f>[3]PR!B59</f>
        <v>pc</v>
      </c>
      <c r="D61" s="493" t="str">
        <f>[1]PR!D58</f>
        <v>Paint Roller #7</v>
      </c>
      <c r="E61" s="48"/>
      <c r="F61" s="46"/>
    </row>
    <row r="62" spans="1:6" ht="22.2" hidden="1" customHeight="1" x14ac:dyDescent="0.3">
      <c r="A62" s="44" t="s">
        <v>581</v>
      </c>
      <c r="B62" s="494">
        <f>[2]PR!A59</f>
        <v>50</v>
      </c>
      <c r="C62" s="630" t="str">
        <f>[3]PR!B60</f>
        <v>pc</v>
      </c>
      <c r="D62" s="493" t="str">
        <f>[1]PR!D59</f>
        <v>Paint Pan</v>
      </c>
      <c r="E62" s="48"/>
      <c r="F62" s="46"/>
    </row>
    <row r="63" spans="1:6" ht="22.2" hidden="1" customHeight="1" x14ac:dyDescent="0.3">
      <c r="A63" s="44" t="s">
        <v>582</v>
      </c>
      <c r="B63" s="494">
        <f>[2]PR!A60</f>
        <v>4</v>
      </c>
      <c r="C63" s="630" t="str">
        <f>[3]PR!B61</f>
        <v>pc</v>
      </c>
      <c r="D63" s="493" t="str">
        <f>[1]PR!D60</f>
        <v>Contact Cement Adhesive</v>
      </c>
      <c r="E63" s="48"/>
      <c r="F63" s="46"/>
    </row>
    <row r="64" spans="1:6" ht="22.2" hidden="1" customHeight="1" x14ac:dyDescent="0.3">
      <c r="A64" s="44" t="s">
        <v>583</v>
      </c>
      <c r="B64" s="494">
        <f>[2]PR!A61</f>
        <v>10</v>
      </c>
      <c r="C64" s="630" t="str">
        <f>[3]PR!B62</f>
        <v>pc</v>
      </c>
      <c r="D64" s="493" t="str">
        <f>[1]PR!D61</f>
        <v>FDA Approved 5 in 1 PH meter water quality tester  TDS/EC/PH/salinity/thermometer digital water quality teste with manual.</v>
      </c>
      <c r="E64" s="48"/>
      <c r="F64" s="46"/>
    </row>
    <row r="65" spans="1:6" ht="22.2" hidden="1" customHeight="1" x14ac:dyDescent="0.3">
      <c r="A65" s="44" t="s">
        <v>584</v>
      </c>
      <c r="B65" s="494">
        <f>[2]PR!A62</f>
        <v>1</v>
      </c>
      <c r="C65" s="630" t="str">
        <f>[3]PR!B63</f>
        <v>pc</v>
      </c>
      <c r="D65" s="493" t="str">
        <f>[1]PR!D62</f>
        <v>Cube ice maker machine 220V 60Hz produce 40kg to 1000kg/24 hours with manual</v>
      </c>
      <c r="E65" s="48"/>
      <c r="F65" s="46"/>
    </row>
    <row r="66" spans="1:6" ht="22.2" hidden="1" customHeight="1" x14ac:dyDescent="0.3">
      <c r="A66" s="44" t="s">
        <v>585</v>
      </c>
      <c r="B66" s="494">
        <f>[2]PR!A63</f>
        <v>1</v>
      </c>
      <c r="C66" s="630" t="str">
        <f>[3]PR!B64</f>
        <v>pc</v>
      </c>
      <c r="D66" s="493" t="str">
        <f>[1]PR!D63</f>
        <v>Supply ,Delivery and Installation of UPVC Window,swing type,2 Panels Dimension: Width:0.9m, Height:1.7m</v>
      </c>
      <c r="E66" s="48"/>
      <c r="F66" s="46"/>
    </row>
    <row r="67" spans="1:6" ht="22.2" hidden="1" customHeight="1" x14ac:dyDescent="0.3">
      <c r="A67" s="44" t="s">
        <v>586</v>
      </c>
      <c r="B67" s="494">
        <f>[2]PR!A64</f>
        <v>1</v>
      </c>
      <c r="C67" s="630" t="str">
        <f>[3]PR!B65</f>
        <v>pc</v>
      </c>
      <c r="D67" s="493" t="str">
        <f>[1]PR!D64</f>
        <v>Supply ,Delivery and Installation of UPVC Window,swing type,6 Panels Dimension: Width:1.97m, Height:1.58m</v>
      </c>
      <c r="E67" s="48"/>
      <c r="F67" s="46"/>
    </row>
    <row r="68" spans="1:6" ht="22.2" hidden="1" customHeight="1" x14ac:dyDescent="0.3">
      <c r="A68" s="44" t="s">
        <v>587</v>
      </c>
      <c r="B68" s="494">
        <f>[2]PR!A65</f>
        <v>1</v>
      </c>
      <c r="C68" s="630" t="str">
        <f>[3]PR!B66</f>
        <v>pc</v>
      </c>
      <c r="D68" s="493" t="str">
        <f>[1]PR!D65</f>
        <v>Chicken Maintenance for dual type chicken</v>
      </c>
      <c r="E68" s="48"/>
      <c r="F68" s="46"/>
    </row>
    <row r="69" spans="1:6" ht="22.2" hidden="1" customHeight="1" x14ac:dyDescent="0.3">
      <c r="A69" s="44" t="s">
        <v>588</v>
      </c>
      <c r="B69" s="494">
        <f>[2]PR!A66</f>
        <v>1</v>
      </c>
      <c r="C69" s="630" t="str">
        <f>[3]PR!B67</f>
        <v>pc</v>
      </c>
      <c r="D69" s="493" t="str">
        <f>[1]PR!D66</f>
        <v>Motorized grass cutter(2 stroke)</v>
      </c>
      <c r="E69" s="48"/>
      <c r="F69" s="46"/>
    </row>
    <row r="70" spans="1:6" ht="22.2" hidden="1" customHeight="1" x14ac:dyDescent="0.3">
      <c r="A70" s="44" t="s">
        <v>589</v>
      </c>
      <c r="B70" s="494">
        <f>[2]PR!A67</f>
        <v>1</v>
      </c>
      <c r="C70" s="630" t="str">
        <f>[3]PR!B68</f>
        <v>can</v>
      </c>
      <c r="D70" s="493">
        <f>[1]PR!D67</f>
        <v>0</v>
      </c>
      <c r="E70" s="48"/>
      <c r="F70" s="46"/>
    </row>
    <row r="71" spans="1:6" ht="22.2" hidden="1" customHeight="1" x14ac:dyDescent="0.3">
      <c r="A71" s="44" t="s">
        <v>590</v>
      </c>
      <c r="B71" s="494">
        <f>[2]PR!A68</f>
        <v>1</v>
      </c>
      <c r="C71" s="630" t="str">
        <f>[3]PR!B69</f>
        <v>can</v>
      </c>
      <c r="D71" s="493">
        <f>[1]PR!D68</f>
        <v>0</v>
      </c>
      <c r="E71" s="48"/>
      <c r="F71" s="46"/>
    </row>
    <row r="72" spans="1:6" ht="22.2" hidden="1" customHeight="1" x14ac:dyDescent="0.3">
      <c r="A72" s="44" t="s">
        <v>591</v>
      </c>
      <c r="B72" s="494">
        <f>[2]PR!A69</f>
        <v>1</v>
      </c>
      <c r="C72" s="630" t="str">
        <f>[3]PR!B70</f>
        <v>can</v>
      </c>
      <c r="D72" s="493">
        <f>[1]PR!D69</f>
        <v>0</v>
      </c>
      <c r="E72" s="48"/>
      <c r="F72" s="46"/>
    </row>
    <row r="73" spans="1:6" ht="22.2" hidden="1" customHeight="1" x14ac:dyDescent="0.3">
      <c r="A73" s="44" t="s">
        <v>592</v>
      </c>
      <c r="B73" s="494">
        <f>[2]PR!A70</f>
        <v>1</v>
      </c>
      <c r="C73" s="630" t="str">
        <f>[3]PR!B71</f>
        <v>can</v>
      </c>
      <c r="D73" s="493">
        <f>[1]PR!D70</f>
        <v>0</v>
      </c>
      <c r="E73" s="48"/>
      <c r="F73" s="46"/>
    </row>
    <row r="74" spans="1:6" ht="22.2" hidden="1" customHeight="1" x14ac:dyDescent="0.3">
      <c r="A74" s="44" t="s">
        <v>593</v>
      </c>
      <c r="B74" s="494">
        <f>[2]PR!A71</f>
        <v>1</v>
      </c>
      <c r="C74" s="630" t="str">
        <f>[3]PR!B72</f>
        <v>bag</v>
      </c>
      <c r="D74" s="493">
        <f>[1]PR!D71</f>
        <v>0</v>
      </c>
      <c r="E74" s="48"/>
      <c r="F74" s="46"/>
    </row>
    <row r="75" spans="1:6" ht="22.2" hidden="1" customHeight="1" x14ac:dyDescent="0.3">
      <c r="A75" s="44" t="s">
        <v>594</v>
      </c>
      <c r="B75" s="494">
        <f>[2]PR!A72</f>
        <v>1</v>
      </c>
      <c r="C75" s="630" t="str">
        <f>[3]PR!B73</f>
        <v>set</v>
      </c>
      <c r="D75" s="493">
        <f>[1]PR!D72</f>
        <v>0</v>
      </c>
      <c r="E75" s="48"/>
      <c r="F75" s="46"/>
    </row>
    <row r="76" spans="1:6" ht="22.2" hidden="1" customHeight="1" x14ac:dyDescent="0.3">
      <c r="A76" s="44" t="s">
        <v>595</v>
      </c>
      <c r="B76" s="494">
        <f>[2]PR!A73</f>
        <v>1</v>
      </c>
      <c r="C76" s="630" t="str">
        <f>[3]PR!B74</f>
        <v>can</v>
      </c>
      <c r="D76" s="493">
        <f>[1]PR!D73</f>
        <v>0</v>
      </c>
      <c r="E76" s="48"/>
      <c r="F76" s="46"/>
    </row>
    <row r="77" spans="1:6" ht="22.2" hidden="1" customHeight="1" x14ac:dyDescent="0.3">
      <c r="A77" s="44" t="s">
        <v>596</v>
      </c>
      <c r="B77" s="494">
        <f>[2]PR!A74</f>
        <v>1</v>
      </c>
      <c r="C77" s="630" t="str">
        <f>[3]PR!B75</f>
        <v>pc</v>
      </c>
      <c r="D77" s="493">
        <f>[1]PR!D74</f>
        <v>0</v>
      </c>
      <c r="E77" s="48"/>
      <c r="F77" s="46"/>
    </row>
    <row r="78" spans="1:6" ht="22.2" hidden="1" customHeight="1" x14ac:dyDescent="0.3">
      <c r="A78" s="44" t="s">
        <v>597</v>
      </c>
      <c r="B78" s="494">
        <f>[2]PR!A75</f>
        <v>1</v>
      </c>
      <c r="C78" s="630" t="str">
        <f>[3]PR!B76</f>
        <v>pc</v>
      </c>
      <c r="D78" s="493">
        <f>[1]PR!D75</f>
        <v>0</v>
      </c>
      <c r="E78" s="48"/>
      <c r="F78" s="46"/>
    </row>
    <row r="79" spans="1:6" ht="22.2" hidden="1" customHeight="1" x14ac:dyDescent="0.3">
      <c r="A79" s="44" t="s">
        <v>598</v>
      </c>
      <c r="B79" s="494">
        <f>[2]PR!A76</f>
        <v>1</v>
      </c>
      <c r="C79" s="630" t="str">
        <f>[3]PR!B77</f>
        <v>pc</v>
      </c>
      <c r="D79" s="493">
        <f>[1]PR!D76</f>
        <v>0</v>
      </c>
      <c r="E79" s="48"/>
      <c r="F79" s="46"/>
    </row>
    <row r="80" spans="1:6" ht="22.2" hidden="1" customHeight="1" x14ac:dyDescent="0.3">
      <c r="A80" s="44" t="s">
        <v>599</v>
      </c>
      <c r="B80" s="494">
        <f>[2]PR!A77</f>
        <v>1</v>
      </c>
      <c r="C80" s="630" t="str">
        <f>[3]PR!B78</f>
        <v>pc</v>
      </c>
      <c r="D80" s="493">
        <f>[1]PR!D77</f>
        <v>0</v>
      </c>
      <c r="E80" s="48"/>
      <c r="F80" s="46"/>
    </row>
    <row r="81" spans="1:6" ht="22.2" hidden="1" customHeight="1" x14ac:dyDescent="0.3">
      <c r="A81" s="44" t="s">
        <v>600</v>
      </c>
      <c r="B81" s="494">
        <f>[2]PR!A78</f>
        <v>1</v>
      </c>
      <c r="C81" s="630" t="str">
        <f>[3]PR!B79</f>
        <v>set</v>
      </c>
      <c r="D81" s="493">
        <f>[1]PR!D78</f>
        <v>0</v>
      </c>
      <c r="E81" s="48"/>
      <c r="F81" s="46"/>
    </row>
    <row r="82" spans="1:6" ht="22.2" hidden="1" customHeight="1" x14ac:dyDescent="0.3">
      <c r="A82" s="44" t="s">
        <v>601</v>
      </c>
      <c r="B82" s="494">
        <f>[2]PR!A79</f>
        <v>1</v>
      </c>
      <c r="C82" s="630" t="str">
        <f>[3]PR!B80</f>
        <v>pc</v>
      </c>
      <c r="D82" s="493">
        <f>[1]PR!D79</f>
        <v>0</v>
      </c>
      <c r="E82" s="48"/>
      <c r="F82" s="46"/>
    </row>
    <row r="83" spans="1:6" ht="22.2" hidden="1" customHeight="1" x14ac:dyDescent="0.3">
      <c r="A83" s="44" t="s">
        <v>602</v>
      </c>
      <c r="B83" s="494">
        <f>[2]PR!A80</f>
        <v>1</v>
      </c>
      <c r="C83" s="630" t="str">
        <f>[3]PR!B81</f>
        <v>pc</v>
      </c>
      <c r="D83" s="493">
        <f>[1]PR!D80</f>
        <v>0</v>
      </c>
      <c r="E83" s="48"/>
      <c r="F83" s="46"/>
    </row>
    <row r="84" spans="1:6" ht="22.2" hidden="1" customHeight="1" x14ac:dyDescent="0.3">
      <c r="A84" s="44" t="s">
        <v>603</v>
      </c>
      <c r="B84" s="494">
        <f>[2]PR!A81</f>
        <v>1</v>
      </c>
      <c r="C84" s="630" t="str">
        <f>[3]PR!B82</f>
        <v>pc</v>
      </c>
      <c r="D84" s="493">
        <f>[1]PR!D81</f>
        <v>0</v>
      </c>
      <c r="E84" s="48"/>
      <c r="F84" s="46"/>
    </row>
    <row r="85" spans="1:6" ht="22.2" hidden="1" customHeight="1" x14ac:dyDescent="0.3">
      <c r="A85" s="44" t="s">
        <v>604</v>
      </c>
      <c r="B85" s="494">
        <f>[2]PR!A82</f>
        <v>1</v>
      </c>
      <c r="C85" s="630" t="str">
        <f>[3]PR!B83</f>
        <v>pc</v>
      </c>
      <c r="D85" s="493">
        <f>[1]PR!D82</f>
        <v>0</v>
      </c>
      <c r="E85" s="48"/>
      <c r="F85" s="46"/>
    </row>
    <row r="86" spans="1:6" ht="22.2" hidden="1" customHeight="1" x14ac:dyDescent="0.3">
      <c r="A86" s="44" t="s">
        <v>605</v>
      </c>
      <c r="B86" s="494">
        <f>[2]PR!A83</f>
        <v>1</v>
      </c>
      <c r="C86" s="630" t="str">
        <f>[3]PR!B84</f>
        <v>pc</v>
      </c>
      <c r="D86" s="493">
        <f>[1]PR!D83</f>
        <v>0</v>
      </c>
      <c r="E86" s="48"/>
      <c r="F86" s="46"/>
    </row>
    <row r="87" spans="1:6" ht="22.2" hidden="1" customHeight="1" x14ac:dyDescent="0.3">
      <c r="A87" s="44" t="s">
        <v>606</v>
      </c>
      <c r="B87" s="494">
        <f>[2]PR!A84</f>
        <v>1</v>
      </c>
      <c r="C87" s="630" t="str">
        <f>[3]PR!B85</f>
        <v>pcs</v>
      </c>
      <c r="D87" s="493">
        <f>[1]PR!D84</f>
        <v>0</v>
      </c>
      <c r="E87" s="48"/>
      <c r="F87" s="46"/>
    </row>
    <row r="88" spans="1:6" ht="22.2" hidden="1" customHeight="1" x14ac:dyDescent="0.3">
      <c r="A88" s="44" t="s">
        <v>607</v>
      </c>
      <c r="B88" s="494">
        <f>[2]PR!A85</f>
        <v>1</v>
      </c>
      <c r="C88" s="630" t="str">
        <f>[3]PR!B86</f>
        <v>pack</v>
      </c>
      <c r="D88" s="493">
        <f>[1]PR!D85</f>
        <v>0</v>
      </c>
      <c r="E88" s="48"/>
      <c r="F88" s="46"/>
    </row>
    <row r="89" spans="1:6" ht="22.2" hidden="1" customHeight="1" x14ac:dyDescent="0.3">
      <c r="A89" s="44" t="s">
        <v>608</v>
      </c>
      <c r="B89" s="494">
        <f>[2]PR!A86</f>
        <v>1</v>
      </c>
      <c r="C89" s="630" t="str">
        <f>[3]PR!B87</f>
        <v>packs</v>
      </c>
      <c r="D89" s="493">
        <f>[1]PR!D86</f>
        <v>0</v>
      </c>
      <c r="E89" s="48"/>
      <c r="F89" s="46"/>
    </row>
    <row r="90" spans="1:6" ht="22.2" hidden="1" customHeight="1" x14ac:dyDescent="0.3">
      <c r="A90" s="44" t="s">
        <v>609</v>
      </c>
      <c r="B90" s="494">
        <f>[2]PR!A87</f>
        <v>1</v>
      </c>
      <c r="C90" s="630" t="str">
        <f>[3]PR!B88</f>
        <v>roll</v>
      </c>
      <c r="D90" s="493">
        <f>[1]PR!D87</f>
        <v>0</v>
      </c>
      <c r="E90" s="48"/>
      <c r="F90" s="46"/>
    </row>
    <row r="91" spans="1:6" ht="22.2" hidden="1" customHeight="1" x14ac:dyDescent="0.3">
      <c r="A91" s="44" t="s">
        <v>610</v>
      </c>
      <c r="B91" s="494">
        <f>[2]PR!A88</f>
        <v>1</v>
      </c>
      <c r="C91" s="630" t="str">
        <f>[3]PR!B89</f>
        <v>reams</v>
      </c>
      <c r="D91" s="493">
        <f>[1]PR!D88</f>
        <v>0</v>
      </c>
      <c r="E91" s="48"/>
      <c r="F91" s="46"/>
    </row>
    <row r="92" spans="1:6" ht="22.2" hidden="1" customHeight="1" x14ac:dyDescent="0.3">
      <c r="A92" s="44" t="s">
        <v>611</v>
      </c>
      <c r="B92" s="494">
        <f>[2]PR!A89</f>
        <v>1</v>
      </c>
      <c r="C92" s="630" t="str">
        <f>[3]PR!B90</f>
        <v>reams</v>
      </c>
      <c r="D92" s="493">
        <f>[1]PR!D89</f>
        <v>0</v>
      </c>
      <c r="E92" s="48"/>
      <c r="F92" s="46"/>
    </row>
    <row r="93" spans="1:6" ht="22.2" hidden="1" customHeight="1" x14ac:dyDescent="0.3">
      <c r="A93" s="44" t="s">
        <v>613</v>
      </c>
      <c r="B93" s="494">
        <f>[2]PR!A90</f>
        <v>1</v>
      </c>
      <c r="C93" s="630" t="str">
        <f>[3]PR!B91</f>
        <v>pack</v>
      </c>
      <c r="D93" s="493">
        <f>[1]PR!D90</f>
        <v>0</v>
      </c>
      <c r="E93" s="48"/>
      <c r="F93" s="46"/>
    </row>
    <row r="94" spans="1:6" ht="22.2" hidden="1" customHeight="1" x14ac:dyDescent="0.3">
      <c r="A94" s="44" t="s">
        <v>855</v>
      </c>
      <c r="B94" s="494">
        <f>[2]PR!A91</f>
        <v>1</v>
      </c>
      <c r="C94" s="630" t="str">
        <f>[3]PR!B92</f>
        <v>pcs</v>
      </c>
      <c r="D94" s="493">
        <f>[1]PR!D91</f>
        <v>0</v>
      </c>
      <c r="E94" s="48"/>
      <c r="F94" s="46"/>
    </row>
    <row r="95" spans="1:6" ht="22.2" hidden="1" customHeight="1" x14ac:dyDescent="0.3">
      <c r="A95" s="44" t="s">
        <v>856</v>
      </c>
      <c r="B95" s="494">
        <f>[2]PR!A92</f>
        <v>1</v>
      </c>
      <c r="C95" s="630" t="str">
        <f>[3]PR!B93</f>
        <v>pcs</v>
      </c>
      <c r="D95" s="493" t="str">
        <f>[2]PR!D92</f>
        <v>Food Tong 24.0cm</v>
      </c>
      <c r="E95" s="48"/>
      <c r="F95" s="46"/>
    </row>
    <row r="96" spans="1:6" ht="22.2" hidden="1" customHeight="1" x14ac:dyDescent="0.3">
      <c r="A96" s="44" t="s">
        <v>857</v>
      </c>
      <c r="B96" s="494">
        <f>[2]PR!A93</f>
        <v>2</v>
      </c>
      <c r="C96" s="630" t="str">
        <f>[3]PR!B94</f>
        <v>pcs</v>
      </c>
      <c r="D96" s="493" t="str">
        <f>[2]PR!D93</f>
        <v>Serving Spoon 9" stainless steel</v>
      </c>
      <c r="E96" s="48"/>
      <c r="F96" s="46"/>
    </row>
    <row r="97" spans="1:7" ht="22.2" hidden="1" customHeight="1" x14ac:dyDescent="0.3">
      <c r="A97" s="44" t="s">
        <v>858</v>
      </c>
      <c r="B97" s="494">
        <f>[2]PR!A94</f>
        <v>1</v>
      </c>
      <c r="C97" s="630" t="str">
        <f>[3]PR!B95</f>
        <v>pcs</v>
      </c>
      <c r="D97" s="493" t="str">
        <f>[2]PR!D94</f>
        <v>Serving Fork</v>
      </c>
      <c r="E97" s="48"/>
      <c r="F97" s="46"/>
    </row>
    <row r="98" spans="1:7" ht="22.2" hidden="1" customHeight="1" x14ac:dyDescent="0.3">
      <c r="A98" s="44" t="s">
        <v>859</v>
      </c>
      <c r="B98" s="494">
        <f>[2]PR!A95</f>
        <v>1</v>
      </c>
      <c r="C98" s="630" t="str">
        <f>[3]PR!B96</f>
        <v>pcs</v>
      </c>
      <c r="D98" s="493" t="str">
        <f>[2]PR!D95</f>
        <v>Rice Cooker 45cups 7.8L capacity</v>
      </c>
      <c r="E98" s="48"/>
      <c r="F98" s="46"/>
    </row>
    <row r="99" spans="1:7" ht="14.4" hidden="1" customHeight="1" x14ac:dyDescent="0.3">
      <c r="A99" s="44" t="s">
        <v>860</v>
      </c>
      <c r="B99" s="494">
        <f>[2]PR!A96</f>
        <v>1</v>
      </c>
      <c r="C99" s="630" t="str">
        <f>[3]PR!B97</f>
        <v>ream</v>
      </c>
      <c r="D99" s="493" t="str">
        <f>[2]PR!D96</f>
        <v>Heavy Duty Coffee Perculator 100cups 15Liters</v>
      </c>
      <c r="E99" s="48"/>
      <c r="F99" s="46"/>
    </row>
    <row r="100" spans="1:7" ht="16.8" hidden="1" customHeight="1" x14ac:dyDescent="0.3">
      <c r="A100" s="44" t="s">
        <v>861</v>
      </c>
      <c r="B100" s="494">
        <f>[2]PR!A97</f>
        <v>2</v>
      </c>
      <c r="C100" s="630" t="str">
        <f>[3]PR!B98</f>
        <v>ream</v>
      </c>
      <c r="D100" s="493" t="str">
        <f>[2]PR!D97</f>
        <v>Tissue Holder</v>
      </c>
      <c r="E100" s="48"/>
      <c r="F100" s="46"/>
    </row>
    <row r="101" spans="1:7" ht="19.8" hidden="1" customHeight="1" x14ac:dyDescent="0.3">
      <c r="A101" s="44" t="s">
        <v>862</v>
      </c>
      <c r="B101" s="494">
        <f>[2]PR!A98</f>
        <v>1</v>
      </c>
      <c r="C101" s="630" t="str">
        <f>[3]PR!B99</f>
        <v>pcs</v>
      </c>
      <c r="D101" s="493" t="str">
        <f>[2]PR!D98</f>
        <v>Coffee Spoon 17cm x 3.7cm 12's/10's</v>
      </c>
      <c r="E101" s="48"/>
      <c r="F101" s="46"/>
    </row>
    <row r="102" spans="1:7" ht="25.8" customHeight="1" x14ac:dyDescent="0.3">
      <c r="A102" s="206"/>
      <c r="B102" s="207"/>
      <c r="C102" s="492"/>
      <c r="D102" s="352"/>
      <c r="E102" s="631" t="s">
        <v>11</v>
      </c>
      <c r="F102" s="46"/>
    </row>
    <row r="103" spans="1:7" s="34" customFormat="1" ht="5.4" hidden="1" customHeight="1" x14ac:dyDescent="0.25">
      <c r="A103" s="769"/>
      <c r="B103" s="769"/>
      <c r="C103" s="769"/>
      <c r="D103" s="769"/>
      <c r="E103" s="769"/>
      <c r="F103" s="769"/>
    </row>
    <row r="104" spans="1:7" s="34" customFormat="1" ht="35.4" customHeight="1" x14ac:dyDescent="0.25">
      <c r="A104" s="770" t="s">
        <v>284</v>
      </c>
      <c r="B104" s="770"/>
      <c r="C104" s="770"/>
      <c r="D104" s="770"/>
      <c r="E104" s="770"/>
      <c r="F104" s="770"/>
    </row>
    <row r="105" spans="1:7" s="34" customFormat="1" ht="43.8" customHeight="1" thickBot="1" x14ac:dyDescent="0.3">
      <c r="A105" s="771"/>
      <c r="B105" s="771"/>
      <c r="C105" s="771"/>
      <c r="D105" s="475"/>
      <c r="E105" s="772" t="s">
        <v>250</v>
      </c>
      <c r="F105" s="772"/>
      <c r="G105" s="469"/>
    </row>
    <row r="106" spans="1:7" s="34" customFormat="1" ht="0.6" hidden="1" customHeight="1" x14ac:dyDescent="0.25">
      <c r="A106" s="51"/>
      <c r="B106" s="390"/>
      <c r="C106" s="391"/>
      <c r="D106" s="33"/>
      <c r="E106" s="765"/>
      <c r="F106" s="765"/>
    </row>
    <row r="107" spans="1:7" s="34" customFormat="1" ht="33" customHeight="1" x14ac:dyDescent="0.25">
      <c r="A107" s="773" t="s">
        <v>285</v>
      </c>
      <c r="B107" s="773"/>
      <c r="C107" s="773"/>
      <c r="D107" s="52"/>
      <c r="E107" s="774"/>
      <c r="F107" s="774"/>
    </row>
    <row r="108" spans="1:7" s="34" customFormat="1" ht="13.8" x14ac:dyDescent="0.25">
      <c r="A108" s="50"/>
      <c r="B108" s="50"/>
      <c r="C108" s="50"/>
      <c r="D108" s="53"/>
      <c r="E108" s="775" t="s">
        <v>924</v>
      </c>
      <c r="F108" s="775"/>
    </row>
    <row r="109" spans="1:7" s="34" customFormat="1" x14ac:dyDescent="0.3">
      <c r="A109" s="475" t="s">
        <v>286</v>
      </c>
      <c r="B109" s="771" t="str">
        <f>PR!B12</f>
        <v>2509-SS09-343</v>
      </c>
      <c r="C109" s="771"/>
      <c r="D109" s="33"/>
      <c r="E109" s="776" t="s">
        <v>531</v>
      </c>
      <c r="F109" s="776"/>
    </row>
    <row r="110" spans="1:7" s="34" customFormat="1" ht="13.8" x14ac:dyDescent="0.25"/>
  </sheetData>
  <mergeCells count="23">
    <mergeCell ref="A107:C107"/>
    <mergeCell ref="E107:F107"/>
    <mergeCell ref="E108:F108"/>
    <mergeCell ref="B109:C109"/>
    <mergeCell ref="E109:F109"/>
    <mergeCell ref="E106:F106"/>
    <mergeCell ref="B11:F11"/>
    <mergeCell ref="B12:E12"/>
    <mergeCell ref="B13:D13"/>
    <mergeCell ref="B14:D14"/>
    <mergeCell ref="B15:C15"/>
    <mergeCell ref="B16:F16"/>
    <mergeCell ref="B17:E17"/>
    <mergeCell ref="A103:F103"/>
    <mergeCell ref="A104:F104"/>
    <mergeCell ref="A105:C105"/>
    <mergeCell ref="E105:F105"/>
    <mergeCell ref="A9:F10"/>
    <mergeCell ref="A3:F3"/>
    <mergeCell ref="A4:F4"/>
    <mergeCell ref="A5:F5"/>
    <mergeCell ref="A7:F7"/>
    <mergeCell ref="A8:D8"/>
  </mergeCells>
  <pageMargins left="0.7" right="0.7" top="1.24" bottom="0.78" header="0.48" footer="0.34"/>
  <pageSetup paperSize="9" scale="75" fitToWidth="0" fitToHeight="0" orientation="portrait" r:id="rId1"/>
  <headerFooter>
    <oddHeader>&amp;L&amp;G&amp;RBSC-PRO-F-101-13</oddHeader>
    <oddFooter>&amp;L&amp;G</oddFooter>
  </headerFooter>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J109"/>
  <sheetViews>
    <sheetView view="pageBreakPreview" topLeftCell="A7" zoomScale="115" zoomScaleNormal="115" zoomScaleSheetLayoutView="115" workbookViewId="0">
      <selection activeCell="E24" sqref="E24"/>
    </sheetView>
  </sheetViews>
  <sheetFormatPr defaultRowHeight="14.4" x14ac:dyDescent="0.3"/>
  <cols>
    <col min="1" max="1" width="6.33203125" customWidth="1"/>
    <col min="2" max="2" width="8.33203125" style="208" customWidth="1"/>
    <col min="3" max="3" width="9" style="208" customWidth="1"/>
    <col min="4" max="4" width="49.109375" customWidth="1"/>
    <col min="5" max="5" width="15.109375" customWidth="1"/>
    <col min="6" max="6" width="20" customWidth="1"/>
    <col min="10" max="10" width="35" customWidth="1"/>
  </cols>
  <sheetData>
    <row r="1" spans="1:6" ht="21" customHeight="1" x14ac:dyDescent="0.3">
      <c r="A1" s="733" t="s">
        <v>259</v>
      </c>
      <c r="B1" s="733"/>
      <c r="C1" s="733"/>
      <c r="D1" s="733"/>
      <c r="E1" s="733"/>
      <c r="F1" s="733"/>
    </row>
    <row r="2" spans="1:6" x14ac:dyDescent="0.3">
      <c r="A2" s="732" t="s">
        <v>241</v>
      </c>
      <c r="B2" s="732"/>
      <c r="C2" s="732"/>
      <c r="D2" s="732"/>
      <c r="E2" s="732"/>
      <c r="F2" s="732"/>
    </row>
    <row r="3" spans="1:6" ht="15.6" customHeight="1" x14ac:dyDescent="0.3">
      <c r="A3" s="733" t="s">
        <v>242</v>
      </c>
      <c r="B3" s="733"/>
      <c r="C3" s="733"/>
      <c r="D3" s="733"/>
      <c r="E3" s="733"/>
      <c r="F3" s="733"/>
    </row>
    <row r="4" spans="1:6" x14ac:dyDescent="0.3">
      <c r="A4" s="32"/>
      <c r="B4" s="177"/>
      <c r="C4" s="35"/>
      <c r="D4" s="32"/>
      <c r="E4" s="36" t="s">
        <v>260</v>
      </c>
      <c r="F4" s="311"/>
    </row>
    <row r="5" spans="1:6" ht="16.2" customHeight="1" x14ac:dyDescent="0.3">
      <c r="A5" s="732" t="s">
        <v>261</v>
      </c>
      <c r="B5" s="732"/>
      <c r="C5" s="732"/>
      <c r="D5" s="732"/>
      <c r="E5" s="732"/>
      <c r="F5" s="34"/>
    </row>
    <row r="6" spans="1:6" ht="19.95" customHeight="1" x14ac:dyDescent="0.3">
      <c r="A6" s="778"/>
      <c r="B6" s="778" t="s">
        <v>864</v>
      </c>
      <c r="C6" s="778" t="s">
        <v>864</v>
      </c>
      <c r="D6" s="778" t="s">
        <v>864</v>
      </c>
      <c r="E6" s="37"/>
      <c r="F6" s="34"/>
    </row>
    <row r="7" spans="1:6" ht="17.399999999999999" customHeight="1" x14ac:dyDescent="0.3">
      <c r="A7" s="779" t="s">
        <v>936</v>
      </c>
      <c r="B7" s="779"/>
      <c r="C7" s="779"/>
      <c r="D7" s="779"/>
      <c r="E7" s="779"/>
      <c r="F7" s="779"/>
    </row>
    <row r="8" spans="1:6" ht="12" customHeight="1" x14ac:dyDescent="0.3">
      <c r="A8" s="779"/>
      <c r="B8" s="779"/>
      <c r="C8" s="779"/>
      <c r="D8" s="779"/>
      <c r="E8" s="779"/>
      <c r="F8" s="779"/>
    </row>
    <row r="9" spans="1:6" ht="52.95" customHeight="1" x14ac:dyDescent="0.3">
      <c r="A9" s="70" t="s">
        <v>262</v>
      </c>
      <c r="B9" s="777" t="s">
        <v>395</v>
      </c>
      <c r="C9" s="777"/>
      <c r="D9" s="777"/>
      <c r="E9" s="777"/>
      <c r="F9" s="777"/>
    </row>
    <row r="10" spans="1:6" ht="12" customHeight="1" x14ac:dyDescent="0.3">
      <c r="A10" s="71"/>
      <c r="B10" s="777" t="s">
        <v>941</v>
      </c>
      <c r="C10" s="777"/>
      <c r="D10" s="777"/>
      <c r="E10" s="777"/>
      <c r="F10" s="72"/>
    </row>
    <row r="11" spans="1:6" ht="13.95" customHeight="1" x14ac:dyDescent="0.3">
      <c r="A11" s="71"/>
      <c r="B11" s="780" t="s">
        <v>396</v>
      </c>
      <c r="C11" s="780"/>
      <c r="D11" s="780"/>
      <c r="E11" s="389"/>
      <c r="F11" s="72"/>
    </row>
    <row r="12" spans="1:6" ht="11.4" customHeight="1" x14ac:dyDescent="0.3">
      <c r="A12" s="71"/>
      <c r="B12" s="780" t="s">
        <v>263</v>
      </c>
      <c r="C12" s="780"/>
      <c r="D12" s="780"/>
      <c r="E12" s="73"/>
      <c r="F12" s="72"/>
    </row>
    <row r="13" spans="1:6" x14ac:dyDescent="0.3">
      <c r="A13" s="71"/>
      <c r="B13" s="781"/>
      <c r="C13" s="781"/>
      <c r="D13" s="74" t="s">
        <v>264</v>
      </c>
      <c r="E13" s="73"/>
      <c r="F13" s="72"/>
    </row>
    <row r="14" spans="1:6" ht="53.4" customHeight="1" x14ac:dyDescent="0.3">
      <c r="A14" s="71"/>
      <c r="B14" s="777" t="s">
        <v>397</v>
      </c>
      <c r="C14" s="777"/>
      <c r="D14" s="777"/>
      <c r="E14" s="777"/>
      <c r="F14" s="777"/>
    </row>
    <row r="15" spans="1:6" ht="15" customHeight="1" x14ac:dyDescent="0.3">
      <c r="A15" s="71"/>
      <c r="B15" s="780" t="s">
        <v>398</v>
      </c>
      <c r="C15" s="780"/>
      <c r="D15" s="780"/>
      <c r="E15" s="780"/>
      <c r="F15" s="72"/>
    </row>
    <row r="16" spans="1:6" x14ac:dyDescent="0.3">
      <c r="A16" s="40" t="s">
        <v>265</v>
      </c>
      <c r="B16" s="41" t="s">
        <v>266</v>
      </c>
      <c r="C16" s="41" t="s">
        <v>112</v>
      </c>
      <c r="D16" s="41" t="s">
        <v>267</v>
      </c>
      <c r="E16" s="42" t="s">
        <v>268</v>
      </c>
      <c r="F16" s="43" t="s">
        <v>11</v>
      </c>
    </row>
    <row r="17" spans="1:6" ht="21.6" customHeight="1" x14ac:dyDescent="0.3">
      <c r="A17" s="44" t="s">
        <v>269</v>
      </c>
      <c r="B17" s="357">
        <v>1</v>
      </c>
      <c r="C17" s="388" t="s">
        <v>1031</v>
      </c>
      <c r="D17" s="371" t="s">
        <v>1052</v>
      </c>
      <c r="F17" s="46"/>
    </row>
    <row r="18" spans="1:6" ht="21" customHeight="1" x14ac:dyDescent="0.3">
      <c r="A18" s="44" t="s">
        <v>270</v>
      </c>
      <c r="B18" s="357">
        <v>1</v>
      </c>
      <c r="C18" s="388" t="s">
        <v>1031</v>
      </c>
      <c r="D18" s="371" t="s">
        <v>1053</v>
      </c>
      <c r="E18" s="45"/>
      <c r="F18" s="46"/>
    </row>
    <row r="19" spans="1:6" ht="28.2" customHeight="1" x14ac:dyDescent="0.3">
      <c r="A19" s="44" t="s">
        <v>271</v>
      </c>
      <c r="B19" s="357"/>
      <c r="C19" s="388"/>
      <c r="D19" s="371"/>
      <c r="E19" s="47"/>
      <c r="F19" s="46"/>
    </row>
    <row r="20" spans="1:6" ht="27.6" customHeight="1" x14ac:dyDescent="0.3">
      <c r="A20" s="44" t="s">
        <v>272</v>
      </c>
      <c r="B20" s="357"/>
      <c r="C20" s="388"/>
      <c r="D20" s="371"/>
      <c r="E20" s="47"/>
      <c r="F20" s="46"/>
    </row>
    <row r="21" spans="1:6" ht="21" customHeight="1" x14ac:dyDescent="0.3">
      <c r="A21" s="44" t="s">
        <v>273</v>
      </c>
      <c r="B21" s="357"/>
      <c r="C21" s="388"/>
      <c r="D21" s="371"/>
      <c r="E21" s="47"/>
      <c r="F21" s="46"/>
    </row>
    <row r="22" spans="1:6" ht="17.399999999999999" customHeight="1" x14ac:dyDescent="0.3">
      <c r="A22" s="44" t="s">
        <v>274</v>
      </c>
      <c r="B22" s="357"/>
      <c r="C22" s="388"/>
      <c r="D22" s="371"/>
      <c r="E22" s="47"/>
      <c r="F22" s="46"/>
    </row>
    <row r="23" spans="1:6" ht="16.2" customHeight="1" x14ac:dyDescent="0.3">
      <c r="A23" s="44" t="s">
        <v>275</v>
      </c>
      <c r="B23" s="357"/>
      <c r="C23" s="388"/>
      <c r="D23" s="371"/>
      <c r="E23" s="47"/>
      <c r="F23" s="46"/>
    </row>
    <row r="24" spans="1:6" ht="15.6" customHeight="1" x14ac:dyDescent="0.3">
      <c r="A24" s="44" t="s">
        <v>276</v>
      </c>
      <c r="B24" s="357"/>
      <c r="C24" s="388"/>
      <c r="D24" s="371"/>
      <c r="E24" s="47"/>
      <c r="F24" s="46"/>
    </row>
    <row r="25" spans="1:6" ht="16.95" customHeight="1" x14ac:dyDescent="0.3">
      <c r="A25" s="44" t="s">
        <v>277</v>
      </c>
      <c r="B25" s="357"/>
      <c r="C25" s="388"/>
      <c r="D25" s="371"/>
      <c r="E25" s="48"/>
      <c r="F25" s="46"/>
    </row>
    <row r="26" spans="1:6" ht="18" customHeight="1" x14ac:dyDescent="0.3">
      <c r="A26" s="44" t="s">
        <v>278</v>
      </c>
      <c r="B26" s="357"/>
      <c r="C26" s="388"/>
      <c r="D26" s="371"/>
      <c r="E26" s="48"/>
      <c r="F26" s="46"/>
    </row>
    <row r="27" spans="1:6" ht="17.399999999999999" customHeight="1" x14ac:dyDescent="0.3">
      <c r="A27" s="44" t="s">
        <v>287</v>
      </c>
      <c r="B27" s="357"/>
      <c r="C27" s="388"/>
      <c r="D27" s="371"/>
      <c r="E27" s="48"/>
      <c r="F27" s="46"/>
    </row>
    <row r="28" spans="1:6" ht="16.2" customHeight="1" x14ac:dyDescent="0.3">
      <c r="A28" s="44" t="s">
        <v>279</v>
      </c>
      <c r="B28" s="357"/>
      <c r="C28" s="388"/>
      <c r="D28" s="371"/>
      <c r="E28" s="48"/>
      <c r="F28" s="46"/>
    </row>
    <row r="29" spans="1:6" ht="15.6" customHeight="1" x14ac:dyDescent="0.3">
      <c r="A29" s="44" t="s">
        <v>280</v>
      </c>
      <c r="B29" s="357"/>
      <c r="C29" s="388"/>
      <c r="D29" s="371"/>
      <c r="E29" s="48"/>
      <c r="F29" s="46"/>
    </row>
    <row r="30" spans="1:6" ht="15" customHeight="1" x14ac:dyDescent="0.3">
      <c r="A30" s="44" t="s">
        <v>281</v>
      </c>
      <c r="B30" s="357"/>
      <c r="C30" s="388"/>
      <c r="D30" s="371"/>
      <c r="E30" s="48"/>
      <c r="F30" s="46"/>
    </row>
    <row r="31" spans="1:6" ht="14.4" customHeight="1" x14ac:dyDescent="0.3">
      <c r="A31" s="44" t="s">
        <v>282</v>
      </c>
      <c r="B31" s="357"/>
      <c r="C31" s="388"/>
      <c r="D31" s="371"/>
      <c r="E31" s="48"/>
      <c r="F31" s="46"/>
    </row>
    <row r="32" spans="1:6" ht="18" hidden="1" customHeight="1" x14ac:dyDescent="0.3">
      <c r="A32" s="44" t="s">
        <v>283</v>
      </c>
      <c r="B32" s="357"/>
      <c r="C32" s="388"/>
      <c r="D32" s="371"/>
      <c r="E32" s="48"/>
      <c r="F32" s="46"/>
    </row>
    <row r="33" spans="1:10" ht="18" hidden="1" customHeight="1" x14ac:dyDescent="0.3">
      <c r="A33" s="44" t="s">
        <v>843</v>
      </c>
      <c r="B33" s="357"/>
      <c r="C33" s="388"/>
      <c r="D33" s="371"/>
      <c r="E33" s="48"/>
      <c r="F33" s="46"/>
    </row>
    <row r="34" spans="1:10" ht="19.95" hidden="1" customHeight="1" x14ac:dyDescent="0.3">
      <c r="A34" s="44" t="s">
        <v>844</v>
      </c>
      <c r="B34" s="357"/>
      <c r="C34" s="388"/>
      <c r="D34" s="371"/>
      <c r="E34" s="48"/>
      <c r="F34" s="46"/>
      <c r="J34" s="371" t="s">
        <v>955</v>
      </c>
    </row>
    <row r="35" spans="1:10" ht="18" hidden="1" customHeight="1" x14ac:dyDescent="0.3">
      <c r="A35" s="44" t="s">
        <v>845</v>
      </c>
      <c r="B35" s="357"/>
      <c r="C35" s="388"/>
      <c r="D35" s="371"/>
      <c r="E35" s="48"/>
      <c r="F35" s="46"/>
      <c r="J35" s="371" t="s">
        <v>956</v>
      </c>
    </row>
    <row r="36" spans="1:10" ht="16.2" hidden="1" customHeight="1" x14ac:dyDescent="0.3">
      <c r="A36" s="44" t="s">
        <v>846</v>
      </c>
      <c r="B36" s="357"/>
      <c r="C36" s="388"/>
      <c r="D36" s="371"/>
      <c r="E36" s="48"/>
      <c r="F36" s="46"/>
      <c r="J36" s="371" t="s">
        <v>957</v>
      </c>
    </row>
    <row r="37" spans="1:10" ht="17.399999999999999" hidden="1" customHeight="1" x14ac:dyDescent="0.3">
      <c r="A37" s="44" t="s">
        <v>847</v>
      </c>
      <c r="B37" s="357"/>
      <c r="C37" s="388"/>
      <c r="D37" s="371"/>
      <c r="E37" s="48"/>
      <c r="F37" s="46"/>
      <c r="J37" s="371" t="s">
        <v>958</v>
      </c>
    </row>
    <row r="38" spans="1:10" ht="18.600000000000001" hidden="1" customHeight="1" x14ac:dyDescent="0.3">
      <c r="A38" s="44" t="s">
        <v>848</v>
      </c>
      <c r="B38" s="357"/>
      <c r="C38" s="388"/>
      <c r="D38" s="371"/>
      <c r="E38" s="48"/>
      <c r="F38" s="46"/>
      <c r="J38" s="371" t="s">
        <v>959</v>
      </c>
    </row>
    <row r="39" spans="1:10" ht="17.399999999999999" hidden="1" customHeight="1" x14ac:dyDescent="0.3">
      <c r="A39" s="44" t="s">
        <v>849</v>
      </c>
      <c r="B39" s="357"/>
      <c r="C39" s="388"/>
      <c r="D39" s="371"/>
      <c r="E39" s="48"/>
      <c r="F39" s="46"/>
      <c r="J39" s="371" t="s">
        <v>960</v>
      </c>
    </row>
    <row r="40" spans="1:10" ht="18" hidden="1" customHeight="1" x14ac:dyDescent="0.3">
      <c r="A40" s="44" t="s">
        <v>850</v>
      </c>
      <c r="B40" s="357"/>
      <c r="C40" s="388"/>
      <c r="D40" s="371"/>
      <c r="E40" s="48"/>
      <c r="F40" s="46"/>
    </row>
    <row r="41" spans="1:10" ht="17.399999999999999" hidden="1" customHeight="1" x14ac:dyDescent="0.3">
      <c r="A41" s="44" t="s">
        <v>851</v>
      </c>
      <c r="B41" s="357" t="e">
        <f>PR!#REF!</f>
        <v>#REF!</v>
      </c>
      <c r="C41" s="388" t="e">
        <f>PR!#REF!</f>
        <v>#REF!</v>
      </c>
      <c r="D41" s="371" t="e">
        <f>PR!#REF!</f>
        <v>#REF!</v>
      </c>
      <c r="E41" s="48"/>
      <c r="F41" s="46"/>
    </row>
    <row r="42" spans="1:10" ht="19.2" hidden="1" customHeight="1" x14ac:dyDescent="0.3">
      <c r="A42" s="44" t="s">
        <v>558</v>
      </c>
      <c r="B42" s="357" t="e">
        <f>PR!#REF!</f>
        <v>#REF!</v>
      </c>
      <c r="C42" s="388" t="e">
        <f>PR!#REF!</f>
        <v>#REF!</v>
      </c>
      <c r="D42" s="371" t="e">
        <f>PR!#REF!</f>
        <v>#REF!</v>
      </c>
      <c r="E42" s="48"/>
      <c r="F42" s="46"/>
    </row>
    <row r="43" spans="1:10" ht="16.2" hidden="1" customHeight="1" x14ac:dyDescent="0.3">
      <c r="A43" s="44" t="s">
        <v>559</v>
      </c>
      <c r="B43" s="357" t="e">
        <f>PR!#REF!</f>
        <v>#REF!</v>
      </c>
      <c r="C43" s="388" t="e">
        <f>PR!#REF!</f>
        <v>#REF!</v>
      </c>
      <c r="D43" s="371" t="e">
        <f>PR!#REF!</f>
        <v>#REF!</v>
      </c>
      <c r="E43" s="48"/>
      <c r="F43" s="46"/>
    </row>
    <row r="44" spans="1:10" ht="21" hidden="1" customHeight="1" x14ac:dyDescent="0.3">
      <c r="A44" s="44" t="s">
        <v>560</v>
      </c>
      <c r="B44" s="357" t="e">
        <f>PR!#REF!</f>
        <v>#REF!</v>
      </c>
      <c r="C44" s="388" t="e">
        <f>PR!#REF!</f>
        <v>#REF!</v>
      </c>
      <c r="D44" s="371" t="e">
        <f>PR!#REF!</f>
        <v>#REF!</v>
      </c>
      <c r="E44" s="48"/>
      <c r="F44" s="46"/>
    </row>
    <row r="45" spans="1:10" ht="18.600000000000001" hidden="1" customHeight="1" x14ac:dyDescent="0.3">
      <c r="A45" s="44" t="s">
        <v>561</v>
      </c>
      <c r="B45" s="357" t="e">
        <f>PR!#REF!</f>
        <v>#REF!</v>
      </c>
      <c r="C45" s="388" t="e">
        <f>PR!#REF!</f>
        <v>#REF!</v>
      </c>
      <c r="D45" s="392" t="s">
        <v>961</v>
      </c>
      <c r="E45" s="48"/>
      <c r="F45" s="203"/>
      <c r="J45" t="s">
        <v>961</v>
      </c>
    </row>
    <row r="46" spans="1:10" ht="18" hidden="1" customHeight="1" x14ac:dyDescent="0.3">
      <c r="A46" s="44" t="s">
        <v>562</v>
      </c>
      <c r="B46" s="357" t="e">
        <f>PR!#REF!</f>
        <v>#REF!</v>
      </c>
      <c r="C46" s="388" t="e">
        <f>PR!#REF!</f>
        <v>#REF!</v>
      </c>
      <c r="D46" s="392" t="s">
        <v>962</v>
      </c>
      <c r="E46" s="48"/>
      <c r="F46" s="46"/>
      <c r="G46" t="s">
        <v>968</v>
      </c>
      <c r="H46" t="s">
        <v>969</v>
      </c>
      <c r="I46" t="s">
        <v>970</v>
      </c>
      <c r="J46" t="s">
        <v>962</v>
      </c>
    </row>
    <row r="47" spans="1:10" ht="16.95" hidden="1" customHeight="1" x14ac:dyDescent="0.3">
      <c r="A47" s="44" t="s">
        <v>563</v>
      </c>
      <c r="B47" s="357" t="e">
        <f>PR!#REF!</f>
        <v>#REF!</v>
      </c>
      <c r="C47" s="388" t="e">
        <f>PR!#REF!</f>
        <v>#REF!</v>
      </c>
      <c r="D47" s="392" t="s">
        <v>963</v>
      </c>
      <c r="E47" s="48"/>
      <c r="F47" s="46"/>
      <c r="J47" t="s">
        <v>963</v>
      </c>
    </row>
    <row r="48" spans="1:10" ht="17.399999999999999" hidden="1" customHeight="1" x14ac:dyDescent="0.3">
      <c r="A48" s="44" t="s">
        <v>564</v>
      </c>
      <c r="B48" s="357" t="e">
        <f>PR!#REF!</f>
        <v>#REF!</v>
      </c>
      <c r="C48" s="388" t="e">
        <f>PR!#REF!</f>
        <v>#REF!</v>
      </c>
      <c r="D48" s="371" t="e">
        <f>PR!#REF!</f>
        <v>#REF!</v>
      </c>
      <c r="E48" s="48"/>
      <c r="F48" s="46"/>
    </row>
    <row r="49" spans="1:10" ht="18.600000000000001" hidden="1" customHeight="1" x14ac:dyDescent="0.3">
      <c r="A49" s="44" t="s">
        <v>565</v>
      </c>
      <c r="B49" s="357" t="e">
        <f>PR!#REF!</f>
        <v>#REF!</v>
      </c>
      <c r="C49" s="388" t="e">
        <f>PR!#REF!</f>
        <v>#REF!</v>
      </c>
      <c r="D49" s="371" t="s">
        <v>964</v>
      </c>
      <c r="E49" s="48"/>
      <c r="F49" s="46"/>
      <c r="J49" t="s">
        <v>964</v>
      </c>
    </row>
    <row r="50" spans="1:10" ht="16.95" hidden="1" customHeight="1" x14ac:dyDescent="0.3">
      <c r="A50" s="44" t="s">
        <v>566</v>
      </c>
      <c r="B50" s="357" t="e">
        <f>PR!#REF!</f>
        <v>#REF!</v>
      </c>
      <c r="C50" s="388" t="e">
        <f>PR!#REF!</f>
        <v>#REF!</v>
      </c>
      <c r="D50" s="371" t="s">
        <v>965</v>
      </c>
      <c r="E50" s="48"/>
      <c r="F50" s="46"/>
      <c r="J50" t="s">
        <v>965</v>
      </c>
    </row>
    <row r="51" spans="1:10" ht="18.600000000000001" hidden="1" customHeight="1" x14ac:dyDescent="0.3">
      <c r="A51" s="44" t="s">
        <v>567</v>
      </c>
      <c r="B51" s="357" t="e">
        <f>PR!#REF!</f>
        <v>#REF!</v>
      </c>
      <c r="C51" s="388" t="e">
        <f>PR!#REF!</f>
        <v>#REF!</v>
      </c>
      <c r="D51" s="371" t="s">
        <v>966</v>
      </c>
      <c r="E51" s="48"/>
      <c r="F51" s="203"/>
      <c r="J51" t="s">
        <v>966</v>
      </c>
    </row>
    <row r="52" spans="1:10" ht="18" hidden="1" customHeight="1" x14ac:dyDescent="0.3">
      <c r="A52" s="44" t="s">
        <v>568</v>
      </c>
      <c r="B52" s="357" t="e">
        <f>PR!#REF!</f>
        <v>#REF!</v>
      </c>
      <c r="C52" s="388" t="e">
        <f>PR!#REF!</f>
        <v>#REF!</v>
      </c>
      <c r="D52" s="371" t="s">
        <v>967</v>
      </c>
      <c r="E52" s="48"/>
      <c r="F52" s="46"/>
      <c r="J52" t="s">
        <v>967</v>
      </c>
    </row>
    <row r="53" spans="1:10" ht="18" hidden="1" customHeight="1" x14ac:dyDescent="0.3">
      <c r="A53" s="44" t="s">
        <v>569</v>
      </c>
      <c r="B53" s="357" t="e">
        <f>PR!#REF!</f>
        <v>#REF!</v>
      </c>
      <c r="C53" s="388" t="e">
        <f>PR!#REF!</f>
        <v>#REF!</v>
      </c>
      <c r="D53" s="371" t="s">
        <v>971</v>
      </c>
      <c r="E53" s="48"/>
      <c r="F53" s="46"/>
      <c r="J53" t="s">
        <v>971</v>
      </c>
    </row>
    <row r="54" spans="1:10" ht="19.95" hidden="1" customHeight="1" x14ac:dyDescent="0.3">
      <c r="A54" s="44" t="s">
        <v>570</v>
      </c>
      <c r="B54" s="357" t="e">
        <f>PR!#REF!</f>
        <v>#REF!</v>
      </c>
      <c r="C54" s="388" t="e">
        <f>PR!#REF!</f>
        <v>#REF!</v>
      </c>
      <c r="D54" s="371" t="s">
        <v>972</v>
      </c>
      <c r="E54" s="48"/>
      <c r="F54" s="46"/>
      <c r="J54" t="s">
        <v>972</v>
      </c>
    </row>
    <row r="55" spans="1:10" ht="18" hidden="1" customHeight="1" x14ac:dyDescent="0.3">
      <c r="A55" s="44" t="s">
        <v>571</v>
      </c>
      <c r="B55" s="357">
        <f>PR!A25</f>
        <v>2</v>
      </c>
      <c r="C55" s="388" t="str">
        <f>PR!B25</f>
        <v>pcs</v>
      </c>
      <c r="D55" s="371" t="s">
        <v>973</v>
      </c>
      <c r="E55" s="48"/>
      <c r="F55" s="46"/>
      <c r="J55" t="s">
        <v>973</v>
      </c>
    </row>
    <row r="56" spans="1:10" ht="21.6" hidden="1" customHeight="1" x14ac:dyDescent="0.3">
      <c r="A56" s="44" t="s">
        <v>572</v>
      </c>
      <c r="B56" s="357">
        <f>PR!A26</f>
        <v>50</v>
      </c>
      <c r="C56" s="388" t="str">
        <f>PR!B26</f>
        <v>pcs</v>
      </c>
      <c r="D56" s="371" t="s">
        <v>974</v>
      </c>
      <c r="E56" s="48"/>
      <c r="F56" s="46"/>
      <c r="J56" t="s">
        <v>974</v>
      </c>
    </row>
    <row r="57" spans="1:10" ht="20.399999999999999" hidden="1" customHeight="1" x14ac:dyDescent="0.3">
      <c r="A57" s="44" t="s">
        <v>577</v>
      </c>
      <c r="B57" s="357">
        <f>PR!A27</f>
        <v>10</v>
      </c>
      <c r="C57" s="388" t="str">
        <f>PR!B27</f>
        <v>ballots</v>
      </c>
      <c r="D57" s="371" t="s">
        <v>975</v>
      </c>
      <c r="E57" s="48"/>
      <c r="F57" s="46"/>
      <c r="J57" t="s">
        <v>975</v>
      </c>
    </row>
    <row r="58" spans="1:10" ht="21.6" hidden="1" customHeight="1" x14ac:dyDescent="0.3">
      <c r="A58" s="44" t="s">
        <v>578</v>
      </c>
      <c r="B58" s="357">
        <f>PR!A28</f>
        <v>0</v>
      </c>
      <c r="C58" s="388">
        <f>PR!B28</f>
        <v>0</v>
      </c>
      <c r="D58" s="371" t="s">
        <v>976</v>
      </c>
      <c r="E58" s="48"/>
      <c r="F58" s="46"/>
      <c r="J58" t="s">
        <v>976</v>
      </c>
    </row>
    <row r="59" spans="1:10" ht="18.600000000000001" hidden="1" customHeight="1" x14ac:dyDescent="0.3">
      <c r="A59" s="44" t="s">
        <v>579</v>
      </c>
      <c r="B59" s="357"/>
      <c r="C59" s="388"/>
      <c r="D59" s="371">
        <f>PR!D29</f>
        <v>0</v>
      </c>
      <c r="E59" s="48"/>
      <c r="F59" s="46"/>
    </row>
    <row r="60" spans="1:10" ht="20.399999999999999" hidden="1" customHeight="1" x14ac:dyDescent="0.3">
      <c r="A60" s="44" t="s">
        <v>580</v>
      </c>
      <c r="B60" s="357"/>
      <c r="C60" s="388"/>
      <c r="D60" s="371">
        <f>PR!D30</f>
        <v>0</v>
      </c>
      <c r="E60" s="48"/>
      <c r="F60" s="46"/>
    </row>
    <row r="61" spans="1:10" ht="28.2" hidden="1" customHeight="1" x14ac:dyDescent="0.3">
      <c r="A61" s="44" t="s">
        <v>581</v>
      </c>
      <c r="B61" s="357"/>
      <c r="C61" s="388"/>
      <c r="D61" s="371">
        <f>PR!D31</f>
        <v>0</v>
      </c>
      <c r="E61" s="48"/>
      <c r="F61" s="46"/>
    </row>
    <row r="62" spans="1:10" ht="21" hidden="1" customHeight="1" x14ac:dyDescent="0.3">
      <c r="A62" s="44" t="s">
        <v>582</v>
      </c>
      <c r="B62" s="357"/>
      <c r="C62" s="388"/>
      <c r="D62" s="371">
        <f>PR!D32</f>
        <v>0</v>
      </c>
      <c r="E62" s="48"/>
      <c r="F62" s="46"/>
    </row>
    <row r="63" spans="1:10" ht="19.2" hidden="1" customHeight="1" x14ac:dyDescent="0.3">
      <c r="A63" s="44" t="s">
        <v>583</v>
      </c>
      <c r="B63" s="357"/>
      <c r="C63" s="388"/>
      <c r="D63" s="371">
        <f>PR!D33</f>
        <v>0</v>
      </c>
      <c r="E63" s="48"/>
      <c r="F63" s="46"/>
    </row>
    <row r="64" spans="1:10" ht="21.6" hidden="1" customHeight="1" x14ac:dyDescent="0.3">
      <c r="A64" s="44" t="s">
        <v>584</v>
      </c>
      <c r="B64" s="357"/>
      <c r="C64" s="388"/>
      <c r="D64" s="371">
        <f>PR!D34</f>
        <v>0</v>
      </c>
      <c r="E64" s="48"/>
      <c r="F64" s="46"/>
    </row>
    <row r="65" spans="1:6" ht="20.399999999999999" hidden="1" customHeight="1" x14ac:dyDescent="0.3">
      <c r="A65" s="44" t="s">
        <v>585</v>
      </c>
      <c r="B65" s="357"/>
      <c r="C65" s="388"/>
      <c r="D65" s="371">
        <f>PR!D35</f>
        <v>0</v>
      </c>
      <c r="E65" s="48"/>
      <c r="F65" s="46"/>
    </row>
    <row r="66" spans="1:6" ht="19.95" hidden="1" customHeight="1" x14ac:dyDescent="0.3">
      <c r="A66" s="44" t="s">
        <v>586</v>
      </c>
      <c r="B66" s="357"/>
      <c r="C66" s="388"/>
      <c r="D66" s="371">
        <f>PR!D36</f>
        <v>0</v>
      </c>
      <c r="E66" s="48"/>
      <c r="F66" s="46"/>
    </row>
    <row r="67" spans="1:6" ht="24" hidden="1" customHeight="1" x14ac:dyDescent="0.3">
      <c r="A67" s="44" t="s">
        <v>587</v>
      </c>
      <c r="B67" s="357"/>
      <c r="C67" s="388"/>
      <c r="D67" s="371">
        <f>PR!D37</f>
        <v>0</v>
      </c>
      <c r="E67" s="48"/>
      <c r="F67" s="46"/>
    </row>
    <row r="68" spans="1:6" ht="20.399999999999999" hidden="1" customHeight="1" x14ac:dyDescent="0.3">
      <c r="A68" s="44" t="s">
        <v>588</v>
      </c>
      <c r="B68" s="357"/>
      <c r="C68" s="388"/>
      <c r="D68" s="371">
        <f>PR!D38</f>
        <v>0</v>
      </c>
      <c r="E68" s="48"/>
      <c r="F68" s="46"/>
    </row>
    <row r="69" spans="1:6" ht="19.2" hidden="1" customHeight="1" x14ac:dyDescent="0.3">
      <c r="A69" s="44" t="s">
        <v>589</v>
      </c>
      <c r="B69" s="357"/>
      <c r="C69" s="388"/>
      <c r="D69" s="371">
        <f>PR!D39</f>
        <v>0</v>
      </c>
      <c r="E69" s="48"/>
      <c r="F69" s="46"/>
    </row>
    <row r="70" spans="1:6" ht="20.399999999999999" hidden="1" customHeight="1" x14ac:dyDescent="0.3">
      <c r="A70" s="44" t="s">
        <v>590</v>
      </c>
      <c r="B70" s="357"/>
      <c r="C70" s="388"/>
      <c r="D70" s="371">
        <f>PR!D40</f>
        <v>0</v>
      </c>
      <c r="E70" s="48"/>
      <c r="F70" s="46"/>
    </row>
    <row r="71" spans="1:6" ht="18.600000000000001" hidden="1" customHeight="1" x14ac:dyDescent="0.3">
      <c r="A71" s="44" t="s">
        <v>591</v>
      </c>
      <c r="B71" s="357"/>
      <c r="C71" s="388"/>
      <c r="D71" s="371">
        <f>PR!D41</f>
        <v>0</v>
      </c>
      <c r="E71" s="48"/>
      <c r="F71" s="46"/>
    </row>
    <row r="72" spans="1:6" ht="21" hidden="1" customHeight="1" x14ac:dyDescent="0.3">
      <c r="A72" s="44" t="s">
        <v>592</v>
      </c>
      <c r="B72" s="357"/>
      <c r="C72" s="388"/>
      <c r="D72" s="371">
        <f>PR!D42</f>
        <v>0</v>
      </c>
      <c r="E72" s="48"/>
      <c r="F72" s="46"/>
    </row>
    <row r="73" spans="1:6" ht="22.95" hidden="1" customHeight="1" x14ac:dyDescent="0.3">
      <c r="A73" s="44" t="s">
        <v>593</v>
      </c>
      <c r="B73" s="357"/>
      <c r="C73" s="388"/>
      <c r="D73" s="371">
        <f>PR!D43</f>
        <v>0</v>
      </c>
      <c r="E73" s="48"/>
      <c r="F73" s="46"/>
    </row>
    <row r="74" spans="1:6" ht="18" hidden="1" customHeight="1" x14ac:dyDescent="0.3">
      <c r="A74" s="44" t="s">
        <v>594</v>
      </c>
      <c r="B74" s="357"/>
      <c r="C74" s="388"/>
      <c r="D74" s="371">
        <f>PR!D44</f>
        <v>0</v>
      </c>
      <c r="E74" s="48"/>
      <c r="F74" s="46"/>
    </row>
    <row r="75" spans="1:6" ht="19.2" hidden="1" customHeight="1" x14ac:dyDescent="0.3">
      <c r="A75" s="44" t="s">
        <v>595</v>
      </c>
      <c r="B75" s="357"/>
      <c r="C75" s="388"/>
      <c r="D75" s="371">
        <f>PR!D45</f>
        <v>0</v>
      </c>
      <c r="E75" s="48"/>
      <c r="F75" s="46"/>
    </row>
    <row r="76" spans="1:6" ht="15.6" hidden="1" customHeight="1" x14ac:dyDescent="0.3">
      <c r="A76" s="44" t="s">
        <v>596</v>
      </c>
      <c r="B76" s="357"/>
      <c r="C76" s="388"/>
      <c r="D76" s="371">
        <f>PR!D46</f>
        <v>0</v>
      </c>
      <c r="E76" s="48"/>
      <c r="F76" s="46"/>
    </row>
    <row r="77" spans="1:6" ht="22.2" hidden="1" customHeight="1" x14ac:dyDescent="0.3">
      <c r="A77" s="44" t="s">
        <v>597</v>
      </c>
      <c r="B77" s="357"/>
      <c r="C77" s="388"/>
      <c r="D77" s="371">
        <f>PR!D47</f>
        <v>0</v>
      </c>
      <c r="E77" s="48"/>
      <c r="F77" s="46"/>
    </row>
    <row r="78" spans="1:6" ht="14.4" hidden="1" customHeight="1" x14ac:dyDescent="0.3">
      <c r="A78" s="44" t="s">
        <v>598</v>
      </c>
      <c r="B78" s="357"/>
      <c r="C78" s="388"/>
      <c r="D78" s="371">
        <f>PR!D48</f>
        <v>0</v>
      </c>
      <c r="E78" s="48"/>
      <c r="F78" s="46"/>
    </row>
    <row r="79" spans="1:6" ht="15.6" hidden="1" customHeight="1" x14ac:dyDescent="0.3">
      <c r="A79" s="44" t="s">
        <v>599</v>
      </c>
      <c r="B79" s="357"/>
      <c r="C79" s="388"/>
      <c r="D79" s="371">
        <f>PR!D49</f>
        <v>0</v>
      </c>
      <c r="E79" s="48"/>
      <c r="F79" s="46"/>
    </row>
    <row r="80" spans="1:6" ht="16.2" hidden="1" customHeight="1" x14ac:dyDescent="0.3">
      <c r="A80" s="44" t="s">
        <v>600</v>
      </c>
      <c r="B80" s="357"/>
      <c r="C80" s="388"/>
      <c r="D80" s="371">
        <f>PR!D50</f>
        <v>0</v>
      </c>
      <c r="E80" s="48"/>
      <c r="F80" s="46"/>
    </row>
    <row r="81" spans="1:6" ht="16.95" hidden="1" customHeight="1" x14ac:dyDescent="0.3">
      <c r="A81" s="44" t="s">
        <v>601</v>
      </c>
      <c r="B81" s="357"/>
      <c r="C81" s="388"/>
      <c r="D81" s="371" t="str">
        <f>PR!D51</f>
        <v>Acrylic Based Paint - Red</v>
      </c>
      <c r="E81" s="48"/>
      <c r="F81" s="46"/>
    </row>
    <row r="82" spans="1:6" ht="15" hidden="1" customHeight="1" x14ac:dyDescent="0.3">
      <c r="A82" s="44" t="s">
        <v>602</v>
      </c>
      <c r="B82" s="357"/>
      <c r="C82" s="388"/>
      <c r="D82" s="371" t="str">
        <f>PR!D52</f>
        <v>Acrylic Based Paint - Blue</v>
      </c>
      <c r="E82" s="48"/>
      <c r="F82" s="46"/>
    </row>
    <row r="83" spans="1:6" ht="15.6" hidden="1" customHeight="1" x14ac:dyDescent="0.3">
      <c r="A83" s="44" t="s">
        <v>603</v>
      </c>
      <c r="B83" s="357"/>
      <c r="C83" s="388"/>
      <c r="D83" s="371" t="str">
        <f>PR!D53</f>
        <v>Acrylic Based Paint - Yellow</v>
      </c>
      <c r="E83" s="48"/>
      <c r="F83" s="46"/>
    </row>
    <row r="84" spans="1:6" ht="14.4" hidden="1" customHeight="1" x14ac:dyDescent="0.3">
      <c r="A84" s="44" t="s">
        <v>604</v>
      </c>
      <c r="B84" s="357"/>
      <c r="C84" s="388"/>
      <c r="D84" s="371" t="str">
        <f>PR!D54</f>
        <v>Acrylic Based Paint - Black</v>
      </c>
      <c r="E84" s="48"/>
      <c r="F84" s="46"/>
    </row>
    <row r="85" spans="1:6" ht="16.95" hidden="1" customHeight="1" x14ac:dyDescent="0.3">
      <c r="A85" s="44" t="s">
        <v>605</v>
      </c>
      <c r="B85" s="357"/>
      <c r="C85" s="388"/>
      <c r="D85" s="371" t="str">
        <f>PR!D55</f>
        <v>Acrylic Based Paint - White</v>
      </c>
      <c r="E85" s="48"/>
      <c r="F85" s="46"/>
    </row>
    <row r="86" spans="1:6" ht="16.95" hidden="1" customHeight="1" x14ac:dyDescent="0.3">
      <c r="A86" s="44" t="s">
        <v>606</v>
      </c>
      <c r="B86" s="357"/>
      <c r="C86" s="388"/>
      <c r="D86" s="371" t="str">
        <f>PR!D56</f>
        <v xml:space="preserve">Artist Paint Brush </v>
      </c>
      <c r="E86" s="48"/>
      <c r="F86" s="46"/>
    </row>
    <row r="87" spans="1:6" ht="15" hidden="1" customHeight="1" x14ac:dyDescent="0.3">
      <c r="A87" s="44" t="s">
        <v>607</v>
      </c>
      <c r="B87" s="357"/>
      <c r="C87" s="388"/>
      <c r="D87" s="371" t="str">
        <f>PR!D57</f>
        <v>Paint Roller (4 inches)</v>
      </c>
      <c r="E87" s="48"/>
      <c r="F87" s="46"/>
    </row>
    <row r="88" spans="1:6" ht="16.2" hidden="1" customHeight="1" x14ac:dyDescent="0.3">
      <c r="A88" s="44" t="s">
        <v>608</v>
      </c>
      <c r="B88" s="357"/>
      <c r="C88" s="388"/>
      <c r="D88" s="371" t="str">
        <f>PR!D58</f>
        <v>4ft x 8ft Galvanized Plain Sheet, 25 Gauge</v>
      </c>
      <c r="E88" s="48"/>
      <c r="F88" s="46"/>
    </row>
    <row r="89" spans="1:6" ht="13.95" hidden="1" customHeight="1" x14ac:dyDescent="0.3">
      <c r="A89" s="44" t="s">
        <v>609</v>
      </c>
      <c r="B89" s="357"/>
      <c r="C89" s="388"/>
      <c r="D89" s="371" t="str">
        <f>PR!D59</f>
        <v>2inch x 3inch x 12ft Palochina Wood</v>
      </c>
      <c r="E89" s="48"/>
      <c r="F89" s="46"/>
    </row>
    <row r="90" spans="1:6" ht="13.95" hidden="1" customHeight="1" x14ac:dyDescent="0.3">
      <c r="A90" s="44" t="s">
        <v>610</v>
      </c>
      <c r="B90" s="357"/>
      <c r="C90" s="388"/>
      <c r="D90" s="371" t="str">
        <f>PR!D60</f>
        <v>3inch Log Screw with Anchor</v>
      </c>
      <c r="E90" s="48"/>
      <c r="F90" s="46"/>
    </row>
    <row r="91" spans="1:6" ht="15" hidden="1" customHeight="1" x14ac:dyDescent="0.3">
      <c r="A91" s="44" t="s">
        <v>611</v>
      </c>
      <c r="B91" s="357"/>
      <c r="C91" s="388"/>
      <c r="D91" s="371" t="str">
        <f>PR!D61</f>
        <v>1.5inch Common Nail</v>
      </c>
      <c r="E91" s="48"/>
      <c r="F91" s="46"/>
    </row>
    <row r="92" spans="1:6" ht="16.2" hidden="1" customHeight="1" x14ac:dyDescent="0.3">
      <c r="A92" s="44" t="s">
        <v>613</v>
      </c>
      <c r="B92" s="357"/>
      <c r="C92" s="388"/>
      <c r="D92" s="371" t="str">
        <f>PR!D62</f>
        <v>3inch Common Nail</v>
      </c>
      <c r="E92" s="48"/>
      <c r="F92" s="46"/>
    </row>
    <row r="93" spans="1:6" ht="16.95" hidden="1" customHeight="1" x14ac:dyDescent="0.3">
      <c r="A93" s="44" t="s">
        <v>855</v>
      </c>
      <c r="B93" s="357"/>
      <c r="C93" s="388"/>
      <c r="D93" s="371" t="str">
        <f>PR!D63</f>
        <v>4inch Common Nail'</v>
      </c>
      <c r="E93" s="48"/>
      <c r="F93" s="46"/>
    </row>
    <row r="94" spans="1:6" ht="14.4" hidden="1" customHeight="1" x14ac:dyDescent="0.3">
      <c r="A94" s="44" t="s">
        <v>856</v>
      </c>
      <c r="B94" s="357"/>
      <c r="C94" s="388"/>
      <c r="D94" s="371" t="str">
        <f>PR!D64</f>
        <v>Internet Service Provider Subscription</v>
      </c>
      <c r="E94" s="48"/>
      <c r="F94" s="46"/>
    </row>
    <row r="95" spans="1:6" ht="18" hidden="1" customHeight="1" x14ac:dyDescent="0.3">
      <c r="A95" s="44" t="s">
        <v>857</v>
      </c>
      <c r="B95" s="357"/>
      <c r="C95" s="388"/>
      <c r="D95" s="371">
        <f>PR!D65</f>
        <v>0</v>
      </c>
      <c r="E95" s="48"/>
      <c r="F95" s="46"/>
    </row>
    <row r="96" spans="1:6" ht="15" hidden="1" customHeight="1" x14ac:dyDescent="0.3">
      <c r="A96" s="44" t="s">
        <v>858</v>
      </c>
      <c r="B96" s="357"/>
      <c r="C96" s="388"/>
      <c r="D96" s="371">
        <f>PR!D66</f>
        <v>0</v>
      </c>
      <c r="E96" s="48"/>
      <c r="F96" s="46"/>
    </row>
    <row r="97" spans="1:6" ht="17.399999999999999" hidden="1" customHeight="1" x14ac:dyDescent="0.3">
      <c r="A97" s="44" t="s">
        <v>859</v>
      </c>
      <c r="B97" s="357"/>
      <c r="C97" s="388"/>
      <c r="D97" s="371">
        <f>PR!D67</f>
        <v>0</v>
      </c>
      <c r="E97" s="48"/>
      <c r="F97" s="46"/>
    </row>
    <row r="98" spans="1:6" ht="13.95" hidden="1" customHeight="1" x14ac:dyDescent="0.3">
      <c r="A98" s="44" t="s">
        <v>860</v>
      </c>
      <c r="B98" s="357"/>
      <c r="C98" s="388"/>
      <c r="D98" s="371">
        <f>PR!D68</f>
        <v>0</v>
      </c>
      <c r="E98" s="48"/>
      <c r="F98" s="46"/>
    </row>
    <row r="99" spans="1:6" ht="16.95" hidden="1" customHeight="1" x14ac:dyDescent="0.3">
      <c r="A99" s="44" t="s">
        <v>861</v>
      </c>
      <c r="B99" s="357"/>
      <c r="C99" s="388"/>
      <c r="D99" s="371">
        <f>PR!D69</f>
        <v>0</v>
      </c>
      <c r="E99" s="48"/>
      <c r="F99" s="46"/>
    </row>
    <row r="100" spans="1:6" ht="18" hidden="1" customHeight="1" x14ac:dyDescent="0.3">
      <c r="A100" s="44" t="s">
        <v>862</v>
      </c>
      <c r="B100" s="357"/>
      <c r="C100" s="388"/>
      <c r="D100" s="371">
        <f>PR!D70</f>
        <v>0</v>
      </c>
      <c r="E100" s="48"/>
      <c r="F100" s="46"/>
    </row>
    <row r="101" spans="1:6" ht="18" customHeight="1" x14ac:dyDescent="0.3">
      <c r="A101" s="206"/>
      <c r="B101" s="207"/>
      <c r="C101" s="388"/>
      <c r="D101" s="352"/>
      <c r="E101" s="206"/>
      <c r="F101" s="46" t="s">
        <v>612</v>
      </c>
    </row>
    <row r="102" spans="1:6" s="34" customFormat="1" ht="27" customHeight="1" x14ac:dyDescent="0.25">
      <c r="A102" s="769" t="s">
        <v>284</v>
      </c>
      <c r="B102" s="769"/>
      <c r="C102" s="769"/>
      <c r="D102" s="769"/>
      <c r="E102" s="769"/>
      <c r="F102" s="769"/>
    </row>
    <row r="103" spans="1:6" s="34" customFormat="1" ht="33.6" customHeight="1" x14ac:dyDescent="0.25">
      <c r="A103" s="786"/>
      <c r="B103" s="786"/>
      <c r="C103" s="786"/>
      <c r="D103" s="33"/>
      <c r="E103" s="49"/>
      <c r="F103" s="50"/>
    </row>
    <row r="104" spans="1:6" s="34" customFormat="1" ht="18.600000000000001" customHeight="1" x14ac:dyDescent="0.25">
      <c r="A104" s="784" t="s">
        <v>285</v>
      </c>
      <c r="B104" s="784"/>
      <c r="C104" s="784"/>
      <c r="D104" s="33"/>
      <c r="E104" s="787" t="s">
        <v>250</v>
      </c>
      <c r="F104" s="787"/>
    </row>
    <row r="105" spans="1:6" s="34" customFormat="1" ht="0.6" hidden="1" customHeight="1" x14ac:dyDescent="0.25">
      <c r="A105" s="51"/>
      <c r="B105" s="390"/>
      <c r="C105" s="391"/>
      <c r="D105" s="33"/>
      <c r="E105" s="765"/>
      <c r="F105" s="765"/>
    </row>
    <row r="106" spans="1:6" s="34" customFormat="1" ht="33" customHeight="1" x14ac:dyDescent="0.25">
      <c r="A106" s="33"/>
      <c r="B106" s="390"/>
      <c r="C106" s="391"/>
      <c r="D106" s="52"/>
      <c r="E106" s="782"/>
      <c r="F106" s="782"/>
    </row>
    <row r="107" spans="1:6" s="34" customFormat="1" ht="15" x14ac:dyDescent="0.25">
      <c r="A107" s="50"/>
      <c r="B107" s="50"/>
      <c r="C107" s="50"/>
      <c r="D107" s="53"/>
      <c r="E107" s="783" t="s">
        <v>924</v>
      </c>
      <c r="F107" s="783"/>
    </row>
    <row r="108" spans="1:6" s="34" customFormat="1" ht="13.8" x14ac:dyDescent="0.25">
      <c r="A108" s="33" t="s">
        <v>286</v>
      </c>
      <c r="B108" s="784"/>
      <c r="C108" s="784"/>
      <c r="D108" s="33"/>
      <c r="E108" s="785" t="s">
        <v>531</v>
      </c>
      <c r="F108" s="785"/>
    </row>
    <row r="109" spans="1:6" s="34" customFormat="1" ht="13.8" x14ac:dyDescent="0.25"/>
  </sheetData>
  <mergeCells count="22">
    <mergeCell ref="E106:F106"/>
    <mergeCell ref="E107:F107"/>
    <mergeCell ref="B108:C108"/>
    <mergeCell ref="E108:F108"/>
    <mergeCell ref="B15:E15"/>
    <mergeCell ref="A102:F102"/>
    <mergeCell ref="A103:C103"/>
    <mergeCell ref="A104:C104"/>
    <mergeCell ref="E104:F104"/>
    <mergeCell ref="E105:F105"/>
    <mergeCell ref="B14:F14"/>
    <mergeCell ref="A1:F1"/>
    <mergeCell ref="A2:F2"/>
    <mergeCell ref="A3:F3"/>
    <mergeCell ref="A5:E5"/>
    <mergeCell ref="A6:D6"/>
    <mergeCell ref="A7:F8"/>
    <mergeCell ref="B9:F9"/>
    <mergeCell ref="B10:E10"/>
    <mergeCell ref="B11:D11"/>
    <mergeCell ref="B12:D12"/>
    <mergeCell ref="B13:C13"/>
  </mergeCells>
  <pageMargins left="0.5" right="0.12" top="0.28000000000000003" bottom="0.25" header="0.12" footer="0.12"/>
  <pageSetup paperSize="9" scale="90" fitToHeight="0"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XEM143"/>
  <sheetViews>
    <sheetView view="pageLayout" zoomScaleNormal="85" workbookViewId="0">
      <selection activeCell="B65" sqref="B65:E65"/>
    </sheetView>
  </sheetViews>
  <sheetFormatPr defaultColWidth="9.33203125" defaultRowHeight="14.4" x14ac:dyDescent="0.3"/>
  <cols>
    <col min="1" max="1" width="6.88671875" style="75" customWidth="1"/>
    <col min="2" max="2" width="6.33203125" style="75" customWidth="1"/>
    <col min="3" max="3" width="9.33203125" style="75"/>
    <col min="4" max="4" width="40.5546875" style="75" customWidth="1"/>
    <col min="5" max="5" width="20.88671875" style="75" customWidth="1"/>
    <col min="6" max="6" width="22.21875" style="75" customWidth="1"/>
    <col min="7" max="7" width="17.109375" style="75" customWidth="1"/>
    <col min="8" max="8" width="5.21875" style="75" customWidth="1"/>
    <col min="9" max="16384" width="9.33203125" style="75"/>
  </cols>
  <sheetData>
    <row r="1" spans="1:10" ht="27" customHeight="1" x14ac:dyDescent="0.45">
      <c r="A1" s="792" t="s">
        <v>399</v>
      </c>
      <c r="B1" s="792"/>
      <c r="C1" s="792"/>
      <c r="D1" s="792"/>
      <c r="E1" s="792"/>
      <c r="F1" s="792"/>
      <c r="G1" s="792"/>
      <c r="J1" s="75" t="s">
        <v>307</v>
      </c>
    </row>
    <row r="2" spans="1:10" ht="21" customHeight="1" x14ac:dyDescent="0.4">
      <c r="A2" s="76" t="s">
        <v>400</v>
      </c>
      <c r="B2" s="793" t="str">
        <f>PR!B12</f>
        <v>2509-SS09-343</v>
      </c>
      <c r="C2" s="793"/>
      <c r="D2" s="793"/>
      <c r="E2" s="793"/>
      <c r="F2" s="793"/>
      <c r="G2" s="793"/>
    </row>
    <row r="3" spans="1:10" s="77" customFormat="1" ht="18.75" customHeight="1" x14ac:dyDescent="0.4">
      <c r="A3" s="253" t="s">
        <v>245</v>
      </c>
      <c r="B3" s="794" t="s">
        <v>16</v>
      </c>
      <c r="C3" s="794"/>
      <c r="D3" s="794"/>
      <c r="E3" s="794"/>
      <c r="F3" s="253" t="s">
        <v>401</v>
      </c>
      <c r="G3" s="253" t="s">
        <v>986</v>
      </c>
    </row>
    <row r="4" spans="1:10" ht="15" hidden="1" customHeight="1" x14ac:dyDescent="0.35">
      <c r="A4" s="255"/>
      <c r="B4" s="791" t="s">
        <v>295</v>
      </c>
      <c r="C4" s="791"/>
      <c r="D4" s="791"/>
      <c r="E4" s="791"/>
      <c r="F4" s="78"/>
      <c r="G4" s="78"/>
    </row>
    <row r="5" spans="1:10" ht="15" hidden="1" customHeight="1" x14ac:dyDescent="0.35">
      <c r="A5" s="255"/>
      <c r="B5" s="791" t="s">
        <v>402</v>
      </c>
      <c r="C5" s="791"/>
      <c r="D5" s="791"/>
      <c r="E5" s="791"/>
      <c r="F5" s="78"/>
      <c r="G5" s="78"/>
    </row>
    <row r="6" spans="1:10" ht="15" hidden="1" customHeight="1" x14ac:dyDescent="0.35">
      <c r="A6" s="255"/>
      <c r="B6" s="791" t="s">
        <v>205</v>
      </c>
      <c r="C6" s="791"/>
      <c r="D6" s="791"/>
      <c r="E6" s="791"/>
      <c r="F6" s="78"/>
      <c r="G6" s="78"/>
    </row>
    <row r="7" spans="1:10" ht="15" hidden="1" customHeight="1" x14ac:dyDescent="0.35">
      <c r="A7" s="255"/>
      <c r="B7" s="791" t="s">
        <v>403</v>
      </c>
      <c r="C7" s="791"/>
      <c r="D7" s="791"/>
      <c r="E7" s="791"/>
      <c r="F7" s="78"/>
      <c r="G7" s="78"/>
    </row>
    <row r="8" spans="1:10" ht="15" hidden="1" customHeight="1" x14ac:dyDescent="0.35">
      <c r="A8" s="255"/>
      <c r="B8" s="791" t="s">
        <v>404</v>
      </c>
      <c r="C8" s="791"/>
      <c r="D8" s="791"/>
      <c r="E8" s="791"/>
      <c r="F8" s="78"/>
      <c r="G8" s="78"/>
    </row>
    <row r="9" spans="1:10" ht="15" hidden="1" customHeight="1" x14ac:dyDescent="0.35">
      <c r="A9" s="255"/>
      <c r="B9" s="791"/>
      <c r="C9" s="791"/>
      <c r="D9" s="791"/>
      <c r="E9" s="791"/>
      <c r="F9" s="78"/>
      <c r="G9" s="78"/>
    </row>
    <row r="10" spans="1:10" ht="15" hidden="1" customHeight="1" x14ac:dyDescent="0.35">
      <c r="A10" s="255"/>
      <c r="B10" s="791" t="s">
        <v>210</v>
      </c>
      <c r="C10" s="791"/>
      <c r="D10" s="791"/>
      <c r="E10" s="791"/>
      <c r="F10" s="78"/>
      <c r="G10" s="78"/>
    </row>
    <row r="11" spans="1:10" ht="15" hidden="1" customHeight="1" x14ac:dyDescent="0.35">
      <c r="A11" s="255"/>
      <c r="B11" s="791" t="s">
        <v>405</v>
      </c>
      <c r="C11" s="791"/>
      <c r="D11" s="791"/>
      <c r="E11" s="791"/>
      <c r="F11" s="78"/>
      <c r="G11" s="78"/>
    </row>
    <row r="12" spans="1:10" ht="15" hidden="1" customHeight="1" x14ac:dyDescent="0.35">
      <c r="A12" s="255"/>
      <c r="B12" s="791" t="s">
        <v>406</v>
      </c>
      <c r="C12" s="791"/>
      <c r="D12" s="791"/>
      <c r="E12" s="791"/>
      <c r="F12" s="78"/>
      <c r="G12" s="78"/>
    </row>
    <row r="13" spans="1:10" ht="15" hidden="1" customHeight="1" x14ac:dyDescent="0.35">
      <c r="A13" s="255"/>
      <c r="B13" s="791" t="s">
        <v>386</v>
      </c>
      <c r="C13" s="791"/>
      <c r="D13" s="791"/>
      <c r="E13" s="791"/>
      <c r="F13" s="78"/>
      <c r="G13" s="78"/>
    </row>
    <row r="14" spans="1:10" ht="15" hidden="1" customHeight="1" x14ac:dyDescent="0.35">
      <c r="A14" s="255"/>
      <c r="B14" s="791" t="s">
        <v>407</v>
      </c>
      <c r="C14" s="791"/>
      <c r="D14" s="791"/>
      <c r="E14" s="791"/>
      <c r="F14" s="78"/>
      <c r="G14" s="78"/>
    </row>
    <row r="15" spans="1:10" ht="15" hidden="1" customHeight="1" x14ac:dyDescent="0.35">
      <c r="A15" s="255"/>
      <c r="B15" s="791" t="s">
        <v>408</v>
      </c>
      <c r="C15" s="791"/>
      <c r="D15" s="791"/>
      <c r="E15" s="791"/>
      <c r="F15" s="78"/>
      <c r="G15" s="78"/>
    </row>
    <row r="16" spans="1:10" ht="15" hidden="1" customHeight="1" x14ac:dyDescent="0.35">
      <c r="A16" s="255"/>
      <c r="B16" s="791" t="s">
        <v>409</v>
      </c>
      <c r="C16" s="791"/>
      <c r="D16" s="791"/>
      <c r="E16" s="791"/>
      <c r="F16" s="78"/>
      <c r="G16" s="78"/>
    </row>
    <row r="17" spans="1:7" ht="15" hidden="1" customHeight="1" x14ac:dyDescent="0.35">
      <c r="A17" s="255"/>
      <c r="B17" s="791" t="s">
        <v>55</v>
      </c>
      <c r="C17" s="791"/>
      <c r="D17" s="791"/>
      <c r="E17" s="791"/>
      <c r="F17" s="78"/>
      <c r="G17" s="78"/>
    </row>
    <row r="18" spans="1:7" ht="15" hidden="1" customHeight="1" x14ac:dyDescent="0.35">
      <c r="A18" s="255"/>
      <c r="B18" s="791" t="s">
        <v>410</v>
      </c>
      <c r="C18" s="791"/>
      <c r="D18" s="791"/>
      <c r="E18" s="791"/>
      <c r="F18" s="78"/>
      <c r="G18" s="78"/>
    </row>
    <row r="19" spans="1:7" ht="15" hidden="1" customHeight="1" x14ac:dyDescent="0.35">
      <c r="A19" s="255"/>
      <c r="B19" s="254" t="s">
        <v>411</v>
      </c>
      <c r="C19" s="254" t="s">
        <v>412</v>
      </c>
      <c r="D19" s="254"/>
      <c r="E19" s="254"/>
      <c r="F19" s="78"/>
      <c r="G19" s="78"/>
    </row>
    <row r="20" spans="1:7" ht="15" hidden="1" customHeight="1" x14ac:dyDescent="0.35">
      <c r="A20" s="255"/>
      <c r="B20" s="791" t="s">
        <v>413</v>
      </c>
      <c r="C20" s="791"/>
      <c r="D20" s="791"/>
      <c r="E20" s="791"/>
      <c r="F20" s="78"/>
      <c r="G20" s="78"/>
    </row>
    <row r="21" spans="1:7" ht="15" hidden="1" customHeight="1" x14ac:dyDescent="0.35">
      <c r="A21" s="255"/>
      <c r="B21" s="791" t="s">
        <v>414</v>
      </c>
      <c r="C21" s="791"/>
      <c r="D21" s="791"/>
      <c r="E21" s="791"/>
      <c r="F21" s="78"/>
      <c r="G21" s="78"/>
    </row>
    <row r="22" spans="1:7" ht="15" hidden="1" customHeight="1" x14ac:dyDescent="0.35">
      <c r="A22" s="255"/>
      <c r="B22" s="791" t="s">
        <v>415</v>
      </c>
      <c r="C22" s="791"/>
      <c r="D22" s="791"/>
      <c r="E22" s="791"/>
      <c r="F22" s="78"/>
      <c r="G22" s="78"/>
    </row>
    <row r="23" spans="1:7" ht="15" hidden="1" customHeight="1" x14ac:dyDescent="0.35">
      <c r="A23" s="255"/>
      <c r="B23" s="791" t="s">
        <v>416</v>
      </c>
      <c r="C23" s="791"/>
      <c r="D23" s="791"/>
      <c r="E23" s="791"/>
      <c r="F23" s="78"/>
      <c r="G23" s="78"/>
    </row>
    <row r="24" spans="1:7" ht="15" hidden="1" customHeight="1" x14ac:dyDescent="0.35">
      <c r="A24" s="255"/>
      <c r="B24" s="791" t="s">
        <v>417</v>
      </c>
      <c r="C24" s="791"/>
      <c r="D24" s="791"/>
      <c r="E24" s="791"/>
      <c r="F24" s="78"/>
      <c r="G24" s="78"/>
    </row>
    <row r="25" spans="1:7" ht="15" hidden="1" customHeight="1" x14ac:dyDescent="0.35">
      <c r="A25" s="255"/>
      <c r="B25" s="791" t="s">
        <v>418</v>
      </c>
      <c r="C25" s="791"/>
      <c r="D25" s="791"/>
      <c r="E25" s="791"/>
      <c r="F25" s="78"/>
      <c r="G25" s="78"/>
    </row>
    <row r="26" spans="1:7" ht="15" hidden="1" customHeight="1" x14ac:dyDescent="0.35">
      <c r="A26" s="255"/>
      <c r="B26" s="791" t="s">
        <v>419</v>
      </c>
      <c r="C26" s="791"/>
      <c r="D26" s="791"/>
      <c r="E26" s="791"/>
      <c r="F26" s="78"/>
      <c r="G26" s="78"/>
    </row>
    <row r="27" spans="1:7" ht="15" hidden="1" customHeight="1" x14ac:dyDescent="0.35">
      <c r="A27" s="255"/>
      <c r="B27" s="791" t="s">
        <v>420</v>
      </c>
      <c r="C27" s="791"/>
      <c r="D27" s="791"/>
      <c r="E27" s="791"/>
      <c r="F27" s="78"/>
      <c r="G27" s="78"/>
    </row>
    <row r="28" spans="1:7" ht="15" hidden="1" customHeight="1" x14ac:dyDescent="0.35">
      <c r="A28" s="255"/>
      <c r="B28" s="791" t="s">
        <v>421</v>
      </c>
      <c r="C28" s="791"/>
      <c r="D28" s="791"/>
      <c r="E28" s="791"/>
      <c r="F28" s="78"/>
      <c r="G28" s="78"/>
    </row>
    <row r="29" spans="1:7" ht="15" hidden="1" customHeight="1" x14ac:dyDescent="0.35">
      <c r="A29" s="255"/>
      <c r="B29" s="791" t="s">
        <v>422</v>
      </c>
      <c r="C29" s="791"/>
      <c r="D29" s="791"/>
      <c r="E29" s="791"/>
      <c r="F29" s="78"/>
      <c r="G29" s="78"/>
    </row>
    <row r="30" spans="1:7" ht="15" hidden="1" customHeight="1" x14ac:dyDescent="0.35">
      <c r="A30" s="255"/>
      <c r="B30" s="791" t="s">
        <v>36</v>
      </c>
      <c r="C30" s="791"/>
      <c r="D30" s="791"/>
      <c r="E30" s="791"/>
      <c r="F30" s="78"/>
      <c r="G30" s="78"/>
    </row>
    <row r="31" spans="1:7" ht="15" hidden="1" customHeight="1" x14ac:dyDescent="0.35">
      <c r="A31" s="255"/>
      <c r="B31" s="791" t="s">
        <v>423</v>
      </c>
      <c r="C31" s="791"/>
      <c r="D31" s="791"/>
      <c r="E31" s="791"/>
      <c r="F31" s="78"/>
      <c r="G31" s="78"/>
    </row>
    <row r="32" spans="1:7" ht="15" hidden="1" customHeight="1" x14ac:dyDescent="0.35">
      <c r="A32" s="255"/>
      <c r="B32" s="791" t="s">
        <v>424</v>
      </c>
      <c r="C32" s="791"/>
      <c r="D32" s="791"/>
      <c r="E32" s="791"/>
      <c r="F32" s="78"/>
      <c r="G32" s="78"/>
    </row>
    <row r="33" spans="1:7" ht="15" hidden="1" customHeight="1" x14ac:dyDescent="0.35">
      <c r="A33" s="255"/>
      <c r="B33" s="791" t="s">
        <v>425</v>
      </c>
      <c r="C33" s="791"/>
      <c r="D33" s="791"/>
      <c r="E33" s="791"/>
      <c r="F33" s="78"/>
      <c r="G33" s="78"/>
    </row>
    <row r="34" spans="1:7" ht="15" hidden="1" customHeight="1" x14ac:dyDescent="0.35">
      <c r="A34" s="255"/>
      <c r="B34" s="791" t="s">
        <v>394</v>
      </c>
      <c r="C34" s="791"/>
      <c r="D34" s="791"/>
      <c r="E34" s="791"/>
      <c r="F34" s="78"/>
      <c r="G34" s="78"/>
    </row>
    <row r="35" spans="1:7" ht="15" hidden="1" customHeight="1" x14ac:dyDescent="0.35">
      <c r="A35" s="255"/>
      <c r="B35" s="791" t="s">
        <v>426</v>
      </c>
      <c r="C35" s="791"/>
      <c r="D35" s="791"/>
      <c r="E35" s="791"/>
      <c r="F35" s="78"/>
      <c r="G35" s="78"/>
    </row>
    <row r="36" spans="1:7" ht="15" hidden="1" customHeight="1" x14ac:dyDescent="0.35">
      <c r="A36" s="255"/>
      <c r="B36" s="791" t="s">
        <v>427</v>
      </c>
      <c r="C36" s="791"/>
      <c r="D36" s="791"/>
      <c r="E36" s="791"/>
      <c r="F36" s="78"/>
      <c r="G36" s="78"/>
    </row>
    <row r="37" spans="1:7" ht="15" hidden="1" customHeight="1" x14ac:dyDescent="0.35">
      <c r="A37" s="255"/>
      <c r="B37" s="791" t="s">
        <v>428</v>
      </c>
      <c r="C37" s="791"/>
      <c r="D37" s="791"/>
      <c r="E37" s="791"/>
      <c r="F37" s="78"/>
      <c r="G37" s="78"/>
    </row>
    <row r="38" spans="1:7" ht="15" hidden="1" customHeight="1" x14ac:dyDescent="0.35">
      <c r="A38" s="255"/>
      <c r="B38" s="791" t="s">
        <v>429</v>
      </c>
      <c r="C38" s="791"/>
      <c r="D38" s="791"/>
      <c r="E38" s="791"/>
      <c r="F38" s="78"/>
      <c r="G38" s="78"/>
    </row>
    <row r="39" spans="1:7" ht="15" hidden="1" customHeight="1" x14ac:dyDescent="0.35">
      <c r="A39" s="255"/>
      <c r="B39" s="791" t="s">
        <v>430</v>
      </c>
      <c r="C39" s="791"/>
      <c r="D39" s="791"/>
      <c r="E39" s="791"/>
      <c r="F39" s="78"/>
      <c r="G39" s="78"/>
    </row>
    <row r="40" spans="1:7" ht="15" hidden="1" customHeight="1" x14ac:dyDescent="0.35">
      <c r="A40" s="255"/>
      <c r="B40" s="791" t="s">
        <v>431</v>
      </c>
      <c r="C40" s="791"/>
      <c r="D40" s="791"/>
      <c r="E40" s="791"/>
      <c r="F40" s="78"/>
      <c r="G40" s="78"/>
    </row>
    <row r="41" spans="1:7" ht="15" hidden="1" customHeight="1" x14ac:dyDescent="0.35">
      <c r="A41" s="255"/>
      <c r="B41" s="791" t="s">
        <v>432</v>
      </c>
      <c r="C41" s="791"/>
      <c r="D41" s="791"/>
      <c r="E41" s="791"/>
      <c r="F41" s="78"/>
      <c r="G41" s="78"/>
    </row>
    <row r="42" spans="1:7" ht="15" hidden="1" customHeight="1" x14ac:dyDescent="0.35">
      <c r="A42" s="255"/>
      <c r="B42" s="254" t="s">
        <v>433</v>
      </c>
      <c r="C42" s="254"/>
      <c r="D42" s="254"/>
      <c r="E42" s="254"/>
      <c r="F42" s="78"/>
      <c r="G42" s="78"/>
    </row>
    <row r="43" spans="1:7" ht="15" hidden="1" customHeight="1" x14ac:dyDescent="0.35">
      <c r="A43" s="255"/>
      <c r="B43" s="791" t="s">
        <v>434</v>
      </c>
      <c r="C43" s="791"/>
      <c r="D43" s="791"/>
      <c r="E43" s="791"/>
      <c r="F43" s="78"/>
      <c r="G43" s="78"/>
    </row>
    <row r="44" spans="1:7" ht="15" hidden="1" customHeight="1" x14ac:dyDescent="0.35">
      <c r="A44" s="255"/>
      <c r="B44" s="791" t="s">
        <v>435</v>
      </c>
      <c r="C44" s="791"/>
      <c r="D44" s="791"/>
      <c r="E44" s="791"/>
      <c r="F44" s="78"/>
      <c r="G44" s="78"/>
    </row>
    <row r="45" spans="1:7" ht="15" hidden="1" customHeight="1" x14ac:dyDescent="0.35">
      <c r="A45" s="255"/>
      <c r="B45" s="791" t="s">
        <v>28</v>
      </c>
      <c r="C45" s="791"/>
      <c r="D45" s="791"/>
      <c r="E45" s="791"/>
      <c r="F45" s="78"/>
      <c r="G45" s="78"/>
    </row>
    <row r="46" spans="1:7" ht="15" hidden="1" customHeight="1" x14ac:dyDescent="0.35">
      <c r="A46" s="255"/>
      <c r="B46" s="791" t="s">
        <v>436</v>
      </c>
      <c r="C46" s="791"/>
      <c r="D46" s="791"/>
      <c r="E46" s="791"/>
      <c r="F46" s="78"/>
      <c r="G46" s="78"/>
    </row>
    <row r="47" spans="1:7" ht="15" hidden="1" customHeight="1" x14ac:dyDescent="0.35">
      <c r="A47" s="255"/>
      <c r="B47" s="791" t="s">
        <v>437</v>
      </c>
      <c r="C47" s="791"/>
      <c r="D47" s="791"/>
      <c r="E47" s="791"/>
      <c r="F47" s="78"/>
      <c r="G47" s="78"/>
    </row>
    <row r="48" spans="1:7" ht="15" hidden="1" customHeight="1" x14ac:dyDescent="0.35">
      <c r="A48" s="255"/>
      <c r="B48" s="791" t="s">
        <v>438</v>
      </c>
      <c r="C48" s="791"/>
      <c r="D48" s="791"/>
      <c r="E48" s="791"/>
      <c r="F48" s="78"/>
      <c r="G48" s="78"/>
    </row>
    <row r="49" spans="1:10 16367:16367" ht="15" hidden="1" customHeight="1" x14ac:dyDescent="0.35">
      <c r="A49" s="255"/>
      <c r="B49" s="791" t="s">
        <v>439</v>
      </c>
      <c r="C49" s="791"/>
      <c r="D49" s="791"/>
      <c r="E49" s="791"/>
      <c r="F49" s="78"/>
      <c r="G49" s="78"/>
    </row>
    <row r="50" spans="1:10 16367:16367" ht="15" hidden="1" customHeight="1" x14ac:dyDescent="0.35">
      <c r="A50" s="255"/>
      <c r="B50" s="791" t="s">
        <v>440</v>
      </c>
      <c r="C50" s="791"/>
      <c r="D50" s="791"/>
      <c r="E50" s="791"/>
      <c r="F50" s="78"/>
      <c r="G50" s="78"/>
    </row>
    <row r="51" spans="1:10 16367:16367" ht="15" hidden="1" customHeight="1" x14ac:dyDescent="0.35">
      <c r="A51" s="255"/>
      <c r="B51" s="791" t="s">
        <v>441</v>
      </c>
      <c r="C51" s="791"/>
      <c r="D51" s="791"/>
      <c r="E51" s="791"/>
      <c r="F51" s="78"/>
      <c r="G51" s="78"/>
    </row>
    <row r="52" spans="1:10 16367:16367" ht="15" hidden="1" customHeight="1" x14ac:dyDescent="0.35">
      <c r="A52" s="255"/>
      <c r="B52" s="791" t="s">
        <v>442</v>
      </c>
      <c r="C52" s="791"/>
      <c r="D52" s="791"/>
      <c r="E52" s="791"/>
      <c r="F52" s="78"/>
      <c r="G52" s="78"/>
    </row>
    <row r="53" spans="1:10 16367:16367" ht="15" hidden="1" customHeight="1" x14ac:dyDescent="0.35">
      <c r="A53" s="255"/>
      <c r="B53" s="791" t="s">
        <v>193</v>
      </c>
      <c r="C53" s="791"/>
      <c r="D53" s="791"/>
      <c r="E53" s="791"/>
      <c r="F53" s="78"/>
      <c r="G53" s="78"/>
    </row>
    <row r="54" spans="1:10 16367:16367" ht="15" hidden="1" customHeight="1" x14ac:dyDescent="0.35">
      <c r="A54" s="255"/>
      <c r="B54" s="791" t="s">
        <v>443</v>
      </c>
      <c r="C54" s="791"/>
      <c r="D54" s="791"/>
      <c r="E54" s="791"/>
      <c r="F54" s="78"/>
      <c r="G54" s="78"/>
    </row>
    <row r="55" spans="1:10 16367:16367" ht="15" hidden="1" customHeight="1" x14ac:dyDescent="0.35">
      <c r="A55" s="255"/>
      <c r="B55" s="791" t="s">
        <v>444</v>
      </c>
      <c r="C55" s="791"/>
      <c r="D55" s="791"/>
      <c r="E55" s="791"/>
      <c r="F55" s="78"/>
      <c r="G55" s="78"/>
    </row>
    <row r="56" spans="1:10 16367:16367" ht="15" hidden="1" customHeight="1" x14ac:dyDescent="0.35">
      <c r="A56" s="255"/>
      <c r="B56" s="791" t="s">
        <v>445</v>
      </c>
      <c r="C56" s="791"/>
      <c r="D56" s="791"/>
      <c r="E56" s="791"/>
      <c r="F56" s="78"/>
      <c r="G56" s="78"/>
    </row>
    <row r="57" spans="1:10 16367:16367" ht="15" hidden="1" customHeight="1" x14ac:dyDescent="0.35">
      <c r="A57" s="255"/>
      <c r="B57" s="791" t="s">
        <v>446</v>
      </c>
      <c r="C57" s="791"/>
      <c r="D57" s="791"/>
      <c r="E57" s="791"/>
      <c r="F57" s="78"/>
      <c r="G57" s="78"/>
    </row>
    <row r="58" spans="1:10 16367:16367" ht="15" hidden="1" customHeight="1" x14ac:dyDescent="0.35">
      <c r="A58" s="255"/>
      <c r="B58" s="791" t="s">
        <v>447</v>
      </c>
      <c r="C58" s="791"/>
      <c r="D58" s="791"/>
      <c r="E58" s="791"/>
      <c r="F58" s="78"/>
      <c r="G58" s="78"/>
    </row>
    <row r="59" spans="1:10 16367:16367" ht="15" hidden="1" customHeight="1" x14ac:dyDescent="0.35">
      <c r="A59" s="255"/>
      <c r="B59" s="791" t="s">
        <v>448</v>
      </c>
      <c r="C59" s="791"/>
      <c r="D59" s="791"/>
      <c r="E59" s="791"/>
      <c r="F59" s="78"/>
      <c r="G59" s="78"/>
    </row>
    <row r="60" spans="1:10 16367:16367" ht="15" hidden="1" customHeight="1" x14ac:dyDescent="0.35">
      <c r="A60" s="255"/>
      <c r="B60" s="791" t="s">
        <v>449</v>
      </c>
      <c r="C60" s="791"/>
      <c r="D60" s="791"/>
      <c r="E60" s="791"/>
      <c r="F60" s="78"/>
      <c r="G60" s="78"/>
    </row>
    <row r="61" spans="1:10 16367:16367" ht="24.6" customHeight="1" x14ac:dyDescent="0.4">
      <c r="A61" s="256">
        <v>1</v>
      </c>
      <c r="B61" s="795" t="s">
        <v>1816</v>
      </c>
      <c r="C61" s="795"/>
      <c r="D61" s="795"/>
      <c r="E61" s="795"/>
      <c r="F61" s="78"/>
      <c r="G61" s="255"/>
    </row>
    <row r="62" spans="1:10 16367:16367" ht="24.6" customHeight="1" x14ac:dyDescent="0.4">
      <c r="A62" s="257" t="s">
        <v>450</v>
      </c>
      <c r="B62" s="788" t="s">
        <v>952</v>
      </c>
      <c r="C62" s="789"/>
      <c r="D62" s="789"/>
      <c r="E62" s="790"/>
      <c r="F62" s="78"/>
      <c r="G62" s="78"/>
      <c r="XEM62" s="79"/>
    </row>
    <row r="63" spans="1:10 16367:16367" ht="21" customHeight="1" x14ac:dyDescent="0.4">
      <c r="A63" s="257" t="s">
        <v>451</v>
      </c>
      <c r="B63" s="788" t="s">
        <v>1817</v>
      </c>
      <c r="C63" s="789"/>
      <c r="D63" s="789"/>
      <c r="E63" s="790"/>
      <c r="F63" s="78"/>
      <c r="G63" s="78"/>
      <c r="J63" s="80"/>
    </row>
    <row r="64" spans="1:10 16367:16367" ht="25.5" customHeight="1" x14ac:dyDescent="0.4">
      <c r="A64" s="257" t="s">
        <v>452</v>
      </c>
      <c r="B64" s="788"/>
      <c r="C64" s="789"/>
      <c r="D64" s="789"/>
      <c r="E64" s="790"/>
      <c r="F64" s="78"/>
      <c r="G64" s="78" t="s">
        <v>307</v>
      </c>
    </row>
    <row r="65" spans="1:18" ht="24.6" customHeight="1" x14ac:dyDescent="0.4">
      <c r="A65" s="257" t="s">
        <v>453</v>
      </c>
      <c r="B65" s="788"/>
      <c r="C65" s="789"/>
      <c r="D65" s="789"/>
      <c r="E65" s="790"/>
      <c r="F65" s="78"/>
      <c r="G65" s="78"/>
      <c r="I65" s="81"/>
      <c r="J65" s="75" t="s">
        <v>1019</v>
      </c>
      <c r="L65" s="75" t="s">
        <v>454</v>
      </c>
    </row>
    <row r="66" spans="1:18" ht="25.5" customHeight="1" x14ac:dyDescent="0.4">
      <c r="A66" s="257" t="s">
        <v>455</v>
      </c>
      <c r="B66" s="788"/>
      <c r="C66" s="789"/>
      <c r="D66" s="789"/>
      <c r="E66" s="790"/>
      <c r="F66" s="78"/>
      <c r="G66" s="78"/>
      <c r="I66" s="81"/>
    </row>
    <row r="67" spans="1:18" ht="26.4" customHeight="1" x14ac:dyDescent="0.4">
      <c r="A67" s="257" t="s">
        <v>863</v>
      </c>
      <c r="B67" s="795"/>
      <c r="C67" s="795"/>
      <c r="D67" s="795"/>
      <c r="E67" s="795"/>
      <c r="F67" s="258"/>
      <c r="G67" s="258"/>
    </row>
    <row r="68" spans="1:18" ht="48.6" customHeight="1" x14ac:dyDescent="0.3">
      <c r="A68" s="82" t="s">
        <v>262</v>
      </c>
      <c r="B68" s="799" t="s">
        <v>456</v>
      </c>
      <c r="C68" s="799"/>
      <c r="D68" s="799"/>
      <c r="E68" s="799"/>
      <c r="F68" s="799"/>
      <c r="G68" s="799"/>
      <c r="H68" s="83"/>
      <c r="I68" s="84"/>
    </row>
    <row r="69" spans="1:18" ht="20.399999999999999" customHeight="1" x14ac:dyDescent="0.3">
      <c r="A69" s="85"/>
      <c r="B69" s="798" t="s">
        <v>941</v>
      </c>
      <c r="C69" s="798"/>
      <c r="D69" s="798"/>
      <c r="E69" s="798"/>
      <c r="F69" s="798"/>
      <c r="G69" s="798"/>
      <c r="H69" s="86"/>
      <c r="I69" s="84"/>
    </row>
    <row r="70" spans="1:18" ht="30" customHeight="1" x14ac:dyDescent="0.3">
      <c r="A70" s="85"/>
      <c r="B70" s="796" t="s">
        <v>921</v>
      </c>
      <c r="C70" s="796"/>
      <c r="D70" s="796"/>
      <c r="E70" s="796"/>
      <c r="F70" s="796"/>
      <c r="G70" s="796"/>
      <c r="H70" s="83"/>
      <c r="I70" s="84"/>
    </row>
    <row r="71" spans="1:18" ht="21.6" customHeight="1" x14ac:dyDescent="0.3">
      <c r="A71" s="87"/>
      <c r="B71" s="796" t="s">
        <v>457</v>
      </c>
      <c r="C71" s="796"/>
      <c r="D71" s="796"/>
      <c r="E71" s="796"/>
      <c r="F71" s="796"/>
      <c r="G71" s="796"/>
    </row>
    <row r="72" spans="1:18" ht="17.399999999999999" customHeight="1" x14ac:dyDescent="0.3">
      <c r="A72" s="87"/>
      <c r="B72" s="797">
        <f>PR!H75</f>
        <v>10450</v>
      </c>
      <c r="C72" s="797"/>
      <c r="D72" s="797"/>
      <c r="E72" s="797"/>
      <c r="F72" s="797"/>
      <c r="G72" s="797"/>
      <c r="H72" s="88"/>
    </row>
    <row r="73" spans="1:18" ht="19.95" customHeight="1" x14ac:dyDescent="0.3">
      <c r="A73" s="85"/>
      <c r="B73" s="798" t="s">
        <v>978</v>
      </c>
      <c r="C73" s="798"/>
      <c r="D73" s="798"/>
      <c r="E73" s="798"/>
      <c r="F73" s="798"/>
      <c r="G73" s="798"/>
      <c r="H73" s="86"/>
      <c r="I73" s="86"/>
      <c r="R73" s="89" t="s">
        <v>458</v>
      </c>
    </row>
    <row r="74" spans="1:18" ht="28.5" customHeight="1" x14ac:dyDescent="0.3">
      <c r="A74" s="85"/>
      <c r="B74" s="796" t="s">
        <v>459</v>
      </c>
      <c r="C74" s="796"/>
      <c r="D74" s="796"/>
      <c r="E74" s="796"/>
      <c r="F74" s="796"/>
      <c r="G74" s="796"/>
      <c r="H74" s="83"/>
      <c r="I74" s="90"/>
    </row>
    <row r="75" spans="1:18" ht="18" customHeight="1" x14ac:dyDescent="0.3">
      <c r="A75" s="91" t="s">
        <v>460</v>
      </c>
      <c r="B75" s="91"/>
      <c r="C75" s="91"/>
      <c r="D75" s="91"/>
      <c r="E75" s="91"/>
      <c r="F75" s="91"/>
      <c r="G75" s="91"/>
      <c r="H75" s="92"/>
    </row>
    <row r="76" spans="1:18" ht="23.4" customHeight="1" x14ac:dyDescent="0.3">
      <c r="A76" s="93"/>
      <c r="B76" s="93"/>
      <c r="C76" s="93"/>
      <c r="D76" s="93"/>
      <c r="E76" s="93"/>
      <c r="F76" s="93"/>
      <c r="G76" s="93"/>
    </row>
    <row r="77" spans="1:18" ht="23.4" x14ac:dyDescent="0.45">
      <c r="B77" s="792" t="s">
        <v>461</v>
      </c>
      <c r="C77" s="792"/>
      <c r="D77" s="792"/>
      <c r="E77" s="792"/>
      <c r="F77" s="792"/>
      <c r="G77" s="792"/>
      <c r="H77" s="792"/>
    </row>
    <row r="79" spans="1:18" ht="21" x14ac:dyDescent="0.4">
      <c r="A79" s="94" t="s">
        <v>245</v>
      </c>
      <c r="B79" s="800" t="s">
        <v>16</v>
      </c>
      <c r="C79" s="801"/>
      <c r="D79" s="802"/>
      <c r="E79" s="253" t="s">
        <v>462</v>
      </c>
      <c r="F79" s="253" t="s">
        <v>986</v>
      </c>
      <c r="G79" s="253" t="s">
        <v>138</v>
      </c>
      <c r="H79" s="95"/>
      <c r="N79" s="75" t="s">
        <v>980</v>
      </c>
    </row>
    <row r="80" spans="1:18" ht="25.2" customHeight="1" x14ac:dyDescent="0.4">
      <c r="A80" s="96">
        <v>1</v>
      </c>
      <c r="B80" s="803" t="s">
        <v>1816</v>
      </c>
      <c r="C80" s="803"/>
      <c r="D80" s="803"/>
      <c r="E80" s="466"/>
      <c r="F80" s="97"/>
      <c r="G80" s="78"/>
      <c r="H80" s="98"/>
    </row>
    <row r="81" spans="1:8" ht="25.2" customHeight="1" x14ac:dyDescent="0.4">
      <c r="A81" s="96">
        <v>2</v>
      </c>
      <c r="B81" s="803" t="s">
        <v>952</v>
      </c>
      <c r="C81" s="803"/>
      <c r="D81" s="803"/>
      <c r="E81" s="466"/>
      <c r="F81" s="97"/>
      <c r="G81" s="78"/>
      <c r="H81" s="98"/>
    </row>
    <row r="82" spans="1:8" ht="24.6" customHeight="1" x14ac:dyDescent="0.4">
      <c r="A82" s="96">
        <v>3</v>
      </c>
      <c r="B82" s="803" t="s">
        <v>1817</v>
      </c>
      <c r="C82" s="803"/>
      <c r="D82" s="803"/>
      <c r="E82" s="466"/>
      <c r="F82" s="97"/>
      <c r="G82" s="78"/>
      <c r="H82" s="98"/>
    </row>
    <row r="83" spans="1:8" ht="25.8" customHeight="1" x14ac:dyDescent="0.4">
      <c r="A83" s="96">
        <v>4</v>
      </c>
      <c r="B83" s="804"/>
      <c r="C83" s="804"/>
      <c r="D83" s="804"/>
      <c r="E83" s="466"/>
      <c r="F83" s="97"/>
      <c r="G83" s="78"/>
      <c r="H83" s="98"/>
    </row>
    <row r="84" spans="1:8" ht="28.2" customHeight="1" x14ac:dyDescent="0.4">
      <c r="A84" s="96">
        <v>5</v>
      </c>
      <c r="B84" s="803"/>
      <c r="C84" s="803"/>
      <c r="D84" s="803"/>
      <c r="E84" s="466"/>
      <c r="F84" s="97"/>
      <c r="G84" s="78"/>
      <c r="H84" s="98"/>
    </row>
    <row r="85" spans="1:8" ht="27.6" customHeight="1" x14ac:dyDescent="0.4">
      <c r="A85" s="96">
        <v>6</v>
      </c>
      <c r="B85" s="803"/>
      <c r="C85" s="803"/>
      <c r="D85" s="803"/>
      <c r="E85" s="466"/>
      <c r="F85" s="97"/>
      <c r="G85" s="78"/>
      <c r="H85" s="98"/>
    </row>
    <row r="86" spans="1:8" ht="28.2" customHeight="1" x14ac:dyDescent="0.4">
      <c r="A86" s="96">
        <v>7</v>
      </c>
      <c r="B86" s="803"/>
      <c r="C86" s="803"/>
      <c r="D86" s="803"/>
      <c r="E86" s="466"/>
      <c r="F86" s="97"/>
      <c r="G86" s="78"/>
      <c r="H86" s="98"/>
    </row>
    <row r="87" spans="1:8" ht="21" x14ac:dyDescent="0.4">
      <c r="A87" s="96">
        <v>8</v>
      </c>
      <c r="B87" s="800"/>
      <c r="C87" s="801"/>
      <c r="D87" s="802"/>
      <c r="E87" s="468"/>
      <c r="F87" s="467"/>
      <c r="G87" s="78"/>
      <c r="H87" s="98"/>
    </row>
    <row r="88" spans="1:8" ht="19.2" x14ac:dyDescent="0.35">
      <c r="A88" s="806"/>
      <c r="B88" s="806"/>
      <c r="C88" s="806"/>
      <c r="D88" s="806"/>
      <c r="E88" s="806"/>
      <c r="F88" s="806"/>
      <c r="G88" s="76"/>
      <c r="H88" s="76"/>
    </row>
    <row r="89" spans="1:8" ht="19.2" x14ac:dyDescent="0.35">
      <c r="B89" s="99"/>
      <c r="C89" s="805"/>
      <c r="D89" s="805"/>
      <c r="E89" s="805"/>
      <c r="F89" s="805"/>
      <c r="G89" s="76"/>
      <c r="H89" s="76"/>
    </row>
    <row r="90" spans="1:8" ht="19.2" x14ac:dyDescent="0.35">
      <c r="B90" s="99"/>
      <c r="C90" s="805"/>
      <c r="D90" s="805"/>
      <c r="E90" s="805"/>
      <c r="F90" s="805"/>
      <c r="G90" s="76"/>
      <c r="H90" s="76"/>
    </row>
    <row r="91" spans="1:8" ht="19.2" x14ac:dyDescent="0.35">
      <c r="B91" s="99"/>
      <c r="C91" s="805"/>
      <c r="D91" s="805"/>
      <c r="E91" s="805"/>
      <c r="F91" s="805"/>
      <c r="G91" s="76"/>
      <c r="H91" s="76"/>
    </row>
    <row r="92" spans="1:8" ht="19.2" x14ac:dyDescent="0.35">
      <c r="B92" s="99"/>
      <c r="C92" s="805"/>
      <c r="D92" s="805"/>
      <c r="E92" s="805"/>
      <c r="F92" s="805"/>
      <c r="G92" s="76"/>
      <c r="H92" s="76"/>
    </row>
    <row r="93" spans="1:8" ht="19.2" x14ac:dyDescent="0.35">
      <c r="B93" s="99"/>
      <c r="C93" s="805"/>
      <c r="D93" s="805"/>
      <c r="E93" s="805"/>
      <c r="F93" s="805"/>
      <c r="G93" s="76"/>
      <c r="H93" s="76"/>
    </row>
    <row r="94" spans="1:8" ht="19.2" x14ac:dyDescent="0.35">
      <c r="B94" s="98"/>
      <c r="C94" s="805"/>
      <c r="D94" s="805"/>
      <c r="E94" s="805"/>
      <c r="F94" s="805"/>
      <c r="G94" s="76"/>
      <c r="H94" s="76"/>
    </row>
    <row r="95" spans="1:8" ht="19.2" x14ac:dyDescent="0.35">
      <c r="B95" s="98"/>
      <c r="C95" s="805"/>
      <c r="D95" s="805"/>
      <c r="E95" s="805"/>
      <c r="F95" s="805"/>
      <c r="G95" s="76"/>
      <c r="H95" s="76"/>
    </row>
    <row r="96" spans="1:8" ht="19.2" x14ac:dyDescent="0.35">
      <c r="B96" s="98"/>
      <c r="C96" s="100"/>
      <c r="D96" s="100"/>
      <c r="E96" s="100"/>
      <c r="F96" s="100"/>
      <c r="G96" s="76"/>
      <c r="H96" s="76"/>
    </row>
    <row r="97" spans="2:8" ht="19.2" x14ac:dyDescent="0.35">
      <c r="B97" s="98"/>
      <c r="C97" s="805"/>
      <c r="D97" s="805"/>
      <c r="E97" s="805"/>
      <c r="F97" s="805"/>
      <c r="G97" s="76"/>
      <c r="H97" s="76"/>
    </row>
    <row r="98" spans="2:8" ht="19.2" x14ac:dyDescent="0.35">
      <c r="B98" s="98"/>
      <c r="C98" s="805"/>
      <c r="D98" s="805"/>
      <c r="E98" s="805"/>
      <c r="F98" s="805"/>
      <c r="G98" s="76"/>
      <c r="H98" s="76"/>
    </row>
    <row r="99" spans="2:8" ht="19.2" x14ac:dyDescent="0.35">
      <c r="B99" s="98"/>
      <c r="C99" s="805"/>
      <c r="D99" s="805"/>
      <c r="E99" s="805"/>
      <c r="F99" s="805"/>
      <c r="G99" s="76"/>
      <c r="H99" s="76"/>
    </row>
    <row r="100" spans="2:8" ht="19.2" x14ac:dyDescent="0.35">
      <c r="B100" s="98"/>
      <c r="C100" s="805"/>
      <c r="D100" s="805"/>
      <c r="E100" s="805"/>
      <c r="F100" s="805"/>
      <c r="G100" s="76"/>
      <c r="H100" s="76"/>
    </row>
    <row r="101" spans="2:8" ht="19.2" x14ac:dyDescent="0.35">
      <c r="B101" s="98"/>
      <c r="C101" s="805"/>
      <c r="D101" s="805"/>
      <c r="E101" s="805"/>
      <c r="F101" s="805"/>
      <c r="G101" s="76"/>
      <c r="H101" s="76"/>
    </row>
    <row r="102" spans="2:8" ht="19.2" x14ac:dyDescent="0.35">
      <c r="B102" s="98"/>
      <c r="C102" s="805"/>
      <c r="D102" s="805"/>
      <c r="E102" s="805"/>
      <c r="F102" s="805"/>
      <c r="G102" s="76"/>
      <c r="H102" s="76"/>
    </row>
    <row r="103" spans="2:8" ht="19.2" x14ac:dyDescent="0.35">
      <c r="B103" s="98"/>
      <c r="C103" s="805"/>
      <c r="D103" s="805"/>
      <c r="E103" s="805"/>
      <c r="F103" s="805"/>
      <c r="G103" s="76"/>
      <c r="H103" s="76"/>
    </row>
    <row r="104" spans="2:8" ht="19.2" x14ac:dyDescent="0.35">
      <c r="B104" s="98"/>
      <c r="C104" s="805"/>
      <c r="D104" s="805"/>
      <c r="E104" s="805"/>
      <c r="F104" s="805"/>
      <c r="G104" s="76"/>
      <c r="H104" s="76"/>
    </row>
    <row r="105" spans="2:8" ht="19.2" x14ac:dyDescent="0.35">
      <c r="B105" s="98"/>
      <c r="C105" s="805"/>
      <c r="D105" s="805"/>
      <c r="E105" s="805"/>
      <c r="F105" s="805"/>
      <c r="G105" s="76"/>
      <c r="H105" s="76"/>
    </row>
    <row r="106" spans="2:8" ht="19.2" x14ac:dyDescent="0.35">
      <c r="B106" s="98"/>
      <c r="C106" s="805"/>
      <c r="D106" s="805"/>
      <c r="E106" s="805"/>
      <c r="F106" s="805"/>
      <c r="G106" s="76"/>
      <c r="H106" s="76"/>
    </row>
    <row r="107" spans="2:8" ht="19.2" x14ac:dyDescent="0.35">
      <c r="B107" s="98"/>
      <c r="C107" s="805"/>
      <c r="D107" s="805"/>
      <c r="E107" s="805"/>
      <c r="F107" s="805"/>
      <c r="G107" s="76"/>
      <c r="H107" s="76"/>
    </row>
    <row r="108" spans="2:8" ht="19.2" x14ac:dyDescent="0.35">
      <c r="B108" s="98"/>
      <c r="C108" s="805"/>
      <c r="D108" s="805"/>
      <c r="E108" s="805"/>
      <c r="F108" s="805"/>
      <c r="G108" s="76"/>
      <c r="H108" s="76"/>
    </row>
    <row r="109" spans="2:8" ht="19.2" x14ac:dyDescent="0.35">
      <c r="B109" s="98"/>
      <c r="C109" s="805"/>
      <c r="D109" s="805"/>
      <c r="E109" s="805"/>
      <c r="F109" s="805"/>
      <c r="G109" s="76"/>
      <c r="H109" s="76"/>
    </row>
    <row r="110" spans="2:8" ht="19.2" x14ac:dyDescent="0.35">
      <c r="B110" s="98"/>
      <c r="C110" s="805"/>
      <c r="D110" s="805"/>
      <c r="E110" s="805"/>
      <c r="F110" s="805"/>
      <c r="G110" s="76"/>
      <c r="H110" s="76"/>
    </row>
    <row r="111" spans="2:8" ht="19.2" x14ac:dyDescent="0.35">
      <c r="B111" s="98"/>
      <c r="C111" s="805"/>
      <c r="D111" s="805"/>
      <c r="E111" s="805"/>
      <c r="F111" s="805"/>
      <c r="G111" s="76"/>
      <c r="H111" s="76"/>
    </row>
    <row r="112" spans="2:8" ht="19.2" x14ac:dyDescent="0.35">
      <c r="B112" s="98"/>
      <c r="C112" s="805"/>
      <c r="D112" s="805"/>
      <c r="E112" s="805"/>
      <c r="F112" s="805"/>
      <c r="G112" s="76"/>
      <c r="H112" s="76"/>
    </row>
    <row r="113" spans="2:8" ht="19.2" x14ac:dyDescent="0.35">
      <c r="B113" s="98"/>
      <c r="C113" s="805"/>
      <c r="D113" s="805"/>
      <c r="E113" s="805"/>
      <c r="F113" s="805"/>
      <c r="G113" s="76"/>
      <c r="H113" s="76"/>
    </row>
    <row r="114" spans="2:8" ht="19.2" x14ac:dyDescent="0.35">
      <c r="B114" s="98"/>
      <c r="C114" s="805"/>
      <c r="D114" s="805"/>
      <c r="E114" s="805"/>
      <c r="F114" s="805"/>
      <c r="G114" s="76"/>
      <c r="H114" s="76"/>
    </row>
    <row r="115" spans="2:8" ht="19.2" x14ac:dyDescent="0.35">
      <c r="B115" s="98"/>
      <c r="C115" s="805"/>
      <c r="D115" s="805"/>
      <c r="E115" s="805"/>
      <c r="F115" s="805"/>
      <c r="G115" s="76"/>
      <c r="H115" s="76"/>
    </row>
    <row r="116" spans="2:8" ht="19.2" x14ac:dyDescent="0.35">
      <c r="B116" s="98"/>
      <c r="C116" s="805"/>
      <c r="D116" s="805"/>
      <c r="E116" s="805"/>
      <c r="F116" s="805"/>
      <c r="G116" s="76"/>
      <c r="H116" s="76"/>
    </row>
    <row r="117" spans="2:8" ht="19.2" x14ac:dyDescent="0.35">
      <c r="B117" s="98"/>
      <c r="C117" s="805"/>
      <c r="D117" s="805"/>
      <c r="E117" s="805"/>
      <c r="F117" s="805"/>
      <c r="G117" s="76"/>
      <c r="H117" s="76"/>
    </row>
    <row r="118" spans="2:8" ht="19.2" x14ac:dyDescent="0.35">
      <c r="B118" s="98"/>
      <c r="C118" s="805"/>
      <c r="D118" s="805"/>
      <c r="E118" s="805"/>
      <c r="F118" s="805"/>
      <c r="G118" s="76"/>
      <c r="H118" s="76"/>
    </row>
    <row r="119" spans="2:8" ht="19.2" x14ac:dyDescent="0.35">
      <c r="B119" s="98"/>
      <c r="C119" s="100"/>
      <c r="D119" s="100"/>
      <c r="E119" s="100"/>
      <c r="F119" s="100"/>
      <c r="G119" s="76"/>
      <c r="H119" s="76"/>
    </row>
    <row r="120" spans="2:8" ht="19.2" x14ac:dyDescent="0.35">
      <c r="B120" s="98"/>
      <c r="C120" s="805"/>
      <c r="D120" s="805"/>
      <c r="E120" s="805"/>
      <c r="F120" s="805"/>
      <c r="G120" s="76"/>
      <c r="H120" s="76"/>
    </row>
    <row r="121" spans="2:8" ht="19.2" x14ac:dyDescent="0.35">
      <c r="B121" s="98"/>
      <c r="C121" s="805"/>
      <c r="D121" s="805"/>
      <c r="E121" s="805"/>
      <c r="F121" s="805"/>
      <c r="G121" s="76"/>
      <c r="H121" s="76"/>
    </row>
    <row r="122" spans="2:8" ht="19.2" x14ac:dyDescent="0.35">
      <c r="B122" s="98"/>
      <c r="C122" s="805"/>
      <c r="D122" s="805"/>
      <c r="E122" s="805"/>
      <c r="F122" s="805"/>
      <c r="G122" s="76"/>
      <c r="H122" s="76"/>
    </row>
    <row r="123" spans="2:8" ht="19.2" x14ac:dyDescent="0.35">
      <c r="B123" s="98"/>
      <c r="C123" s="805"/>
      <c r="D123" s="805"/>
      <c r="E123" s="805"/>
      <c r="F123" s="805"/>
      <c r="G123" s="76"/>
      <c r="H123" s="76"/>
    </row>
    <row r="124" spans="2:8" ht="19.2" x14ac:dyDescent="0.35">
      <c r="B124" s="98"/>
      <c r="C124" s="805"/>
      <c r="D124" s="805"/>
      <c r="E124" s="805"/>
      <c r="F124" s="805"/>
      <c r="G124" s="76"/>
      <c r="H124" s="76"/>
    </row>
    <row r="125" spans="2:8" ht="19.2" x14ac:dyDescent="0.35">
      <c r="B125" s="98"/>
      <c r="C125" s="805"/>
      <c r="D125" s="805"/>
      <c r="E125" s="805"/>
      <c r="F125" s="805"/>
      <c r="G125" s="76"/>
      <c r="H125" s="76"/>
    </row>
    <row r="126" spans="2:8" ht="19.2" x14ac:dyDescent="0.35">
      <c r="B126" s="98"/>
      <c r="C126" s="805"/>
      <c r="D126" s="805"/>
      <c r="E126" s="805"/>
      <c r="F126" s="805"/>
      <c r="G126" s="76"/>
      <c r="H126" s="76"/>
    </row>
    <row r="127" spans="2:8" ht="19.2" x14ac:dyDescent="0.35">
      <c r="B127" s="98"/>
      <c r="C127" s="805"/>
      <c r="D127" s="805"/>
      <c r="E127" s="805"/>
      <c r="F127" s="805"/>
      <c r="G127" s="76"/>
      <c r="H127" s="76"/>
    </row>
    <row r="128" spans="2:8" ht="19.2" x14ac:dyDescent="0.35">
      <c r="B128" s="98"/>
      <c r="C128" s="805"/>
      <c r="D128" s="805"/>
      <c r="E128" s="805"/>
      <c r="F128" s="805"/>
      <c r="G128" s="76"/>
      <c r="H128" s="76"/>
    </row>
    <row r="129" spans="2:8" ht="19.2" x14ac:dyDescent="0.35">
      <c r="B129" s="98"/>
      <c r="C129" s="805"/>
      <c r="D129" s="805"/>
      <c r="E129" s="805"/>
      <c r="F129" s="805"/>
      <c r="G129" s="76"/>
      <c r="H129" s="76"/>
    </row>
    <row r="130" spans="2:8" ht="19.2" x14ac:dyDescent="0.35">
      <c r="B130" s="98"/>
      <c r="C130" s="805"/>
      <c r="D130" s="805"/>
      <c r="E130" s="805"/>
      <c r="F130" s="805"/>
      <c r="G130" s="76"/>
      <c r="H130" s="76"/>
    </row>
    <row r="131" spans="2:8" ht="19.2" x14ac:dyDescent="0.35">
      <c r="B131" s="98"/>
      <c r="C131" s="805"/>
      <c r="D131" s="805"/>
      <c r="E131" s="805"/>
      <c r="F131" s="805"/>
      <c r="G131" s="76"/>
      <c r="H131" s="76"/>
    </row>
    <row r="132" spans="2:8" ht="19.2" x14ac:dyDescent="0.35">
      <c r="B132" s="98"/>
      <c r="C132" s="805"/>
      <c r="D132" s="805"/>
      <c r="E132" s="805"/>
      <c r="F132" s="805"/>
      <c r="G132" s="76"/>
      <c r="H132" s="76"/>
    </row>
    <row r="133" spans="2:8" ht="19.2" x14ac:dyDescent="0.35">
      <c r="B133" s="98"/>
      <c r="C133" s="805"/>
      <c r="D133" s="805"/>
      <c r="E133" s="805"/>
      <c r="F133" s="805"/>
      <c r="G133" s="76"/>
      <c r="H133" s="76"/>
    </row>
    <row r="134" spans="2:8" ht="19.2" x14ac:dyDescent="0.35">
      <c r="B134" s="98"/>
      <c r="C134" s="805"/>
      <c r="D134" s="805"/>
      <c r="E134" s="805"/>
      <c r="F134" s="805"/>
      <c r="G134" s="76"/>
      <c r="H134" s="76"/>
    </row>
    <row r="135" spans="2:8" ht="19.2" x14ac:dyDescent="0.35">
      <c r="B135" s="98"/>
      <c r="C135" s="805"/>
      <c r="D135" s="805"/>
      <c r="E135" s="805"/>
      <c r="F135" s="805"/>
      <c r="G135" s="76"/>
      <c r="H135" s="76"/>
    </row>
    <row r="136" spans="2:8" ht="19.2" x14ac:dyDescent="0.35">
      <c r="B136" s="98"/>
      <c r="C136" s="805"/>
      <c r="D136" s="805"/>
      <c r="E136" s="805"/>
      <c r="F136" s="805"/>
      <c r="G136" s="76"/>
      <c r="H136" s="76"/>
    </row>
    <row r="137" spans="2:8" ht="19.2" x14ac:dyDescent="0.35">
      <c r="B137" s="98"/>
      <c r="C137" s="805"/>
      <c r="D137" s="805"/>
      <c r="E137" s="805"/>
      <c r="F137" s="805"/>
      <c r="G137" s="76"/>
      <c r="H137" s="76"/>
    </row>
    <row r="138" spans="2:8" ht="21" x14ac:dyDescent="0.4">
      <c r="B138" s="101"/>
      <c r="C138" s="807"/>
      <c r="D138" s="807"/>
      <c r="E138" s="807"/>
      <c r="F138" s="807"/>
      <c r="G138" s="76"/>
      <c r="H138" s="98"/>
    </row>
    <row r="139" spans="2:8" ht="21" x14ac:dyDescent="0.4">
      <c r="B139" s="102"/>
      <c r="C139" s="807"/>
      <c r="D139" s="807"/>
      <c r="E139" s="807"/>
      <c r="F139" s="807"/>
      <c r="G139" s="76"/>
      <c r="H139" s="98"/>
    </row>
    <row r="140" spans="2:8" ht="21" x14ac:dyDescent="0.4">
      <c r="B140" s="102"/>
      <c r="C140" s="807"/>
      <c r="D140" s="807"/>
      <c r="E140" s="807"/>
      <c r="F140" s="807"/>
      <c r="G140" s="76"/>
      <c r="H140" s="98"/>
    </row>
    <row r="141" spans="2:8" ht="21" x14ac:dyDescent="0.4">
      <c r="B141" s="102"/>
      <c r="C141" s="807"/>
      <c r="D141" s="807"/>
      <c r="E141" s="807"/>
      <c r="F141" s="807"/>
      <c r="G141" s="76"/>
      <c r="H141" s="98"/>
    </row>
    <row r="142" spans="2:8" ht="21" x14ac:dyDescent="0.4">
      <c r="B142" s="102"/>
      <c r="C142" s="807"/>
      <c r="D142" s="807"/>
      <c r="E142" s="807"/>
      <c r="F142" s="807"/>
      <c r="G142" s="76"/>
      <c r="H142" s="98"/>
    </row>
    <row r="143" spans="2:8" ht="19.2" x14ac:dyDescent="0.35">
      <c r="B143" s="102"/>
      <c r="C143" s="808"/>
      <c r="D143" s="808"/>
      <c r="E143" s="808"/>
      <c r="F143" s="808"/>
      <c r="G143" s="93"/>
      <c r="H143" s="103"/>
    </row>
  </sheetData>
  <mergeCells count="136">
    <mergeCell ref="B64:E64"/>
    <mergeCell ref="C142:F142"/>
    <mergeCell ref="C143:F143"/>
    <mergeCell ref="C136:F136"/>
    <mergeCell ref="C137:F137"/>
    <mergeCell ref="C138:F138"/>
    <mergeCell ref="C139:F139"/>
    <mergeCell ref="C140:F140"/>
    <mergeCell ref="C141:F141"/>
    <mergeCell ref="C130:F130"/>
    <mergeCell ref="C131:F131"/>
    <mergeCell ref="C132:F132"/>
    <mergeCell ref="C133:F133"/>
    <mergeCell ref="C134:F134"/>
    <mergeCell ref="C135:F135"/>
    <mergeCell ref="C124:F124"/>
    <mergeCell ref="C125:F125"/>
    <mergeCell ref="C126:F126"/>
    <mergeCell ref="C127:F127"/>
    <mergeCell ref="C128:F128"/>
    <mergeCell ref="C129:F129"/>
    <mergeCell ref="C117:F117"/>
    <mergeCell ref="C118:F118"/>
    <mergeCell ref="C120:F120"/>
    <mergeCell ref="C121:F121"/>
    <mergeCell ref="C122:F122"/>
    <mergeCell ref="C123:F123"/>
    <mergeCell ref="C111:F111"/>
    <mergeCell ref="C112:F112"/>
    <mergeCell ref="C113:F113"/>
    <mergeCell ref="C114:F114"/>
    <mergeCell ref="C115:F115"/>
    <mergeCell ref="C116:F116"/>
    <mergeCell ref="C105:F105"/>
    <mergeCell ref="C106:F106"/>
    <mergeCell ref="C107:F107"/>
    <mergeCell ref="C108:F108"/>
    <mergeCell ref="C109:F109"/>
    <mergeCell ref="C110:F110"/>
    <mergeCell ref="C99:F99"/>
    <mergeCell ref="C100:F100"/>
    <mergeCell ref="C101:F101"/>
    <mergeCell ref="C102:F102"/>
    <mergeCell ref="C103:F103"/>
    <mergeCell ref="C104:F104"/>
    <mergeCell ref="C92:F92"/>
    <mergeCell ref="C93:F93"/>
    <mergeCell ref="C94:F94"/>
    <mergeCell ref="C95:F95"/>
    <mergeCell ref="C97:F97"/>
    <mergeCell ref="C98:F98"/>
    <mergeCell ref="A88:F88"/>
    <mergeCell ref="C89:F89"/>
    <mergeCell ref="C90:F90"/>
    <mergeCell ref="C91:F91"/>
    <mergeCell ref="B79:D79"/>
    <mergeCell ref="B80:D80"/>
    <mergeCell ref="B81:D81"/>
    <mergeCell ref="B82:D82"/>
    <mergeCell ref="B83:D83"/>
    <mergeCell ref="B84:D84"/>
    <mergeCell ref="B85:D85"/>
    <mergeCell ref="B86:D86"/>
    <mergeCell ref="B87:D87"/>
    <mergeCell ref="B70:G70"/>
    <mergeCell ref="B71:G71"/>
    <mergeCell ref="B72:G72"/>
    <mergeCell ref="B73:G73"/>
    <mergeCell ref="B74:G74"/>
    <mergeCell ref="B77:H77"/>
    <mergeCell ref="B65:E65"/>
    <mergeCell ref="B67:E67"/>
    <mergeCell ref="B68:G68"/>
    <mergeCell ref="B69:G69"/>
    <mergeCell ref="B66:E66"/>
    <mergeCell ref="B57:E57"/>
    <mergeCell ref="B58:E58"/>
    <mergeCell ref="B59:E59"/>
    <mergeCell ref="B60:E60"/>
    <mergeCell ref="B61:E61"/>
    <mergeCell ref="B62:E62"/>
    <mergeCell ref="B51:E51"/>
    <mergeCell ref="B52:E52"/>
    <mergeCell ref="B53:E53"/>
    <mergeCell ref="B54:E54"/>
    <mergeCell ref="B55:E55"/>
    <mergeCell ref="B56:E56"/>
    <mergeCell ref="B45:E45"/>
    <mergeCell ref="B46:E46"/>
    <mergeCell ref="B47:E47"/>
    <mergeCell ref="B48:E48"/>
    <mergeCell ref="B49:E49"/>
    <mergeCell ref="B50:E50"/>
    <mergeCell ref="B38:E38"/>
    <mergeCell ref="B39:E39"/>
    <mergeCell ref="B40:E40"/>
    <mergeCell ref="B41:E41"/>
    <mergeCell ref="B43:E43"/>
    <mergeCell ref="B44:E44"/>
    <mergeCell ref="B18:E18"/>
    <mergeCell ref="B32:E32"/>
    <mergeCell ref="B33:E33"/>
    <mergeCell ref="B34:E34"/>
    <mergeCell ref="B35:E35"/>
    <mergeCell ref="B36:E36"/>
    <mergeCell ref="B37:E37"/>
    <mergeCell ref="B26:E26"/>
    <mergeCell ref="B27:E27"/>
    <mergeCell ref="B28:E28"/>
    <mergeCell ref="B29:E29"/>
    <mergeCell ref="B30:E30"/>
    <mergeCell ref="B31:E31"/>
    <mergeCell ref="B63:E63"/>
    <mergeCell ref="B7:E7"/>
    <mergeCell ref="B8:E8"/>
    <mergeCell ref="B9:E9"/>
    <mergeCell ref="B10:E10"/>
    <mergeCell ref="B11:E11"/>
    <mergeCell ref="B12:E12"/>
    <mergeCell ref="A1:G1"/>
    <mergeCell ref="B2:G2"/>
    <mergeCell ref="B3:E3"/>
    <mergeCell ref="B4:E4"/>
    <mergeCell ref="B5:E5"/>
    <mergeCell ref="B6:E6"/>
    <mergeCell ref="B20:E20"/>
    <mergeCell ref="B21:E21"/>
    <mergeCell ref="B22:E22"/>
    <mergeCell ref="B23:E23"/>
    <mergeCell ref="B24:E24"/>
    <mergeCell ref="B25:E25"/>
    <mergeCell ref="B13:E13"/>
    <mergeCell ref="B14:E14"/>
    <mergeCell ref="B15:E15"/>
    <mergeCell ref="B16:E16"/>
    <mergeCell ref="B17:E17"/>
  </mergeCells>
  <pageMargins left="0.38" right="0.54" top="2.08" bottom="0.75" header="0.46" footer="0.5"/>
  <pageSetup paperSize="9" scale="15" fitToHeight="0" orientation="portrait" r:id="rId1"/>
  <headerFooter>
    <oddHeader>&amp;C&amp;G</oddHeader>
    <oddFooter>&amp;C&amp;G</oddFooter>
  </headerFooter>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7077E-63B0-4CB8-8094-64838D0D3F6D}">
  <dimension ref="A1:R272"/>
  <sheetViews>
    <sheetView view="pageLayout" zoomScaleNormal="100" zoomScaleSheetLayoutView="80" workbookViewId="0">
      <selection activeCell="G4" sqref="G4:J4"/>
    </sheetView>
  </sheetViews>
  <sheetFormatPr defaultColWidth="8.88671875" defaultRowHeight="13.8" x14ac:dyDescent="0.25"/>
  <cols>
    <col min="1" max="1" width="20.6640625" style="241" customWidth="1"/>
    <col min="2" max="2" width="8.88671875" style="241" customWidth="1"/>
    <col min="3" max="3" width="8.88671875" style="241"/>
    <col min="4" max="4" width="2.6640625" style="241" customWidth="1"/>
    <col min="5" max="5" width="3.44140625" style="241" customWidth="1"/>
    <col min="6" max="6" width="13.44140625" style="241" customWidth="1"/>
    <col min="7" max="7" width="15" style="241" customWidth="1"/>
    <col min="8" max="8" width="16.6640625" style="241" customWidth="1"/>
    <col min="9" max="9" width="14.5546875" style="241" customWidth="1"/>
    <col min="10" max="10" width="17.21875" style="241" customWidth="1"/>
    <col min="11" max="11" width="9.33203125" style="241" customWidth="1"/>
    <col min="12" max="12" width="1" style="241" customWidth="1"/>
    <col min="13" max="13" width="10.33203125" style="241" customWidth="1"/>
    <col min="14" max="14" width="14.44140625" style="241" customWidth="1"/>
    <col min="15" max="15" width="14.44140625" style="241" bestFit="1" customWidth="1"/>
    <col min="16" max="16" width="17" style="241" customWidth="1"/>
    <col min="17" max="17" width="16.6640625" style="241" customWidth="1"/>
    <col min="18" max="18" width="12.5546875" style="241" customWidth="1"/>
    <col min="19" max="16384" width="8.88671875" style="241"/>
  </cols>
  <sheetData>
    <row r="1" spans="1:12" ht="49.2" customHeight="1" x14ac:dyDescent="0.25">
      <c r="A1" s="252"/>
      <c r="B1" s="252"/>
      <c r="C1" s="252"/>
      <c r="D1" s="252"/>
      <c r="E1" s="252"/>
      <c r="F1" s="252"/>
      <c r="G1" s="252"/>
      <c r="H1" s="252"/>
      <c r="I1" s="252"/>
      <c r="J1" s="252"/>
      <c r="K1" s="252"/>
    </row>
    <row r="2" spans="1:12" ht="22.8" customHeight="1" x14ac:dyDescent="0.25">
      <c r="A2" s="845" t="s">
        <v>1160</v>
      </c>
      <c r="B2" s="846"/>
      <c r="C2" s="846"/>
      <c r="D2" s="846"/>
      <c r="E2" s="846"/>
      <c r="F2" s="846"/>
      <c r="G2" s="846"/>
      <c r="H2" s="846"/>
      <c r="I2" s="846"/>
      <c r="J2" s="846"/>
      <c r="K2" s="538"/>
      <c r="L2" s="666"/>
    </row>
    <row r="3" spans="1:12" ht="0.6" customHeight="1" x14ac:dyDescent="0.25">
      <c r="A3" s="189"/>
      <c r="B3" s="32"/>
      <c r="C3" s="32"/>
      <c r="D3" s="32"/>
      <c r="E3" s="32"/>
      <c r="F3" s="32"/>
      <c r="G3" s="32"/>
      <c r="H3" s="32"/>
      <c r="I3" s="32"/>
      <c r="J3" s="32"/>
      <c r="K3" s="394"/>
      <c r="L3" s="608"/>
    </row>
    <row r="4" spans="1:12" ht="28.2" customHeight="1" x14ac:dyDescent="0.3">
      <c r="A4" s="189"/>
      <c r="B4" s="847" t="s">
        <v>549</v>
      </c>
      <c r="C4" s="847"/>
      <c r="D4" s="847"/>
      <c r="E4" s="847"/>
      <c r="F4" s="847"/>
      <c r="G4" s="776" t="s">
        <v>550</v>
      </c>
      <c r="H4" s="776"/>
      <c r="I4" s="776"/>
      <c r="J4" s="776"/>
      <c r="K4" s="540"/>
      <c r="L4" s="654"/>
    </row>
    <row r="5" spans="1:12" ht="14.4" customHeight="1" x14ac:dyDescent="0.3">
      <c r="A5" s="189"/>
      <c r="B5" s="848" t="s">
        <v>551</v>
      </c>
      <c r="C5" s="848"/>
      <c r="D5" s="848"/>
      <c r="E5" s="848"/>
      <c r="F5" s="848"/>
      <c r="G5" s="587"/>
      <c r="H5" s="587"/>
      <c r="I5" s="541">
        <v>45910</v>
      </c>
      <c r="J5" s="541"/>
      <c r="K5" s="542"/>
      <c r="L5" s="655"/>
    </row>
    <row r="6" spans="1:12" ht="17.399999999999999" customHeight="1" x14ac:dyDescent="0.3">
      <c r="A6" s="189"/>
      <c r="B6" s="539" t="s">
        <v>552</v>
      </c>
      <c r="C6" s="475"/>
      <c r="D6" s="475"/>
      <c r="E6" s="539"/>
      <c r="F6" s="475"/>
      <c r="G6" s="475"/>
      <c r="H6" s="475"/>
      <c r="I6" s="475"/>
      <c r="J6" s="475"/>
      <c r="K6" s="544"/>
      <c r="L6" s="656"/>
    </row>
    <row r="7" spans="1:12" ht="0.6" customHeight="1" x14ac:dyDescent="0.25">
      <c r="A7" s="189"/>
      <c r="B7" s="32"/>
      <c r="C7" s="32"/>
      <c r="D7" s="32"/>
      <c r="E7" s="32"/>
      <c r="F7" s="32"/>
      <c r="G7" s="32"/>
      <c r="H7" s="32"/>
      <c r="I7" s="32"/>
      <c r="J7" s="32"/>
      <c r="K7" s="394"/>
      <c r="L7" s="657"/>
    </row>
    <row r="8" spans="1:12" ht="15" customHeight="1" x14ac:dyDescent="0.3">
      <c r="A8" s="189"/>
      <c r="B8" s="539" t="s">
        <v>553</v>
      </c>
      <c r="C8" s="475"/>
      <c r="D8" s="32" t="s">
        <v>241</v>
      </c>
      <c r="E8" s="32"/>
      <c r="F8" s="32"/>
      <c r="G8" s="32"/>
      <c r="H8" s="32"/>
      <c r="I8" s="32"/>
      <c r="J8" s="32"/>
      <c r="K8" s="394"/>
      <c r="L8" s="657"/>
    </row>
    <row r="9" spans="1:12" ht="17.399999999999999" customHeight="1" x14ac:dyDescent="0.3">
      <c r="A9" s="190"/>
      <c r="B9" s="545"/>
      <c r="C9" s="545"/>
      <c r="D9" s="546" t="s">
        <v>554</v>
      </c>
      <c r="E9" s="546"/>
      <c r="F9" s="546"/>
      <c r="G9" s="546"/>
      <c r="H9" s="546"/>
      <c r="I9" s="546"/>
      <c r="J9" s="548"/>
      <c r="K9" s="547"/>
      <c r="L9" s="658"/>
    </row>
    <row r="10" spans="1:12" ht="2.4" hidden="1" customHeight="1" thickBot="1" x14ac:dyDescent="0.35">
      <c r="A10" s="189"/>
      <c r="B10" s="31"/>
      <c r="C10" s="31"/>
      <c r="D10" s="31"/>
      <c r="E10" s="31"/>
      <c r="F10" s="31"/>
      <c r="G10" s="31"/>
      <c r="H10" s="31"/>
      <c r="I10" s="31"/>
      <c r="J10" s="31"/>
      <c r="K10" s="395"/>
      <c r="L10" s="54"/>
    </row>
    <row r="11" spans="1:12" ht="12.6" customHeight="1" x14ac:dyDescent="0.25">
      <c r="A11" s="849" t="s">
        <v>555</v>
      </c>
      <c r="B11" s="849"/>
      <c r="C11" s="849"/>
      <c r="D11" s="849"/>
      <c r="E11" s="849"/>
      <c r="F11" s="609"/>
      <c r="G11" s="609"/>
      <c r="H11" s="609"/>
      <c r="I11" s="609"/>
      <c r="J11" s="609"/>
      <c r="K11" s="609"/>
      <c r="L11" s="609"/>
    </row>
    <row r="12" spans="1:12" ht="1.95" hidden="1" customHeight="1" x14ac:dyDescent="0.25">
      <c r="A12" s="850"/>
      <c r="B12" s="850"/>
      <c r="C12" s="850"/>
      <c r="D12" s="850"/>
      <c r="E12" s="850"/>
      <c r="F12" s="610"/>
      <c r="G12" s="610"/>
      <c r="H12" s="610"/>
      <c r="I12" s="610"/>
      <c r="J12" s="610"/>
      <c r="K12" s="610"/>
      <c r="L12" s="610"/>
    </row>
    <row r="13" spans="1:12" ht="1.2" hidden="1" customHeight="1" x14ac:dyDescent="0.25">
      <c r="A13" s="850"/>
      <c r="B13" s="850"/>
      <c r="C13" s="850"/>
      <c r="D13" s="850"/>
      <c r="E13" s="850"/>
      <c r="F13" s="610"/>
      <c r="G13" s="610"/>
      <c r="H13" s="610"/>
      <c r="I13" s="610"/>
      <c r="J13" s="610"/>
      <c r="K13" s="610"/>
      <c r="L13" s="610"/>
    </row>
    <row r="14" spans="1:12" ht="25.5" hidden="1" customHeight="1" x14ac:dyDescent="0.25">
      <c r="A14" s="850"/>
      <c r="B14" s="850"/>
      <c r="C14" s="850"/>
      <c r="D14" s="850"/>
      <c r="E14" s="850"/>
      <c r="F14" s="606" t="s">
        <v>295</v>
      </c>
      <c r="G14" s="606"/>
      <c r="H14" s="606"/>
      <c r="I14" s="606"/>
      <c r="J14" s="606"/>
      <c r="K14" s="606"/>
      <c r="L14" s="606"/>
    </row>
    <row r="15" spans="1:12" ht="25.5" hidden="1" customHeight="1" x14ac:dyDescent="0.25">
      <c r="A15" s="850"/>
      <c r="B15" s="850"/>
      <c r="C15" s="850"/>
      <c r="D15" s="850"/>
      <c r="E15" s="850"/>
      <c r="F15" s="606" t="s">
        <v>402</v>
      </c>
      <c r="G15" s="606"/>
      <c r="H15" s="606"/>
      <c r="I15" s="606"/>
      <c r="J15" s="606"/>
      <c r="K15" s="606"/>
      <c r="L15" s="606"/>
    </row>
    <row r="16" spans="1:12" ht="25.5" hidden="1" customHeight="1" x14ac:dyDescent="0.25">
      <c r="A16" s="850"/>
      <c r="B16" s="850"/>
      <c r="C16" s="850"/>
      <c r="D16" s="850"/>
      <c r="E16" s="850"/>
      <c r="F16" s="606" t="s">
        <v>205</v>
      </c>
      <c r="G16" s="606"/>
      <c r="H16" s="606"/>
      <c r="I16" s="606"/>
      <c r="J16" s="606"/>
      <c r="K16" s="606"/>
      <c r="L16" s="606"/>
    </row>
    <row r="17" spans="1:12" ht="16.5" hidden="1" customHeight="1" x14ac:dyDescent="0.25">
      <c r="A17" s="850"/>
      <c r="B17" s="850"/>
      <c r="C17" s="850"/>
      <c r="D17" s="850"/>
      <c r="E17" s="850"/>
      <c r="F17" s="606" t="s">
        <v>784</v>
      </c>
      <c r="G17" s="606"/>
      <c r="H17" s="606"/>
      <c r="I17" s="606"/>
      <c r="J17" s="606"/>
      <c r="K17" s="606"/>
      <c r="L17" s="606"/>
    </row>
    <row r="18" spans="1:12" ht="25.5" hidden="1" customHeight="1" x14ac:dyDescent="0.25">
      <c r="A18" s="850"/>
      <c r="B18" s="850"/>
      <c r="C18" s="850"/>
      <c r="D18" s="850"/>
      <c r="E18" s="850"/>
      <c r="F18" s="606" t="s">
        <v>403</v>
      </c>
      <c r="G18" s="606"/>
      <c r="H18" s="606"/>
      <c r="I18" s="606"/>
      <c r="J18" s="606"/>
      <c r="K18" s="606"/>
      <c r="L18" s="606"/>
    </row>
    <row r="19" spans="1:12" ht="38.25" hidden="1" customHeight="1" x14ac:dyDescent="0.25">
      <c r="A19" s="850"/>
      <c r="B19" s="850"/>
      <c r="C19" s="850"/>
      <c r="D19" s="850"/>
      <c r="E19" s="850"/>
      <c r="F19" s="606" t="s">
        <v>404</v>
      </c>
      <c r="G19" s="606"/>
      <c r="H19" s="606"/>
      <c r="I19" s="606"/>
      <c r="J19" s="606"/>
      <c r="K19" s="606"/>
      <c r="L19" s="606"/>
    </row>
    <row r="20" spans="1:12" ht="16.5" hidden="1" customHeight="1" x14ac:dyDescent="0.25">
      <c r="A20" s="850"/>
      <c r="B20" s="850"/>
      <c r="C20" s="850"/>
      <c r="D20" s="850"/>
      <c r="E20" s="850"/>
      <c r="F20" s="606" t="s">
        <v>707</v>
      </c>
      <c r="G20" s="606"/>
      <c r="H20" s="606"/>
      <c r="I20" s="606"/>
      <c r="J20" s="606"/>
      <c r="K20" s="606"/>
      <c r="L20" s="606"/>
    </row>
    <row r="21" spans="1:12" ht="16.5" hidden="1" customHeight="1" x14ac:dyDescent="0.25">
      <c r="A21" s="850"/>
      <c r="B21" s="850"/>
      <c r="C21" s="850"/>
      <c r="D21" s="850"/>
      <c r="E21" s="850"/>
      <c r="F21" s="606" t="s">
        <v>210</v>
      </c>
      <c r="G21" s="606"/>
      <c r="H21" s="606"/>
      <c r="I21" s="606"/>
      <c r="J21" s="606"/>
      <c r="K21" s="606"/>
      <c r="L21" s="606"/>
    </row>
    <row r="22" spans="1:12" ht="25.5" hidden="1" customHeight="1" x14ac:dyDescent="0.25">
      <c r="A22" s="850"/>
      <c r="B22" s="850"/>
      <c r="C22" s="850"/>
      <c r="D22" s="850"/>
      <c r="E22" s="850"/>
      <c r="F22" s="606" t="s">
        <v>405</v>
      </c>
      <c r="G22" s="606"/>
      <c r="H22" s="606"/>
      <c r="I22" s="606"/>
      <c r="J22" s="606"/>
      <c r="K22" s="606"/>
      <c r="L22" s="606"/>
    </row>
    <row r="23" spans="1:12" ht="25.5" hidden="1" customHeight="1" x14ac:dyDescent="0.25">
      <c r="A23" s="850"/>
      <c r="B23" s="850"/>
      <c r="C23" s="850"/>
      <c r="D23" s="850"/>
      <c r="E23" s="850"/>
      <c r="F23" s="606" t="s">
        <v>406</v>
      </c>
      <c r="G23" s="606"/>
      <c r="H23" s="606"/>
      <c r="I23" s="606"/>
      <c r="J23" s="606"/>
      <c r="K23" s="606"/>
      <c r="L23" s="606"/>
    </row>
    <row r="24" spans="1:12" ht="25.5" hidden="1" customHeight="1" x14ac:dyDescent="0.25">
      <c r="A24" s="850"/>
      <c r="B24" s="850"/>
      <c r="C24" s="850"/>
      <c r="D24" s="850"/>
      <c r="E24" s="850"/>
      <c r="F24" s="606" t="s">
        <v>386</v>
      </c>
      <c r="G24" s="606"/>
      <c r="H24" s="606"/>
      <c r="I24" s="606"/>
      <c r="J24" s="606"/>
      <c r="K24" s="606"/>
      <c r="L24" s="606"/>
    </row>
    <row r="25" spans="1:12" ht="25.5" hidden="1" customHeight="1" x14ac:dyDescent="0.25">
      <c r="A25" s="850"/>
      <c r="B25" s="850"/>
      <c r="C25" s="850"/>
      <c r="D25" s="850"/>
      <c r="E25" s="850"/>
      <c r="F25" s="606" t="s">
        <v>407</v>
      </c>
      <c r="G25" s="606"/>
      <c r="H25" s="606"/>
      <c r="I25" s="606"/>
      <c r="J25" s="606"/>
      <c r="K25" s="606"/>
      <c r="L25" s="606"/>
    </row>
    <row r="26" spans="1:12" ht="16.5" hidden="1" customHeight="1" x14ac:dyDescent="0.25">
      <c r="A26" s="850"/>
      <c r="B26" s="850"/>
      <c r="C26" s="850"/>
      <c r="D26" s="850"/>
      <c r="E26" s="850"/>
      <c r="F26" s="606" t="s">
        <v>434</v>
      </c>
      <c r="G26" s="606"/>
      <c r="H26" s="606"/>
      <c r="I26" s="606"/>
      <c r="J26" s="606"/>
      <c r="K26" s="606"/>
      <c r="L26" s="606"/>
    </row>
    <row r="27" spans="1:12" ht="51" hidden="1" customHeight="1" x14ac:dyDescent="0.25">
      <c r="A27" s="850"/>
      <c r="B27" s="850"/>
      <c r="C27" s="850"/>
      <c r="D27" s="850"/>
      <c r="E27" s="850"/>
      <c r="F27" s="606" t="s">
        <v>408</v>
      </c>
      <c r="G27" s="606"/>
      <c r="H27" s="606"/>
      <c r="I27" s="606"/>
      <c r="J27" s="606"/>
      <c r="K27" s="606"/>
      <c r="L27" s="606"/>
    </row>
    <row r="28" spans="1:12" ht="16.5" hidden="1" customHeight="1" x14ac:dyDescent="0.25">
      <c r="A28" s="850"/>
      <c r="B28" s="850"/>
      <c r="C28" s="850"/>
      <c r="D28" s="850"/>
      <c r="E28" s="850"/>
      <c r="F28" s="606" t="s">
        <v>409</v>
      </c>
      <c r="G28" s="606"/>
      <c r="H28" s="606"/>
      <c r="I28" s="606"/>
      <c r="J28" s="606"/>
      <c r="K28" s="606"/>
      <c r="L28" s="606"/>
    </row>
    <row r="29" spans="1:12" ht="16.5" hidden="1" customHeight="1" x14ac:dyDescent="0.25">
      <c r="A29" s="850"/>
      <c r="B29" s="850"/>
      <c r="C29" s="850"/>
      <c r="D29" s="850"/>
      <c r="E29" s="850"/>
      <c r="F29" s="606" t="s">
        <v>55</v>
      </c>
      <c r="G29" s="606"/>
      <c r="H29" s="606"/>
      <c r="I29" s="606"/>
      <c r="J29" s="606"/>
      <c r="K29" s="606"/>
      <c r="L29" s="606"/>
    </row>
    <row r="30" spans="1:12" ht="25.5" hidden="1" customHeight="1" x14ac:dyDescent="0.25">
      <c r="A30" s="850"/>
      <c r="B30" s="850"/>
      <c r="C30" s="850"/>
      <c r="D30" s="850"/>
      <c r="E30" s="850"/>
      <c r="F30" s="606" t="s">
        <v>410</v>
      </c>
      <c r="G30" s="606"/>
      <c r="H30" s="606"/>
      <c r="I30" s="606"/>
      <c r="J30" s="606"/>
      <c r="K30" s="606"/>
      <c r="L30" s="606"/>
    </row>
    <row r="31" spans="1:12" ht="25.5" hidden="1" customHeight="1" x14ac:dyDescent="0.25">
      <c r="A31" s="850"/>
      <c r="B31" s="850"/>
      <c r="C31" s="850"/>
      <c r="D31" s="850"/>
      <c r="E31" s="850"/>
      <c r="F31" s="606" t="s">
        <v>413</v>
      </c>
      <c r="G31" s="606"/>
      <c r="H31" s="606"/>
      <c r="I31" s="606"/>
      <c r="J31" s="606"/>
      <c r="K31" s="606"/>
      <c r="L31" s="606"/>
    </row>
    <row r="32" spans="1:12" ht="25.5" hidden="1" customHeight="1" x14ac:dyDescent="0.25">
      <c r="A32" s="850"/>
      <c r="B32" s="850"/>
      <c r="C32" s="850"/>
      <c r="D32" s="850"/>
      <c r="E32" s="850"/>
      <c r="F32" s="606" t="s">
        <v>414</v>
      </c>
      <c r="G32" s="606"/>
      <c r="H32" s="606"/>
      <c r="I32" s="606"/>
      <c r="J32" s="606"/>
      <c r="K32" s="606"/>
      <c r="L32" s="606"/>
    </row>
    <row r="33" spans="1:12" ht="16.5" hidden="1" customHeight="1" x14ac:dyDescent="0.25">
      <c r="A33" s="850"/>
      <c r="B33" s="850"/>
      <c r="C33" s="850"/>
      <c r="D33" s="850"/>
      <c r="E33" s="850"/>
      <c r="F33" s="606" t="s">
        <v>415</v>
      </c>
      <c r="G33" s="606"/>
      <c r="H33" s="606"/>
      <c r="I33" s="606"/>
      <c r="J33" s="606"/>
      <c r="K33" s="606"/>
      <c r="L33" s="606"/>
    </row>
    <row r="34" spans="1:12" ht="25.5" hidden="1" customHeight="1" x14ac:dyDescent="0.25">
      <c r="A34" s="850"/>
      <c r="B34" s="850"/>
      <c r="C34" s="850"/>
      <c r="D34" s="850"/>
      <c r="E34" s="850"/>
      <c r="F34" s="606" t="s">
        <v>416</v>
      </c>
      <c r="G34" s="606"/>
      <c r="H34" s="606"/>
      <c r="I34" s="606"/>
      <c r="J34" s="606"/>
      <c r="K34" s="606"/>
      <c r="L34" s="606"/>
    </row>
    <row r="35" spans="1:12" ht="16.5" hidden="1" customHeight="1" x14ac:dyDescent="0.25">
      <c r="A35" s="850"/>
      <c r="B35" s="850"/>
      <c r="C35" s="850"/>
      <c r="D35" s="850"/>
      <c r="E35" s="850"/>
      <c r="F35" s="606" t="s">
        <v>417</v>
      </c>
      <c r="G35" s="606"/>
      <c r="H35" s="606"/>
      <c r="I35" s="606"/>
      <c r="J35" s="606"/>
      <c r="K35" s="606"/>
      <c r="L35" s="606"/>
    </row>
    <row r="36" spans="1:12" ht="38.25" hidden="1" customHeight="1" x14ac:dyDescent="0.25">
      <c r="A36" s="850"/>
      <c r="B36" s="850"/>
      <c r="C36" s="850"/>
      <c r="D36" s="850"/>
      <c r="E36" s="850"/>
      <c r="F36" s="606" t="s">
        <v>419</v>
      </c>
      <c r="G36" s="606"/>
      <c r="H36" s="606"/>
      <c r="I36" s="606"/>
      <c r="J36" s="606"/>
      <c r="K36" s="606"/>
      <c r="L36" s="606"/>
    </row>
    <row r="37" spans="1:12" ht="25.5" hidden="1" customHeight="1" x14ac:dyDescent="0.25">
      <c r="A37" s="850"/>
      <c r="B37" s="850"/>
      <c r="C37" s="850"/>
      <c r="D37" s="850"/>
      <c r="E37" s="850"/>
      <c r="F37" s="606" t="s">
        <v>420</v>
      </c>
      <c r="G37" s="606"/>
      <c r="H37" s="606"/>
      <c r="I37" s="606"/>
      <c r="J37" s="606"/>
      <c r="K37" s="606"/>
      <c r="L37" s="606"/>
    </row>
    <row r="38" spans="1:12" ht="25.5" hidden="1" customHeight="1" x14ac:dyDescent="0.25">
      <c r="A38" s="850"/>
      <c r="B38" s="850"/>
      <c r="C38" s="850"/>
      <c r="D38" s="850"/>
      <c r="E38" s="850"/>
      <c r="F38" s="606" t="s">
        <v>421</v>
      </c>
      <c r="G38" s="606"/>
      <c r="H38" s="606"/>
      <c r="I38" s="606"/>
      <c r="J38" s="606"/>
      <c r="K38" s="606"/>
      <c r="L38" s="606"/>
    </row>
    <row r="39" spans="1:12" ht="25.5" hidden="1" customHeight="1" x14ac:dyDescent="0.25">
      <c r="A39" s="850"/>
      <c r="B39" s="850"/>
      <c r="C39" s="850"/>
      <c r="D39" s="850"/>
      <c r="E39" s="850"/>
      <c r="F39" s="606" t="s">
        <v>785</v>
      </c>
      <c r="G39" s="606"/>
      <c r="H39" s="606"/>
      <c r="I39" s="606"/>
      <c r="J39" s="606"/>
      <c r="K39" s="606"/>
      <c r="L39" s="606"/>
    </row>
    <row r="40" spans="1:12" ht="16.5" hidden="1" customHeight="1" x14ac:dyDescent="0.25">
      <c r="A40" s="850"/>
      <c r="B40" s="850"/>
      <c r="C40" s="850"/>
      <c r="D40" s="850"/>
      <c r="E40" s="850"/>
      <c r="F40" s="606" t="s">
        <v>786</v>
      </c>
      <c r="G40" s="606"/>
      <c r="H40" s="606"/>
      <c r="I40" s="606"/>
      <c r="J40" s="606"/>
      <c r="K40" s="606"/>
      <c r="L40" s="606"/>
    </row>
    <row r="41" spans="1:12" ht="25.5" hidden="1" customHeight="1" x14ac:dyDescent="0.25">
      <c r="A41" s="850"/>
      <c r="B41" s="850"/>
      <c r="C41" s="850"/>
      <c r="D41" s="850"/>
      <c r="E41" s="850"/>
      <c r="F41" s="606" t="s">
        <v>787</v>
      </c>
      <c r="G41" s="606"/>
      <c r="H41" s="606"/>
      <c r="I41" s="606"/>
      <c r="J41" s="606"/>
      <c r="K41" s="606"/>
      <c r="L41" s="606"/>
    </row>
    <row r="42" spans="1:12" ht="25.5" hidden="1" customHeight="1" x14ac:dyDescent="0.25">
      <c r="A42" s="850"/>
      <c r="B42" s="850"/>
      <c r="C42" s="850"/>
      <c r="D42" s="850"/>
      <c r="E42" s="850"/>
      <c r="F42" s="606" t="s">
        <v>424</v>
      </c>
      <c r="G42" s="606"/>
      <c r="H42" s="606"/>
      <c r="I42" s="606"/>
      <c r="J42" s="606"/>
      <c r="K42" s="606"/>
      <c r="L42" s="606"/>
    </row>
    <row r="43" spans="1:12" ht="16.5" hidden="1" customHeight="1" x14ac:dyDescent="0.25">
      <c r="A43" s="850"/>
      <c r="B43" s="850"/>
      <c r="C43" s="850"/>
      <c r="D43" s="850"/>
      <c r="E43" s="850"/>
      <c r="F43" s="606" t="s">
        <v>394</v>
      </c>
      <c r="G43" s="606"/>
      <c r="H43" s="606"/>
      <c r="I43" s="606"/>
      <c r="J43" s="606"/>
      <c r="K43" s="606"/>
      <c r="L43" s="606"/>
    </row>
    <row r="44" spans="1:12" ht="25.5" hidden="1" customHeight="1" x14ac:dyDescent="0.25">
      <c r="A44" s="850"/>
      <c r="B44" s="850"/>
      <c r="C44" s="850"/>
      <c r="D44" s="850"/>
      <c r="E44" s="850"/>
      <c r="F44" s="606" t="s">
        <v>426</v>
      </c>
      <c r="G44" s="606"/>
      <c r="H44" s="606"/>
      <c r="I44" s="606"/>
      <c r="J44" s="606"/>
      <c r="K44" s="606"/>
      <c r="L44" s="606"/>
    </row>
    <row r="45" spans="1:12" ht="25.5" hidden="1" customHeight="1" x14ac:dyDescent="0.25">
      <c r="A45" s="850"/>
      <c r="B45" s="850"/>
      <c r="C45" s="850"/>
      <c r="D45" s="850"/>
      <c r="E45" s="850"/>
      <c r="F45" s="606" t="s">
        <v>427</v>
      </c>
      <c r="G45" s="606"/>
      <c r="H45" s="606"/>
      <c r="I45" s="606"/>
      <c r="J45" s="606"/>
      <c r="K45" s="606"/>
      <c r="L45" s="606"/>
    </row>
    <row r="46" spans="1:12" ht="25.5" hidden="1" customHeight="1" x14ac:dyDescent="0.25">
      <c r="A46" s="850"/>
      <c r="B46" s="850"/>
      <c r="C46" s="850"/>
      <c r="D46" s="850"/>
      <c r="E46" s="850"/>
      <c r="F46" s="606" t="s">
        <v>428</v>
      </c>
      <c r="G46" s="606"/>
      <c r="H46" s="606"/>
      <c r="I46" s="606"/>
      <c r="J46" s="606"/>
      <c r="K46" s="606"/>
      <c r="L46" s="606"/>
    </row>
    <row r="47" spans="1:12" ht="25.5" hidden="1" customHeight="1" x14ac:dyDescent="0.25">
      <c r="A47" s="850"/>
      <c r="B47" s="850"/>
      <c r="C47" s="850"/>
      <c r="D47" s="850"/>
      <c r="E47" s="850"/>
      <c r="F47" s="606" t="s">
        <v>430</v>
      </c>
      <c r="G47" s="606"/>
      <c r="H47" s="606"/>
      <c r="I47" s="606"/>
      <c r="J47" s="606"/>
      <c r="K47" s="606"/>
      <c r="L47" s="606"/>
    </row>
    <row r="48" spans="1:12" ht="25.5" hidden="1" customHeight="1" x14ac:dyDescent="0.25">
      <c r="A48" s="850"/>
      <c r="B48" s="850"/>
      <c r="C48" s="850"/>
      <c r="D48" s="850"/>
      <c r="E48" s="850"/>
      <c r="F48" s="606" t="s">
        <v>788</v>
      </c>
      <c r="G48" s="606"/>
      <c r="H48" s="606"/>
      <c r="I48" s="606"/>
      <c r="J48" s="606"/>
      <c r="K48" s="606"/>
      <c r="L48" s="606"/>
    </row>
    <row r="49" spans="1:12" ht="25.5" hidden="1" customHeight="1" x14ac:dyDescent="0.25">
      <c r="A49" s="850"/>
      <c r="B49" s="850"/>
      <c r="C49" s="850"/>
      <c r="D49" s="850"/>
      <c r="E49" s="850"/>
      <c r="F49" s="606" t="s">
        <v>431</v>
      </c>
      <c r="G49" s="606"/>
      <c r="H49" s="606"/>
      <c r="I49" s="606"/>
      <c r="J49" s="606"/>
      <c r="K49" s="606"/>
      <c r="L49" s="606"/>
    </row>
    <row r="50" spans="1:12" ht="25.5" hidden="1" customHeight="1" x14ac:dyDescent="0.25">
      <c r="A50" s="850"/>
      <c r="B50" s="850"/>
      <c r="C50" s="850"/>
      <c r="D50" s="850"/>
      <c r="E50" s="850"/>
      <c r="F50" s="606" t="s">
        <v>789</v>
      </c>
      <c r="G50" s="606"/>
      <c r="H50" s="606"/>
      <c r="I50" s="606"/>
      <c r="J50" s="606"/>
      <c r="K50" s="606"/>
      <c r="L50" s="606"/>
    </row>
    <row r="51" spans="1:12" ht="16.5" hidden="1" customHeight="1" x14ac:dyDescent="0.25">
      <c r="A51" s="850"/>
      <c r="B51" s="850"/>
      <c r="C51" s="850"/>
      <c r="D51" s="850"/>
      <c r="E51" s="850"/>
      <c r="F51" s="606" t="s">
        <v>790</v>
      </c>
      <c r="G51" s="606"/>
      <c r="H51" s="606"/>
      <c r="I51" s="606"/>
      <c r="J51" s="606"/>
      <c r="K51" s="606"/>
      <c r="L51" s="606"/>
    </row>
    <row r="52" spans="1:12" ht="25.5" hidden="1" customHeight="1" x14ac:dyDescent="0.25">
      <c r="A52" s="850"/>
      <c r="B52" s="850"/>
      <c r="C52" s="850"/>
      <c r="D52" s="850"/>
      <c r="E52" s="850"/>
      <c r="F52" s="606" t="s">
        <v>432</v>
      </c>
      <c r="G52" s="606"/>
      <c r="H52" s="606"/>
      <c r="I52" s="606"/>
      <c r="J52" s="606"/>
      <c r="K52" s="606"/>
      <c r="L52" s="606"/>
    </row>
    <row r="53" spans="1:12" ht="16.5" hidden="1" customHeight="1" x14ac:dyDescent="0.25">
      <c r="A53" s="850"/>
      <c r="B53" s="850"/>
      <c r="C53" s="850"/>
      <c r="D53" s="850"/>
      <c r="E53" s="850"/>
      <c r="F53" s="606" t="s">
        <v>436</v>
      </c>
      <c r="G53" s="606"/>
      <c r="H53" s="606"/>
      <c r="I53" s="606"/>
      <c r="J53" s="606"/>
      <c r="K53" s="606"/>
      <c r="L53" s="606"/>
    </row>
    <row r="54" spans="1:12" ht="25.5" hidden="1" customHeight="1" x14ac:dyDescent="0.25">
      <c r="A54" s="850"/>
      <c r="B54" s="850"/>
      <c r="C54" s="850"/>
      <c r="D54" s="850"/>
      <c r="E54" s="850"/>
      <c r="F54" s="606" t="s">
        <v>791</v>
      </c>
      <c r="G54" s="606"/>
      <c r="H54" s="606"/>
      <c r="I54" s="606"/>
      <c r="J54" s="606"/>
      <c r="K54" s="606"/>
      <c r="L54" s="606"/>
    </row>
    <row r="55" spans="1:12" ht="25.5" hidden="1" customHeight="1" x14ac:dyDescent="0.25">
      <c r="A55" s="850"/>
      <c r="B55" s="850"/>
      <c r="C55" s="850"/>
      <c r="D55" s="850"/>
      <c r="E55" s="850"/>
      <c r="F55" s="606" t="s">
        <v>792</v>
      </c>
      <c r="G55" s="606"/>
      <c r="H55" s="606"/>
      <c r="I55" s="606"/>
      <c r="J55" s="606"/>
      <c r="K55" s="606"/>
      <c r="L55" s="606"/>
    </row>
    <row r="56" spans="1:12" ht="38.25" hidden="1" customHeight="1" x14ac:dyDescent="0.25">
      <c r="A56" s="850"/>
      <c r="B56" s="850"/>
      <c r="C56" s="850"/>
      <c r="D56" s="850"/>
      <c r="E56" s="850"/>
      <c r="F56" s="606" t="s">
        <v>793</v>
      </c>
      <c r="G56" s="606"/>
      <c r="H56" s="606"/>
      <c r="I56" s="606"/>
      <c r="J56" s="606"/>
      <c r="K56" s="606"/>
      <c r="L56" s="606"/>
    </row>
    <row r="57" spans="1:12" ht="25.5" hidden="1" customHeight="1" x14ac:dyDescent="0.25">
      <c r="A57" s="850"/>
      <c r="B57" s="850"/>
      <c r="C57" s="850"/>
      <c r="D57" s="850"/>
      <c r="E57" s="850"/>
      <c r="F57" s="606" t="s">
        <v>794</v>
      </c>
      <c r="G57" s="606"/>
      <c r="H57" s="606"/>
      <c r="I57" s="606"/>
      <c r="J57" s="606"/>
      <c r="K57" s="606"/>
      <c r="L57" s="606"/>
    </row>
    <row r="58" spans="1:12" ht="38.25" hidden="1" customHeight="1" x14ac:dyDescent="0.25">
      <c r="A58" s="850"/>
      <c r="B58" s="850"/>
      <c r="C58" s="850"/>
      <c r="D58" s="850"/>
      <c r="E58" s="850"/>
      <c r="F58" s="606" t="s">
        <v>795</v>
      </c>
      <c r="G58" s="606"/>
      <c r="H58" s="606"/>
      <c r="I58" s="606"/>
      <c r="J58" s="606"/>
      <c r="K58" s="606"/>
      <c r="L58" s="606"/>
    </row>
    <row r="59" spans="1:12" ht="16.5" hidden="1" customHeight="1" x14ac:dyDescent="0.25">
      <c r="A59" s="850"/>
      <c r="B59" s="850"/>
      <c r="C59" s="850"/>
      <c r="D59" s="850"/>
      <c r="E59" s="850"/>
      <c r="F59" s="606" t="s">
        <v>36</v>
      </c>
      <c r="G59" s="606"/>
      <c r="H59" s="606"/>
      <c r="I59" s="606"/>
      <c r="J59" s="606"/>
      <c r="K59" s="606"/>
      <c r="L59" s="606"/>
    </row>
    <row r="60" spans="1:12" ht="38.25" hidden="1" customHeight="1" x14ac:dyDescent="0.25">
      <c r="A60" s="850"/>
      <c r="B60" s="850"/>
      <c r="C60" s="850"/>
      <c r="D60" s="850"/>
      <c r="E60" s="850"/>
      <c r="F60" s="606" t="s">
        <v>796</v>
      </c>
      <c r="G60" s="606"/>
      <c r="H60" s="606"/>
      <c r="I60" s="606"/>
      <c r="J60" s="606"/>
      <c r="K60" s="606"/>
      <c r="L60" s="606"/>
    </row>
    <row r="61" spans="1:12" ht="38.25" hidden="1" customHeight="1" x14ac:dyDescent="0.25">
      <c r="A61" s="850"/>
      <c r="B61" s="850"/>
      <c r="C61" s="850"/>
      <c r="D61" s="850"/>
      <c r="E61" s="850"/>
      <c r="F61" s="606" t="s">
        <v>797</v>
      </c>
      <c r="G61" s="606"/>
      <c r="H61" s="606"/>
      <c r="I61" s="606"/>
      <c r="J61" s="606"/>
      <c r="K61" s="606"/>
      <c r="L61" s="606"/>
    </row>
    <row r="62" spans="1:12" ht="25.5" hidden="1" customHeight="1" x14ac:dyDescent="0.25">
      <c r="A62" s="850"/>
      <c r="B62" s="850"/>
      <c r="C62" s="850"/>
      <c r="D62" s="850"/>
      <c r="E62" s="850"/>
      <c r="F62" s="606" t="s">
        <v>798</v>
      </c>
      <c r="G62" s="606"/>
      <c r="H62" s="606"/>
      <c r="I62" s="606"/>
      <c r="J62" s="606"/>
      <c r="K62" s="606"/>
      <c r="L62" s="606"/>
    </row>
    <row r="63" spans="1:12" ht="16.5" hidden="1" customHeight="1" x14ac:dyDescent="0.25">
      <c r="A63" s="850"/>
      <c r="B63" s="850"/>
      <c r="C63" s="850"/>
      <c r="D63" s="850"/>
      <c r="E63" s="850"/>
      <c r="F63" s="606" t="s">
        <v>799</v>
      </c>
      <c r="G63" s="606"/>
      <c r="H63" s="606"/>
      <c r="I63" s="606"/>
      <c r="J63" s="606"/>
      <c r="K63" s="606"/>
      <c r="L63" s="606"/>
    </row>
    <row r="64" spans="1:12" ht="16.5" hidden="1" customHeight="1" x14ac:dyDescent="0.25">
      <c r="A64" s="850"/>
      <c r="B64" s="850"/>
      <c r="C64" s="850"/>
      <c r="D64" s="850"/>
      <c r="E64" s="850"/>
      <c r="F64" s="606" t="s">
        <v>425</v>
      </c>
      <c r="G64" s="606"/>
      <c r="H64" s="606"/>
      <c r="I64" s="606"/>
      <c r="J64" s="606"/>
      <c r="K64" s="606"/>
      <c r="L64" s="606"/>
    </row>
    <row r="65" spans="1:12" ht="38.25" hidden="1" customHeight="1" x14ac:dyDescent="0.25">
      <c r="A65" s="850"/>
      <c r="B65" s="850"/>
      <c r="C65" s="850"/>
      <c r="D65" s="850"/>
      <c r="E65" s="850"/>
      <c r="F65" s="606" t="s">
        <v>800</v>
      </c>
      <c r="G65" s="606"/>
      <c r="H65" s="606"/>
      <c r="I65" s="606"/>
      <c r="J65" s="606"/>
      <c r="K65" s="606"/>
      <c r="L65" s="606"/>
    </row>
    <row r="66" spans="1:12" ht="25.5" hidden="1" customHeight="1" x14ac:dyDescent="0.25">
      <c r="A66" s="850"/>
      <c r="B66" s="850"/>
      <c r="C66" s="850"/>
      <c r="D66" s="850"/>
      <c r="E66" s="850"/>
      <c r="F66" s="606" t="s">
        <v>418</v>
      </c>
      <c r="G66" s="606"/>
      <c r="H66" s="606"/>
      <c r="I66" s="606"/>
      <c r="J66" s="606"/>
      <c r="K66" s="606"/>
      <c r="L66" s="606"/>
    </row>
    <row r="67" spans="1:12" ht="38.25" hidden="1" customHeight="1" x14ac:dyDescent="0.25">
      <c r="A67" s="850"/>
      <c r="B67" s="850"/>
      <c r="C67" s="850"/>
      <c r="D67" s="850"/>
      <c r="E67" s="850"/>
      <c r="F67" s="606" t="s">
        <v>801</v>
      </c>
      <c r="G67" s="606"/>
      <c r="H67" s="606"/>
      <c r="I67" s="606"/>
      <c r="J67" s="606"/>
      <c r="K67" s="606"/>
      <c r="L67" s="606"/>
    </row>
    <row r="68" spans="1:12" ht="38.25" hidden="1" customHeight="1" x14ac:dyDescent="0.25">
      <c r="A68" s="850"/>
      <c r="B68" s="850"/>
      <c r="C68" s="850"/>
      <c r="D68" s="850"/>
      <c r="E68" s="850"/>
      <c r="F68" s="606" t="s">
        <v>28</v>
      </c>
      <c r="G68" s="606"/>
      <c r="H68" s="606"/>
      <c r="I68" s="606"/>
      <c r="J68" s="606"/>
      <c r="K68" s="606"/>
      <c r="L68" s="606"/>
    </row>
    <row r="69" spans="1:12" ht="25.5" hidden="1" customHeight="1" x14ac:dyDescent="0.25">
      <c r="A69" s="850"/>
      <c r="B69" s="850"/>
      <c r="C69" s="850"/>
      <c r="D69" s="850"/>
      <c r="E69" s="850"/>
      <c r="F69" s="606" t="s">
        <v>445</v>
      </c>
      <c r="G69" s="606"/>
      <c r="H69" s="606"/>
      <c r="I69" s="606"/>
      <c r="J69" s="606"/>
      <c r="K69" s="606"/>
      <c r="L69" s="606"/>
    </row>
    <row r="70" spans="1:12" ht="25.5" hidden="1" customHeight="1" x14ac:dyDescent="0.25">
      <c r="A70" s="850"/>
      <c r="B70" s="850"/>
      <c r="C70" s="850"/>
      <c r="D70" s="850"/>
      <c r="E70" s="850"/>
      <c r="F70" s="606" t="s">
        <v>449</v>
      </c>
      <c r="G70" s="606"/>
      <c r="H70" s="606"/>
      <c r="I70" s="606"/>
      <c r="J70" s="606"/>
      <c r="K70" s="606"/>
      <c r="L70" s="606"/>
    </row>
    <row r="71" spans="1:12" ht="25.5" hidden="1" customHeight="1" x14ac:dyDescent="0.25">
      <c r="A71" s="850"/>
      <c r="B71" s="850"/>
      <c r="C71" s="850"/>
      <c r="D71" s="850"/>
      <c r="E71" s="850"/>
      <c r="F71" s="606" t="s">
        <v>440</v>
      </c>
      <c r="G71" s="606"/>
      <c r="H71" s="606"/>
      <c r="I71" s="606"/>
      <c r="J71" s="606"/>
      <c r="K71" s="606"/>
      <c r="L71" s="606"/>
    </row>
    <row r="72" spans="1:12" ht="16.5" hidden="1" customHeight="1" x14ac:dyDescent="0.25">
      <c r="A72" s="850"/>
      <c r="B72" s="850"/>
      <c r="C72" s="850"/>
      <c r="D72" s="850"/>
      <c r="E72" s="850"/>
      <c r="F72" s="606" t="s">
        <v>802</v>
      </c>
      <c r="G72" s="606"/>
      <c r="H72" s="606"/>
      <c r="I72" s="606"/>
      <c r="J72" s="606"/>
      <c r="K72" s="606"/>
      <c r="L72" s="606"/>
    </row>
    <row r="73" spans="1:12" ht="25.5" hidden="1" customHeight="1" x14ac:dyDescent="0.25">
      <c r="A73" s="850"/>
      <c r="B73" s="850"/>
      <c r="C73" s="850"/>
      <c r="D73" s="850"/>
      <c r="E73" s="850"/>
      <c r="F73" s="606" t="s">
        <v>803</v>
      </c>
      <c r="G73" s="606"/>
      <c r="H73" s="606"/>
      <c r="I73" s="606"/>
      <c r="J73" s="606"/>
      <c r="K73" s="606"/>
      <c r="L73" s="606"/>
    </row>
    <row r="74" spans="1:12" ht="25.5" hidden="1" customHeight="1" x14ac:dyDescent="0.25">
      <c r="A74" s="850"/>
      <c r="B74" s="850"/>
      <c r="C74" s="850"/>
      <c r="D74" s="850"/>
      <c r="E74" s="850"/>
      <c r="F74" s="606" t="s">
        <v>804</v>
      </c>
      <c r="G74" s="606"/>
      <c r="H74" s="606"/>
      <c r="I74" s="606"/>
      <c r="J74" s="606"/>
      <c r="K74" s="606"/>
      <c r="L74" s="606"/>
    </row>
    <row r="75" spans="1:12" ht="25.5" hidden="1" customHeight="1" x14ac:dyDescent="0.25">
      <c r="A75" s="850"/>
      <c r="B75" s="850"/>
      <c r="C75" s="850"/>
      <c r="D75" s="850"/>
      <c r="E75" s="850"/>
      <c r="F75" s="606" t="s">
        <v>805</v>
      </c>
      <c r="G75" s="606"/>
      <c r="H75" s="606"/>
      <c r="I75" s="606"/>
      <c r="J75" s="606"/>
      <c r="K75" s="606"/>
      <c r="L75" s="606"/>
    </row>
    <row r="76" spans="1:12" ht="25.5" hidden="1" customHeight="1" x14ac:dyDescent="0.25">
      <c r="A76" s="850"/>
      <c r="B76" s="850"/>
      <c r="C76" s="850"/>
      <c r="D76" s="850"/>
      <c r="E76" s="850"/>
      <c r="F76" s="606" t="s">
        <v>806</v>
      </c>
      <c r="G76" s="606"/>
      <c r="H76" s="606"/>
      <c r="I76" s="606"/>
      <c r="J76" s="606"/>
      <c r="K76" s="606"/>
      <c r="L76" s="606"/>
    </row>
    <row r="77" spans="1:12" ht="38.25" hidden="1" customHeight="1" x14ac:dyDescent="0.25">
      <c r="A77" s="850"/>
      <c r="B77" s="850"/>
      <c r="C77" s="850"/>
      <c r="D77" s="850"/>
      <c r="E77" s="850"/>
      <c r="F77" s="606" t="s">
        <v>807</v>
      </c>
      <c r="G77" s="606"/>
      <c r="H77" s="606"/>
      <c r="I77" s="606"/>
      <c r="J77" s="606"/>
      <c r="K77" s="606"/>
      <c r="L77" s="606"/>
    </row>
    <row r="78" spans="1:12" ht="25.5" hidden="1" customHeight="1" x14ac:dyDescent="0.25">
      <c r="A78" s="850"/>
      <c r="B78" s="850"/>
      <c r="C78" s="850"/>
      <c r="D78" s="850"/>
      <c r="E78" s="850"/>
      <c r="F78" s="606" t="s">
        <v>808</v>
      </c>
      <c r="G78" s="606"/>
      <c r="H78" s="606"/>
      <c r="I78" s="606"/>
      <c r="J78" s="606"/>
      <c r="K78" s="606"/>
      <c r="L78" s="606"/>
    </row>
    <row r="79" spans="1:12" ht="38.25" hidden="1" customHeight="1" x14ac:dyDescent="0.25">
      <c r="A79" s="850"/>
      <c r="B79" s="850"/>
      <c r="C79" s="850"/>
      <c r="D79" s="850"/>
      <c r="E79" s="850"/>
      <c r="F79" s="606" t="s">
        <v>809</v>
      </c>
      <c r="G79" s="606"/>
      <c r="H79" s="606"/>
      <c r="I79" s="606"/>
      <c r="J79" s="606"/>
      <c r="K79" s="606"/>
      <c r="L79" s="606"/>
    </row>
    <row r="80" spans="1:12" ht="16.5" hidden="1" customHeight="1" x14ac:dyDescent="0.25">
      <c r="A80" s="850"/>
      <c r="B80" s="850"/>
      <c r="C80" s="850"/>
      <c r="D80" s="850"/>
      <c r="E80" s="850"/>
      <c r="F80" s="606" t="s">
        <v>444</v>
      </c>
      <c r="G80" s="606"/>
      <c r="H80" s="606"/>
      <c r="I80" s="606"/>
      <c r="J80" s="606"/>
      <c r="K80" s="606"/>
      <c r="L80" s="606"/>
    </row>
    <row r="81" spans="1:18" ht="25.5" hidden="1" customHeight="1" x14ac:dyDescent="0.25">
      <c r="A81" s="850"/>
      <c r="B81" s="850"/>
      <c r="C81" s="850"/>
      <c r="D81" s="850"/>
      <c r="E81" s="850"/>
      <c r="F81" s="606" t="s">
        <v>810</v>
      </c>
      <c r="G81" s="606"/>
      <c r="H81" s="606"/>
      <c r="I81" s="606"/>
      <c r="J81" s="606"/>
      <c r="K81" s="606"/>
      <c r="L81" s="606"/>
    </row>
    <row r="82" spans="1:18" ht="38.25" hidden="1" customHeight="1" x14ac:dyDescent="0.25">
      <c r="A82" s="850"/>
      <c r="B82" s="850"/>
      <c r="C82" s="850"/>
      <c r="D82" s="850"/>
      <c r="E82" s="850"/>
      <c r="F82" s="606" t="s">
        <v>411</v>
      </c>
      <c r="G82" s="606"/>
      <c r="H82" s="606"/>
      <c r="I82" s="606"/>
      <c r="J82" s="606"/>
      <c r="K82" s="606"/>
      <c r="L82" s="606"/>
    </row>
    <row r="83" spans="1:18" ht="38.25" hidden="1" customHeight="1" x14ac:dyDescent="0.25">
      <c r="A83" s="850"/>
      <c r="B83" s="850"/>
      <c r="C83" s="850"/>
      <c r="D83" s="850"/>
      <c r="E83" s="850"/>
      <c r="F83" s="606" t="s">
        <v>433</v>
      </c>
      <c r="G83" s="606"/>
      <c r="H83" s="606"/>
      <c r="I83" s="606"/>
      <c r="J83" s="606"/>
      <c r="K83" s="606"/>
      <c r="L83" s="606"/>
    </row>
    <row r="84" spans="1:18" ht="25.5" hidden="1" customHeight="1" x14ac:dyDescent="0.25">
      <c r="A84" s="850"/>
      <c r="B84" s="850"/>
      <c r="C84" s="850"/>
      <c r="D84" s="850"/>
      <c r="E84" s="850"/>
      <c r="F84" s="606" t="s">
        <v>811</v>
      </c>
      <c r="G84" s="606"/>
      <c r="H84" s="606"/>
      <c r="I84" s="606"/>
      <c r="J84" s="606"/>
      <c r="K84" s="606"/>
      <c r="L84" s="606"/>
    </row>
    <row r="85" spans="1:18" ht="25.5" hidden="1" customHeight="1" x14ac:dyDescent="0.25">
      <c r="A85" s="850"/>
      <c r="B85" s="850"/>
      <c r="C85" s="850"/>
      <c r="D85" s="850"/>
      <c r="E85" s="850"/>
      <c r="F85" s="606" t="s">
        <v>439</v>
      </c>
      <c r="G85" s="606"/>
      <c r="H85" s="606"/>
      <c r="I85" s="606"/>
      <c r="J85" s="606"/>
      <c r="K85" s="606"/>
      <c r="L85" s="606"/>
    </row>
    <row r="86" spans="1:18" ht="0.6" customHeight="1" x14ac:dyDescent="0.25">
      <c r="A86" s="850"/>
      <c r="B86" s="850"/>
      <c r="C86" s="850"/>
      <c r="D86" s="850"/>
      <c r="E86" s="850"/>
      <c r="F86" s="606" t="s">
        <v>812</v>
      </c>
      <c r="G86" s="606"/>
      <c r="H86" s="606"/>
      <c r="I86" s="606"/>
      <c r="J86" s="606"/>
      <c r="K86" s="606"/>
      <c r="L86" s="606"/>
    </row>
    <row r="87" spans="1:18" ht="13.95" customHeight="1" x14ac:dyDescent="0.25">
      <c r="A87" s="850"/>
      <c r="B87" s="850"/>
      <c r="C87" s="850"/>
      <c r="D87" s="850"/>
      <c r="E87" s="850"/>
      <c r="F87" s="841" t="str">
        <f>DATA!W6</f>
        <v>Doque's Congie Hauz</v>
      </c>
      <c r="G87" s="841" t="s">
        <v>1816</v>
      </c>
      <c r="H87" s="841" t="s">
        <v>952</v>
      </c>
      <c r="I87" s="841"/>
      <c r="J87" s="841"/>
      <c r="K87" s="841"/>
      <c r="L87" s="843"/>
    </row>
    <row r="88" spans="1:18" ht="63" customHeight="1" x14ac:dyDescent="0.25">
      <c r="A88" s="851"/>
      <c r="B88" s="851"/>
      <c r="C88" s="851"/>
      <c r="D88" s="851"/>
      <c r="E88" s="851"/>
      <c r="F88" s="842"/>
      <c r="G88" s="842"/>
      <c r="H88" s="842"/>
      <c r="I88" s="842"/>
      <c r="J88" s="842"/>
      <c r="K88" s="842"/>
      <c r="L88" s="844"/>
      <c r="M88" s="839"/>
    </row>
    <row r="89" spans="1:18" ht="40.200000000000003" customHeight="1" x14ac:dyDescent="0.25">
      <c r="A89" s="836" t="str">
        <f>PR!D16</f>
        <v>DAY 1-Opening Day</v>
      </c>
      <c r="B89" s="837"/>
      <c r="C89" s="837"/>
      <c r="D89" s="837"/>
      <c r="E89" s="838"/>
      <c r="F89" s="384">
        <f>DATA!O6</f>
        <v>21000</v>
      </c>
      <c r="G89" s="385" t="s">
        <v>1826</v>
      </c>
      <c r="H89" s="385" t="s">
        <v>813</v>
      </c>
      <c r="I89" s="385"/>
      <c r="J89" s="385"/>
      <c r="K89" s="385"/>
      <c r="L89" s="385"/>
      <c r="M89" s="840"/>
      <c r="N89" s="554"/>
      <c r="O89" s="554"/>
      <c r="P89" s="554"/>
      <c r="Q89" s="242"/>
      <c r="R89" s="242"/>
    </row>
    <row r="90" spans="1:18" ht="22.2" customHeight="1" x14ac:dyDescent="0.25">
      <c r="A90" s="836"/>
      <c r="B90" s="837"/>
      <c r="C90" s="837"/>
      <c r="D90" s="837"/>
      <c r="E90" s="838"/>
      <c r="F90" s="384"/>
      <c r="G90" s="385"/>
      <c r="H90" s="385"/>
      <c r="I90" s="385"/>
      <c r="J90" s="385"/>
      <c r="K90" s="385"/>
      <c r="L90" s="385"/>
      <c r="M90" s="536"/>
      <c r="N90" s="554"/>
      <c r="O90" s="554"/>
      <c r="P90" s="554"/>
      <c r="Q90" s="242"/>
      <c r="R90" s="242"/>
    </row>
    <row r="91" spans="1:18" ht="16.8" customHeight="1" x14ac:dyDescent="0.25">
      <c r="A91" s="836"/>
      <c r="B91" s="837"/>
      <c r="C91" s="837"/>
      <c r="D91" s="837"/>
      <c r="E91" s="838"/>
      <c r="F91" s="384"/>
      <c r="G91" s="385"/>
      <c r="H91" s="385"/>
      <c r="I91" s="385"/>
      <c r="J91" s="385"/>
      <c r="K91" s="385"/>
      <c r="L91" s="351"/>
      <c r="M91" s="536"/>
      <c r="N91" s="554"/>
      <c r="O91" s="554"/>
      <c r="P91" s="554"/>
      <c r="Q91" s="242"/>
      <c r="R91" s="242"/>
    </row>
    <row r="92" spans="1:18" ht="17.399999999999999" customHeight="1" x14ac:dyDescent="0.25">
      <c r="A92" s="836"/>
      <c r="B92" s="837"/>
      <c r="C92" s="837"/>
      <c r="D92" s="837"/>
      <c r="E92" s="838"/>
      <c r="F92" s="384"/>
      <c r="G92" s="385"/>
      <c r="H92" s="385"/>
      <c r="I92" s="385"/>
      <c r="J92" s="385"/>
      <c r="K92" s="385"/>
      <c r="L92" s="351"/>
      <c r="M92" s="536"/>
      <c r="N92" s="554"/>
      <c r="O92" s="554"/>
      <c r="P92" s="554"/>
      <c r="Q92" s="242"/>
      <c r="R92" s="242"/>
    </row>
    <row r="93" spans="1:18" ht="17.399999999999999" customHeight="1" x14ac:dyDescent="0.25">
      <c r="A93" s="836"/>
      <c r="B93" s="837"/>
      <c r="C93" s="837"/>
      <c r="D93" s="837"/>
      <c r="E93" s="838"/>
      <c r="F93" s="384"/>
      <c r="G93" s="385"/>
      <c r="H93" s="385"/>
      <c r="I93" s="385"/>
      <c r="J93" s="385"/>
      <c r="K93" s="385"/>
      <c r="L93" s="351"/>
      <c r="M93" s="536"/>
      <c r="N93" s="554"/>
      <c r="O93" s="554"/>
      <c r="P93" s="554"/>
      <c r="Q93" s="242"/>
      <c r="R93" s="242"/>
    </row>
    <row r="94" spans="1:18" ht="21" customHeight="1" x14ac:dyDescent="0.25">
      <c r="A94" s="836"/>
      <c r="B94" s="837"/>
      <c r="C94" s="837"/>
      <c r="D94" s="837"/>
      <c r="E94" s="838"/>
      <c r="F94" s="384"/>
      <c r="G94" s="385"/>
      <c r="H94" s="385"/>
      <c r="I94" s="385"/>
      <c r="J94" s="385"/>
      <c r="K94" s="385"/>
      <c r="L94" s="351"/>
      <c r="M94" s="536"/>
      <c r="N94" s="554"/>
      <c r="O94" s="554"/>
      <c r="P94" s="554"/>
      <c r="Q94" s="242"/>
      <c r="R94" s="242"/>
    </row>
    <row r="95" spans="1:18" ht="18" customHeight="1" x14ac:dyDescent="0.25">
      <c r="A95" s="836"/>
      <c r="B95" s="837"/>
      <c r="C95" s="837"/>
      <c r="D95" s="837"/>
      <c r="E95" s="838"/>
      <c r="F95" s="384"/>
      <c r="G95" s="385"/>
      <c r="H95" s="385"/>
      <c r="I95" s="385"/>
      <c r="J95" s="385"/>
      <c r="K95" s="385"/>
      <c r="L95" s="351"/>
      <c r="M95" s="536"/>
      <c r="N95" s="554"/>
      <c r="O95" s="556"/>
      <c r="P95" s="554"/>
      <c r="Q95" s="242"/>
      <c r="R95" s="242"/>
    </row>
    <row r="96" spans="1:18" ht="19.2" customHeight="1" x14ac:dyDescent="0.25">
      <c r="A96" s="836"/>
      <c r="B96" s="837"/>
      <c r="C96" s="837"/>
      <c r="D96" s="837"/>
      <c r="E96" s="838"/>
      <c r="F96" s="384"/>
      <c r="G96" s="385"/>
      <c r="H96" s="385"/>
      <c r="I96" s="385"/>
      <c r="J96" s="385"/>
      <c r="K96" s="385"/>
      <c r="L96" s="387"/>
      <c r="M96" s="536"/>
      <c r="N96" s="554"/>
      <c r="O96" s="554"/>
      <c r="P96" s="554"/>
      <c r="Q96" s="242"/>
      <c r="R96" s="242"/>
    </row>
    <row r="97" spans="1:18" ht="16.2" customHeight="1" x14ac:dyDescent="0.25">
      <c r="A97" s="836"/>
      <c r="B97" s="837"/>
      <c r="C97" s="837"/>
      <c r="D97" s="837"/>
      <c r="E97" s="838"/>
      <c r="F97" s="384"/>
      <c r="G97" s="385"/>
      <c r="H97" s="385"/>
      <c r="I97" s="385"/>
      <c r="J97" s="385"/>
      <c r="K97" s="385"/>
      <c r="L97" s="387"/>
      <c r="M97" s="536"/>
      <c r="N97" s="554"/>
      <c r="O97" s="554"/>
      <c r="P97" s="554"/>
      <c r="Q97" s="242"/>
      <c r="R97" s="242"/>
    </row>
    <row r="98" spans="1:18" ht="23.4" customHeight="1" x14ac:dyDescent="0.25">
      <c r="A98" s="836"/>
      <c r="B98" s="837"/>
      <c r="C98" s="837"/>
      <c r="D98" s="837"/>
      <c r="E98" s="838"/>
      <c r="F98" s="384"/>
      <c r="G98" s="385"/>
      <c r="H98" s="385"/>
      <c r="I98" s="385"/>
      <c r="J98" s="385"/>
      <c r="K98" s="385"/>
      <c r="L98" s="387"/>
      <c r="M98" s="536"/>
      <c r="N98" s="554"/>
      <c r="O98" s="554"/>
      <c r="P98" s="554"/>
      <c r="Q98" s="242"/>
      <c r="R98" s="242"/>
    </row>
    <row r="99" spans="1:18" ht="19.2" customHeight="1" x14ac:dyDescent="0.25">
      <c r="A99" s="836"/>
      <c r="B99" s="837"/>
      <c r="C99" s="837"/>
      <c r="D99" s="837"/>
      <c r="E99" s="838"/>
      <c r="F99" s="384"/>
      <c r="G99" s="385"/>
      <c r="H99" s="385"/>
      <c r="I99" s="385"/>
      <c r="J99" s="385"/>
      <c r="K99" s="385"/>
      <c r="L99" s="387"/>
      <c r="M99" s="536"/>
      <c r="N99" s="554"/>
      <c r="O99" s="554"/>
      <c r="P99" s="554"/>
      <c r="Q99" s="242"/>
      <c r="R99" s="242"/>
    </row>
    <row r="100" spans="1:18" ht="21" customHeight="1" x14ac:dyDescent="0.25">
      <c r="A100" s="836"/>
      <c r="B100" s="837"/>
      <c r="C100" s="837"/>
      <c r="D100" s="837"/>
      <c r="E100" s="838"/>
      <c r="F100" s="384"/>
      <c r="G100" s="385"/>
      <c r="H100" s="385"/>
      <c r="I100" s="385"/>
      <c r="J100" s="385"/>
      <c r="K100" s="385"/>
      <c r="L100" s="387"/>
      <c r="M100" s="536"/>
      <c r="N100" s="554"/>
      <c r="O100" s="557"/>
      <c r="P100" s="554"/>
      <c r="Q100" s="242"/>
      <c r="R100" s="242"/>
    </row>
    <row r="101" spans="1:18" ht="21.6" customHeight="1" x14ac:dyDescent="0.25">
      <c r="A101" s="836"/>
      <c r="B101" s="837"/>
      <c r="C101" s="837"/>
      <c r="D101" s="837"/>
      <c r="E101" s="838"/>
      <c r="F101" s="384"/>
      <c r="G101" s="553"/>
      <c r="H101" s="553"/>
      <c r="I101" s="385"/>
      <c r="J101" s="385"/>
      <c r="K101" s="385"/>
      <c r="L101" s="387"/>
      <c r="M101" s="536"/>
      <c r="N101" s="554"/>
      <c r="O101" s="554"/>
      <c r="P101" s="554"/>
      <c r="Q101" s="242"/>
      <c r="R101" s="242"/>
    </row>
    <row r="102" spans="1:18" ht="19.8" customHeight="1" x14ac:dyDescent="0.25">
      <c r="A102" s="836"/>
      <c r="B102" s="837"/>
      <c r="C102" s="837"/>
      <c r="D102" s="837"/>
      <c r="E102" s="838"/>
      <c r="F102" s="384"/>
      <c r="G102" s="553"/>
      <c r="H102" s="553"/>
      <c r="I102" s="385"/>
      <c r="J102" s="385"/>
      <c r="K102" s="385"/>
      <c r="L102" s="387"/>
      <c r="M102" s="536"/>
      <c r="N102" s="554"/>
      <c r="O102" s="554"/>
      <c r="P102" s="554"/>
      <c r="Q102" s="242"/>
      <c r="R102" s="242"/>
    </row>
    <row r="103" spans="1:18" ht="24.6" hidden="1" customHeight="1" x14ac:dyDescent="0.25">
      <c r="A103" s="836">
        <f>PR!D30</f>
        <v>0</v>
      </c>
      <c r="B103" s="837"/>
      <c r="C103" s="837"/>
      <c r="D103" s="837"/>
      <c r="E103" s="838"/>
      <c r="F103" s="384">
        <f>DATA!O219</f>
        <v>3500</v>
      </c>
      <c r="G103" s="553">
        <v>5200</v>
      </c>
      <c r="H103" s="553">
        <v>7600</v>
      </c>
      <c r="I103" s="385" t="s">
        <v>813</v>
      </c>
      <c r="J103" s="385" t="s">
        <v>813</v>
      </c>
      <c r="K103" s="385"/>
      <c r="L103" s="387"/>
      <c r="M103" s="536"/>
      <c r="N103" s="554"/>
      <c r="O103" s="554"/>
      <c r="P103" s="554"/>
      <c r="Q103" s="242"/>
      <c r="R103" s="242"/>
    </row>
    <row r="104" spans="1:18" ht="16.95" hidden="1" customHeight="1" x14ac:dyDescent="0.25">
      <c r="A104" s="836">
        <f>PR!D31</f>
        <v>0</v>
      </c>
      <c r="B104" s="837"/>
      <c r="C104" s="837"/>
      <c r="D104" s="837"/>
      <c r="E104" s="838"/>
      <c r="F104" s="384">
        <f>DATA!O220</f>
        <v>200</v>
      </c>
      <c r="G104" s="553">
        <v>600</v>
      </c>
      <c r="H104" s="553">
        <v>960</v>
      </c>
      <c r="I104" s="385" t="s">
        <v>813</v>
      </c>
      <c r="J104" s="385" t="s">
        <v>813</v>
      </c>
      <c r="K104" s="385"/>
      <c r="L104" s="387"/>
      <c r="M104" s="536"/>
      <c r="N104" s="554"/>
      <c r="O104" s="554"/>
      <c r="P104" s="554"/>
      <c r="Q104" s="242"/>
      <c r="R104" s="242"/>
    </row>
    <row r="105" spans="1:18" ht="19.2" hidden="1" customHeight="1" x14ac:dyDescent="0.25">
      <c r="A105" s="836">
        <f>PR!D32</f>
        <v>0</v>
      </c>
      <c r="B105" s="837" t="s">
        <v>614</v>
      </c>
      <c r="C105" s="837" t="s">
        <v>614</v>
      </c>
      <c r="D105" s="837" t="s">
        <v>614</v>
      </c>
      <c r="E105" s="838" t="s">
        <v>614</v>
      </c>
      <c r="F105" s="384">
        <f>DATA!O221</f>
        <v>900</v>
      </c>
      <c r="G105" s="553">
        <v>4800</v>
      </c>
      <c r="H105" s="553">
        <v>5960</v>
      </c>
      <c r="I105" s="385" t="s">
        <v>813</v>
      </c>
      <c r="J105" s="385" t="s">
        <v>813</v>
      </c>
      <c r="K105" s="385"/>
      <c r="L105" s="387"/>
      <c r="M105" s="536"/>
      <c r="N105" s="554"/>
      <c r="O105" s="554"/>
      <c r="P105" s="554"/>
      <c r="Q105" s="242"/>
      <c r="R105" s="242"/>
    </row>
    <row r="106" spans="1:18" ht="15" hidden="1" customHeight="1" x14ac:dyDescent="0.25">
      <c r="A106" s="836">
        <f>PR!D33</f>
        <v>0</v>
      </c>
      <c r="B106" s="837" t="s">
        <v>614</v>
      </c>
      <c r="C106" s="837" t="s">
        <v>614</v>
      </c>
      <c r="D106" s="837" t="s">
        <v>614</v>
      </c>
      <c r="E106" s="838" t="s">
        <v>614</v>
      </c>
      <c r="F106" s="384">
        <f>DATA!O222</f>
        <v>1500</v>
      </c>
      <c r="G106" s="553">
        <v>4400</v>
      </c>
      <c r="H106" s="553">
        <v>3960</v>
      </c>
      <c r="I106" s="385" t="s">
        <v>813</v>
      </c>
      <c r="J106" s="385" t="s">
        <v>813</v>
      </c>
      <c r="K106" s="385"/>
      <c r="L106" s="387"/>
      <c r="M106" s="536"/>
      <c r="N106" s="554"/>
      <c r="O106" s="554"/>
      <c r="P106" s="554"/>
      <c r="Q106" s="242"/>
      <c r="R106" s="242"/>
    </row>
    <row r="107" spans="1:18" ht="15" hidden="1" customHeight="1" x14ac:dyDescent="0.25">
      <c r="A107" s="835">
        <f>PR!D34</f>
        <v>0</v>
      </c>
      <c r="B107" s="835" t="s">
        <v>614</v>
      </c>
      <c r="C107" s="835" t="s">
        <v>614</v>
      </c>
      <c r="D107" s="835" t="s">
        <v>614</v>
      </c>
      <c r="E107" s="835" t="s">
        <v>614</v>
      </c>
      <c r="F107" s="384">
        <f>DATA!O223</f>
        <v>800</v>
      </c>
      <c r="G107" s="553">
        <v>11500</v>
      </c>
      <c r="H107" s="553">
        <v>6800</v>
      </c>
      <c r="I107" s="385" t="s">
        <v>813</v>
      </c>
      <c r="J107" s="385" t="s">
        <v>813</v>
      </c>
      <c r="K107" s="385"/>
      <c r="L107" s="387"/>
      <c r="M107" s="536"/>
      <c r="N107" s="554"/>
      <c r="O107" s="554"/>
      <c r="P107" s="554"/>
      <c r="Q107" s="242"/>
      <c r="R107" s="242"/>
    </row>
    <row r="108" spans="1:18" ht="28.2" hidden="1" customHeight="1" x14ac:dyDescent="0.25">
      <c r="A108" s="835">
        <f>PR!D35</f>
        <v>0</v>
      </c>
      <c r="B108" s="835" t="s">
        <v>614</v>
      </c>
      <c r="C108" s="835" t="s">
        <v>614</v>
      </c>
      <c r="D108" s="835" t="s">
        <v>614</v>
      </c>
      <c r="E108" s="835" t="s">
        <v>614</v>
      </c>
      <c r="F108" s="384">
        <f>DATA!O224</f>
        <v>1800</v>
      </c>
      <c r="G108" s="553">
        <v>8400</v>
      </c>
      <c r="H108" s="553">
        <v>13480</v>
      </c>
      <c r="I108" s="385" t="s">
        <v>813</v>
      </c>
      <c r="J108" s="385" t="s">
        <v>813</v>
      </c>
      <c r="K108" s="385"/>
      <c r="L108" s="384"/>
      <c r="M108" s="536"/>
      <c r="N108" s="554"/>
      <c r="O108" s="554"/>
      <c r="P108" s="554"/>
      <c r="Q108" s="242"/>
      <c r="R108" s="242"/>
    </row>
    <row r="109" spans="1:18" ht="19.8" hidden="1" customHeight="1" x14ac:dyDescent="0.25">
      <c r="A109" s="835">
        <f>PR!D36</f>
        <v>0</v>
      </c>
      <c r="B109" s="835" t="s">
        <v>614</v>
      </c>
      <c r="C109" s="835" t="s">
        <v>614</v>
      </c>
      <c r="D109" s="835" t="s">
        <v>614</v>
      </c>
      <c r="E109" s="835" t="s">
        <v>614</v>
      </c>
      <c r="F109" s="384">
        <f>DATA!O225</f>
        <v>500</v>
      </c>
      <c r="G109" s="553">
        <v>11000</v>
      </c>
      <c r="H109" s="553">
        <v>17600</v>
      </c>
      <c r="I109" s="385" t="s">
        <v>813</v>
      </c>
      <c r="J109" s="385" t="s">
        <v>813</v>
      </c>
      <c r="K109" s="385"/>
      <c r="L109" s="386"/>
      <c r="M109" s="536"/>
      <c r="N109" s="554"/>
      <c r="O109" s="554"/>
      <c r="P109" s="554"/>
      <c r="Q109" s="242"/>
      <c r="R109" s="242"/>
    </row>
    <row r="110" spans="1:18" ht="30" hidden="1" customHeight="1" x14ac:dyDescent="0.25">
      <c r="A110" s="835">
        <f>PR!D37</f>
        <v>0</v>
      </c>
      <c r="B110" s="835" t="s">
        <v>614</v>
      </c>
      <c r="C110" s="835" t="s">
        <v>614</v>
      </c>
      <c r="D110" s="835" t="s">
        <v>614</v>
      </c>
      <c r="E110" s="835" t="s">
        <v>614</v>
      </c>
      <c r="F110" s="384">
        <f>DATA!O226</f>
        <v>315</v>
      </c>
      <c r="G110" s="553">
        <v>100</v>
      </c>
      <c r="H110" s="553">
        <v>1360</v>
      </c>
      <c r="I110" s="385" t="s">
        <v>813</v>
      </c>
      <c r="J110" s="385" t="s">
        <v>813</v>
      </c>
      <c r="K110" s="385"/>
      <c r="L110" s="386"/>
      <c r="M110" s="536"/>
      <c r="N110" s="554"/>
      <c r="O110" s="554"/>
      <c r="P110" s="554"/>
      <c r="Q110" s="242"/>
      <c r="R110" s="242"/>
    </row>
    <row r="111" spans="1:18" ht="30.6" hidden="1" customHeight="1" x14ac:dyDescent="0.25">
      <c r="A111" s="835">
        <f>PR!D38</f>
        <v>0</v>
      </c>
      <c r="B111" s="835" t="s">
        <v>614</v>
      </c>
      <c r="C111" s="835" t="s">
        <v>614</v>
      </c>
      <c r="D111" s="835" t="s">
        <v>614</v>
      </c>
      <c r="E111" s="835" t="s">
        <v>614</v>
      </c>
      <c r="F111" s="384">
        <f>DATA!O227</f>
        <v>330</v>
      </c>
      <c r="G111" s="553">
        <v>5600</v>
      </c>
      <c r="H111" s="553">
        <v>5800</v>
      </c>
      <c r="I111" s="385" t="s">
        <v>813</v>
      </c>
      <c r="J111" s="385" t="s">
        <v>813</v>
      </c>
      <c r="K111" s="385"/>
      <c r="L111" s="386"/>
      <c r="M111" s="536"/>
      <c r="N111" s="554"/>
      <c r="O111" s="554"/>
      <c r="P111" s="554"/>
      <c r="Q111" s="242"/>
      <c r="R111" s="242"/>
    </row>
    <row r="112" spans="1:18" ht="16.2" hidden="1" customHeight="1" x14ac:dyDescent="0.25">
      <c r="A112" s="835">
        <f>PR!D39</f>
        <v>0</v>
      </c>
      <c r="B112" s="835" t="s">
        <v>614</v>
      </c>
      <c r="C112" s="835" t="s">
        <v>614</v>
      </c>
      <c r="D112" s="835" t="s">
        <v>614</v>
      </c>
      <c r="E112" s="835" t="s">
        <v>614</v>
      </c>
      <c r="F112" s="384">
        <f>DATA!O228</f>
        <v>6600</v>
      </c>
      <c r="G112" s="553">
        <v>45600</v>
      </c>
      <c r="H112" s="553">
        <v>35880</v>
      </c>
      <c r="I112" s="385" t="s">
        <v>813</v>
      </c>
      <c r="J112" s="385" t="s">
        <v>813</v>
      </c>
      <c r="K112" s="385"/>
      <c r="L112" s="386"/>
      <c r="M112" s="536"/>
      <c r="N112" s="554"/>
      <c r="O112" s="554"/>
      <c r="P112" s="554"/>
      <c r="Q112" s="242"/>
      <c r="R112" s="242"/>
    </row>
    <row r="113" spans="1:18" ht="15.6" hidden="1" customHeight="1" x14ac:dyDescent="0.25">
      <c r="A113" s="835">
        <f>PR!D40</f>
        <v>0</v>
      </c>
      <c r="B113" s="835" t="s">
        <v>614</v>
      </c>
      <c r="C113" s="835" t="s">
        <v>614</v>
      </c>
      <c r="D113" s="835" t="s">
        <v>614</v>
      </c>
      <c r="E113" s="835" t="s">
        <v>614</v>
      </c>
      <c r="F113" s="384">
        <f>DATA!O229</f>
        <v>1300</v>
      </c>
      <c r="G113" s="553">
        <v>18000</v>
      </c>
      <c r="H113" s="553">
        <v>14800</v>
      </c>
      <c r="I113" s="385" t="s">
        <v>813</v>
      </c>
      <c r="J113" s="385" t="s">
        <v>813</v>
      </c>
      <c r="K113" s="385"/>
      <c r="L113" s="386"/>
      <c r="M113" s="536"/>
      <c r="N113" s="554"/>
      <c r="O113" s="554"/>
      <c r="P113" s="554"/>
      <c r="Q113" s="242"/>
      <c r="R113" s="242"/>
    </row>
    <row r="114" spans="1:18" ht="16.95" hidden="1" customHeight="1" x14ac:dyDescent="0.25">
      <c r="A114" s="835">
        <f>PR!D41</f>
        <v>0</v>
      </c>
      <c r="B114" s="835" t="s">
        <v>614</v>
      </c>
      <c r="C114" s="835" t="s">
        <v>614</v>
      </c>
      <c r="D114" s="835" t="s">
        <v>614</v>
      </c>
      <c r="E114" s="835" t="s">
        <v>614</v>
      </c>
      <c r="F114" s="384">
        <f>DATA!O230</f>
        <v>150</v>
      </c>
      <c r="G114" s="553">
        <v>3200</v>
      </c>
      <c r="H114" s="553">
        <v>5600</v>
      </c>
      <c r="I114" s="385" t="s">
        <v>813</v>
      </c>
      <c r="J114" s="385" t="s">
        <v>813</v>
      </c>
      <c r="K114" s="385"/>
      <c r="L114" s="386"/>
      <c r="M114" s="536"/>
      <c r="N114" s="554"/>
      <c r="O114" s="554"/>
      <c r="P114" s="554"/>
      <c r="Q114" s="242"/>
      <c r="R114" s="242"/>
    </row>
    <row r="115" spans="1:18" ht="30" hidden="1" customHeight="1" x14ac:dyDescent="0.25">
      <c r="A115" s="835">
        <f>PR!D42</f>
        <v>0</v>
      </c>
      <c r="B115" s="835" t="s">
        <v>614</v>
      </c>
      <c r="C115" s="835" t="s">
        <v>614</v>
      </c>
      <c r="D115" s="835" t="s">
        <v>614</v>
      </c>
      <c r="E115" s="835" t="s">
        <v>614</v>
      </c>
      <c r="F115" s="384">
        <f>DATA!O231</f>
        <v>110</v>
      </c>
      <c r="G115" s="553">
        <v>7500</v>
      </c>
      <c r="H115" s="553">
        <v>3240</v>
      </c>
      <c r="I115" s="385" t="s">
        <v>813</v>
      </c>
      <c r="J115" s="385" t="s">
        <v>813</v>
      </c>
      <c r="K115" s="385"/>
      <c r="L115" s="386"/>
      <c r="M115" s="536"/>
      <c r="N115" s="554"/>
      <c r="O115" s="554"/>
      <c r="P115" s="554"/>
      <c r="Q115" s="242"/>
      <c r="R115" s="242"/>
    </row>
    <row r="116" spans="1:18" ht="15" hidden="1" customHeight="1" x14ac:dyDescent="0.25">
      <c r="A116" s="835">
        <f>PR!D43</f>
        <v>0</v>
      </c>
      <c r="B116" s="835" t="s">
        <v>614</v>
      </c>
      <c r="C116" s="835" t="s">
        <v>614</v>
      </c>
      <c r="D116" s="835" t="s">
        <v>614</v>
      </c>
      <c r="E116" s="835" t="s">
        <v>614</v>
      </c>
      <c r="F116" s="384">
        <f>DATA!O232</f>
        <v>275</v>
      </c>
      <c r="G116" s="553">
        <v>1200</v>
      </c>
      <c r="H116" s="553">
        <v>2970</v>
      </c>
      <c r="I116" s="385" t="s">
        <v>813</v>
      </c>
      <c r="J116" s="385" t="s">
        <v>813</v>
      </c>
      <c r="K116" s="385"/>
      <c r="L116" s="386"/>
      <c r="M116" s="536"/>
      <c r="N116" s="554"/>
      <c r="O116" s="554"/>
      <c r="P116" s="554"/>
      <c r="Q116" s="242"/>
      <c r="R116" s="242"/>
    </row>
    <row r="117" spans="1:18" ht="18.600000000000001" hidden="1" customHeight="1" x14ac:dyDescent="0.25">
      <c r="A117" s="835">
        <f>PR!D44</f>
        <v>0</v>
      </c>
      <c r="B117" s="835" t="s">
        <v>614</v>
      </c>
      <c r="C117" s="835" t="s">
        <v>614</v>
      </c>
      <c r="D117" s="835" t="s">
        <v>614</v>
      </c>
      <c r="E117" s="835" t="s">
        <v>614</v>
      </c>
      <c r="F117" s="384">
        <f>DATA!O233</f>
        <v>450</v>
      </c>
      <c r="G117" s="553">
        <v>1350</v>
      </c>
      <c r="H117" s="553">
        <v>2970</v>
      </c>
      <c r="I117" s="385" t="s">
        <v>813</v>
      </c>
      <c r="J117" s="385" t="s">
        <v>813</v>
      </c>
      <c r="K117" s="385"/>
      <c r="L117" s="386"/>
      <c r="M117" s="536"/>
      <c r="N117" s="554"/>
      <c r="O117" s="554"/>
      <c r="P117" s="554"/>
      <c r="Q117" s="242"/>
      <c r="R117" s="242"/>
    </row>
    <row r="118" spans="1:18" ht="15.6" hidden="1" customHeight="1" x14ac:dyDescent="0.25">
      <c r="A118" s="835">
        <f>PR!D45</f>
        <v>0</v>
      </c>
      <c r="B118" s="835" t="s">
        <v>614</v>
      </c>
      <c r="C118" s="835" t="s">
        <v>614</v>
      </c>
      <c r="D118" s="835" t="s">
        <v>614</v>
      </c>
      <c r="E118" s="835" t="s">
        <v>614</v>
      </c>
      <c r="F118" s="384">
        <f>DATA!O234</f>
        <v>550</v>
      </c>
      <c r="G118" s="553">
        <v>500</v>
      </c>
      <c r="H118" s="553">
        <v>180</v>
      </c>
      <c r="I118" s="385" t="s">
        <v>813</v>
      </c>
      <c r="J118" s="385" t="s">
        <v>813</v>
      </c>
      <c r="K118" s="385"/>
      <c r="L118" s="386"/>
      <c r="M118" s="536"/>
      <c r="N118" s="554"/>
      <c r="O118" s="554"/>
      <c r="P118" s="554"/>
      <c r="Q118" s="242"/>
      <c r="R118" s="242"/>
    </row>
    <row r="119" spans="1:18" ht="18.600000000000001" hidden="1" customHeight="1" x14ac:dyDescent="0.25">
      <c r="A119" s="835">
        <f>PR!D46</f>
        <v>0</v>
      </c>
      <c r="B119" s="835" t="s">
        <v>614</v>
      </c>
      <c r="C119" s="835" t="s">
        <v>614</v>
      </c>
      <c r="D119" s="835" t="s">
        <v>614</v>
      </c>
      <c r="E119" s="835" t="s">
        <v>614</v>
      </c>
      <c r="F119" s="384">
        <f>DATA!O235</f>
        <v>300</v>
      </c>
      <c r="G119" s="553">
        <v>2300</v>
      </c>
      <c r="H119" s="553">
        <v>2340</v>
      </c>
      <c r="I119" s="385" t="s">
        <v>813</v>
      </c>
      <c r="J119" s="385" t="s">
        <v>813</v>
      </c>
      <c r="K119" s="385"/>
      <c r="L119" s="386"/>
      <c r="M119" s="536"/>
      <c r="N119" s="554"/>
      <c r="O119" s="554"/>
      <c r="P119" s="554"/>
      <c r="Q119" s="242"/>
      <c r="R119" s="242"/>
    </row>
    <row r="120" spans="1:18" ht="16.2" hidden="1" customHeight="1" x14ac:dyDescent="0.25">
      <c r="A120" s="835">
        <f>PR!D47</f>
        <v>0</v>
      </c>
      <c r="B120" s="835" t="s">
        <v>614</v>
      </c>
      <c r="C120" s="835" t="s">
        <v>614</v>
      </c>
      <c r="D120" s="835" t="s">
        <v>614</v>
      </c>
      <c r="E120" s="835" t="s">
        <v>614</v>
      </c>
      <c r="F120" s="384">
        <f>DATA!O236</f>
        <v>350</v>
      </c>
      <c r="G120" s="553">
        <v>3500</v>
      </c>
      <c r="H120" s="553">
        <v>12800</v>
      </c>
      <c r="I120" s="385" t="s">
        <v>813</v>
      </c>
      <c r="J120" s="385" t="s">
        <v>813</v>
      </c>
      <c r="K120" s="385"/>
      <c r="L120" s="386"/>
      <c r="M120" s="536"/>
      <c r="N120" s="554"/>
      <c r="O120" s="554"/>
      <c r="P120" s="554"/>
      <c r="Q120" s="242"/>
      <c r="R120" s="242"/>
    </row>
    <row r="121" spans="1:18" ht="16.95" hidden="1" customHeight="1" x14ac:dyDescent="0.25">
      <c r="A121" s="835">
        <f>PR!D48</f>
        <v>0</v>
      </c>
      <c r="B121" s="835" t="s">
        <v>614</v>
      </c>
      <c r="C121" s="835" t="s">
        <v>614</v>
      </c>
      <c r="D121" s="835" t="s">
        <v>614</v>
      </c>
      <c r="E121" s="835" t="s">
        <v>614</v>
      </c>
      <c r="F121" s="384">
        <f>DATA!O237</f>
        <v>650</v>
      </c>
      <c r="G121" s="553">
        <v>170</v>
      </c>
      <c r="H121" s="553">
        <v>280</v>
      </c>
      <c r="I121" s="385" t="s">
        <v>813</v>
      </c>
      <c r="J121" s="385" t="s">
        <v>813</v>
      </c>
      <c r="K121" s="385"/>
      <c r="L121" s="386"/>
      <c r="M121" s="536"/>
      <c r="N121" s="554"/>
      <c r="O121" s="554"/>
      <c r="P121" s="554"/>
      <c r="Q121" s="242"/>
      <c r="R121" s="242"/>
    </row>
    <row r="122" spans="1:18" ht="16.2" hidden="1" customHeight="1" x14ac:dyDescent="0.25">
      <c r="A122" s="835">
        <f>PR!D49</f>
        <v>0</v>
      </c>
      <c r="B122" s="835" t="s">
        <v>614</v>
      </c>
      <c r="C122" s="835" t="s">
        <v>614</v>
      </c>
      <c r="D122" s="835" t="s">
        <v>614</v>
      </c>
      <c r="E122" s="835" t="s">
        <v>614</v>
      </c>
      <c r="F122" s="384">
        <f>DATA!O238</f>
        <v>1150</v>
      </c>
      <c r="G122" s="553">
        <v>420</v>
      </c>
      <c r="H122" s="553">
        <v>980</v>
      </c>
      <c r="I122" s="385" t="s">
        <v>813</v>
      </c>
      <c r="J122" s="385" t="s">
        <v>813</v>
      </c>
      <c r="K122" s="385"/>
      <c r="L122" s="386"/>
      <c r="M122" s="536"/>
      <c r="N122" s="554"/>
      <c r="O122" s="554"/>
      <c r="P122" s="554"/>
      <c r="Q122" s="242"/>
      <c r="R122" s="242"/>
    </row>
    <row r="123" spans="1:18" ht="22.8" hidden="1" customHeight="1" x14ac:dyDescent="0.25">
      <c r="A123" s="835">
        <f>PR!D50</f>
        <v>0</v>
      </c>
      <c r="B123" s="835" t="s">
        <v>614</v>
      </c>
      <c r="C123" s="835" t="s">
        <v>614</v>
      </c>
      <c r="D123" s="835" t="s">
        <v>614</v>
      </c>
      <c r="E123" s="835" t="s">
        <v>614</v>
      </c>
      <c r="F123" s="384">
        <f>DATA!O239</f>
        <v>225</v>
      </c>
      <c r="G123" s="553">
        <v>5200</v>
      </c>
      <c r="H123" s="553">
        <v>8800</v>
      </c>
      <c r="I123" s="385" t="s">
        <v>813</v>
      </c>
      <c r="J123" s="385" t="s">
        <v>813</v>
      </c>
      <c r="K123" s="385"/>
      <c r="L123" s="386"/>
      <c r="M123" s="536"/>
      <c r="N123" s="554"/>
      <c r="O123" s="554"/>
      <c r="P123" s="554"/>
      <c r="Q123" s="242"/>
      <c r="R123" s="242"/>
    </row>
    <row r="124" spans="1:18" ht="13.2" hidden="1" customHeight="1" x14ac:dyDescent="0.25">
      <c r="A124" s="835" t="str">
        <f>PR!D51</f>
        <v>Acrylic Based Paint - Red</v>
      </c>
      <c r="B124" s="835" t="s">
        <v>614</v>
      </c>
      <c r="C124" s="835" t="s">
        <v>614</v>
      </c>
      <c r="D124" s="835" t="s">
        <v>614</v>
      </c>
      <c r="E124" s="835" t="s">
        <v>614</v>
      </c>
      <c r="F124" s="384">
        <f>DATA!O240</f>
        <v>275</v>
      </c>
      <c r="G124" s="553" t="s">
        <v>813</v>
      </c>
      <c r="H124" s="553" t="s">
        <v>813</v>
      </c>
      <c r="I124" s="384"/>
      <c r="J124" s="384"/>
      <c r="K124" s="384"/>
      <c r="L124" s="386"/>
      <c r="M124" s="536"/>
      <c r="N124" s="554"/>
      <c r="O124" s="554"/>
      <c r="P124" s="554"/>
      <c r="Q124" s="242"/>
      <c r="R124" s="242"/>
    </row>
    <row r="125" spans="1:18" ht="18" hidden="1" customHeight="1" x14ac:dyDescent="0.25">
      <c r="A125" s="835" t="str">
        <f>PR!D52</f>
        <v>Acrylic Based Paint - Blue</v>
      </c>
      <c r="B125" s="835" t="s">
        <v>614</v>
      </c>
      <c r="C125" s="835" t="s">
        <v>614</v>
      </c>
      <c r="D125" s="835" t="s">
        <v>614</v>
      </c>
      <c r="E125" s="835" t="s">
        <v>614</v>
      </c>
      <c r="F125" s="384">
        <f>DATA!O241</f>
        <v>250</v>
      </c>
      <c r="G125" s="553" t="s">
        <v>813</v>
      </c>
      <c r="H125" s="553" t="s">
        <v>813</v>
      </c>
      <c r="I125" s="384"/>
      <c r="J125" s="384"/>
      <c r="K125" s="384"/>
      <c r="L125" s="386"/>
      <c r="M125" s="536"/>
      <c r="N125" s="554"/>
      <c r="O125" s="554"/>
      <c r="P125" s="554"/>
      <c r="Q125" s="242"/>
      <c r="R125" s="242"/>
    </row>
    <row r="126" spans="1:18" ht="14.4" hidden="1" customHeight="1" thickBot="1" x14ac:dyDescent="0.3">
      <c r="A126" s="835" t="str">
        <f>PR!D53</f>
        <v>Acrylic Based Paint - Yellow</v>
      </c>
      <c r="B126" s="835" t="s">
        <v>614</v>
      </c>
      <c r="C126" s="835" t="s">
        <v>614</v>
      </c>
      <c r="D126" s="835" t="s">
        <v>614</v>
      </c>
      <c r="E126" s="835" t="s">
        <v>614</v>
      </c>
      <c r="F126" s="384">
        <f>DATA!O242</f>
        <v>180</v>
      </c>
      <c r="G126" s="553" t="s">
        <v>813</v>
      </c>
      <c r="H126" s="553" t="s">
        <v>813</v>
      </c>
      <c r="I126" s="558"/>
      <c r="J126" s="558"/>
      <c r="K126" s="558"/>
      <c r="L126" s="386"/>
      <c r="M126" s="536"/>
      <c r="N126" s="554"/>
      <c r="O126" s="554"/>
      <c r="P126" s="554"/>
      <c r="Q126" s="242"/>
      <c r="R126" s="242"/>
    </row>
    <row r="127" spans="1:18" ht="18" hidden="1" customHeight="1" thickBot="1" x14ac:dyDescent="0.3">
      <c r="A127" s="835" t="str">
        <f>PR!D54</f>
        <v>Acrylic Based Paint - Black</v>
      </c>
      <c r="B127" s="835" t="s">
        <v>614</v>
      </c>
      <c r="C127" s="835" t="s">
        <v>614</v>
      </c>
      <c r="D127" s="835" t="s">
        <v>614</v>
      </c>
      <c r="E127" s="835" t="s">
        <v>614</v>
      </c>
      <c r="F127" s="384">
        <f>DATA!O243</f>
        <v>0</v>
      </c>
      <c r="G127" s="553" t="s">
        <v>813</v>
      </c>
      <c r="H127" s="553" t="s">
        <v>813</v>
      </c>
      <c r="I127" s="559"/>
      <c r="J127" s="559"/>
      <c r="K127" s="559"/>
      <c r="L127" s="386"/>
      <c r="M127" s="536"/>
      <c r="N127" s="554"/>
      <c r="O127" s="554"/>
      <c r="P127" s="554"/>
      <c r="Q127" s="242"/>
      <c r="R127" s="242"/>
    </row>
    <row r="128" spans="1:18" ht="16.95" hidden="1" customHeight="1" x14ac:dyDescent="0.25">
      <c r="A128" s="835" t="str">
        <f>PR!D55</f>
        <v>Acrylic Based Paint - White</v>
      </c>
      <c r="B128" s="835" t="s">
        <v>614</v>
      </c>
      <c r="C128" s="835" t="s">
        <v>614</v>
      </c>
      <c r="D128" s="835" t="s">
        <v>614</v>
      </c>
      <c r="E128" s="835" t="s">
        <v>614</v>
      </c>
      <c r="F128" s="384">
        <f>DATA!O244</f>
        <v>0</v>
      </c>
      <c r="G128" s="561"/>
      <c r="H128" s="562"/>
      <c r="I128" s="563"/>
      <c r="J128" s="563"/>
      <c r="K128" s="563"/>
      <c r="L128" s="339"/>
      <c r="M128" s="536"/>
      <c r="N128" s="554"/>
      <c r="O128" s="554"/>
      <c r="P128" s="554"/>
      <c r="Q128" s="242"/>
      <c r="R128" s="242"/>
    </row>
    <row r="129" spans="1:18" ht="16.2" hidden="1" customHeight="1" x14ac:dyDescent="0.25">
      <c r="A129" s="835" t="str">
        <f>PR!D56</f>
        <v xml:space="preserve">Artist Paint Brush </v>
      </c>
      <c r="B129" s="835" t="s">
        <v>614</v>
      </c>
      <c r="C129" s="835" t="s">
        <v>614</v>
      </c>
      <c r="D129" s="835" t="s">
        <v>614</v>
      </c>
      <c r="E129" s="835" t="s">
        <v>614</v>
      </c>
      <c r="F129" s="384">
        <f>DATA!O245</f>
        <v>0</v>
      </c>
      <c r="G129" s="317"/>
      <c r="H129" s="452"/>
      <c r="I129" s="331"/>
      <c r="J129" s="331"/>
      <c r="K129" s="331"/>
      <c r="L129" s="339"/>
      <c r="M129" s="536"/>
      <c r="N129" s="554"/>
      <c r="O129" s="554"/>
      <c r="P129" s="554"/>
      <c r="Q129" s="242"/>
      <c r="R129" s="242"/>
    </row>
    <row r="130" spans="1:18" ht="18" hidden="1" customHeight="1" x14ac:dyDescent="0.25">
      <c r="A130" s="835" t="str">
        <f>PR!D57</f>
        <v>Paint Roller (4 inches)</v>
      </c>
      <c r="B130" s="835" t="s">
        <v>614</v>
      </c>
      <c r="C130" s="835" t="s">
        <v>614</v>
      </c>
      <c r="D130" s="835" t="s">
        <v>614</v>
      </c>
      <c r="E130" s="835" t="s">
        <v>614</v>
      </c>
      <c r="F130" s="384">
        <f>DATA!O246</f>
        <v>0</v>
      </c>
      <c r="G130" s="317"/>
      <c r="H130" s="452"/>
      <c r="I130" s="331"/>
      <c r="J130" s="331"/>
      <c r="K130" s="331"/>
      <c r="L130" s="339"/>
      <c r="M130" s="536"/>
      <c r="N130" s="554"/>
      <c r="O130" s="554"/>
      <c r="P130" s="554"/>
      <c r="Q130" s="242"/>
      <c r="R130" s="242"/>
    </row>
    <row r="131" spans="1:18" ht="16.95" hidden="1" customHeight="1" x14ac:dyDescent="0.25">
      <c r="A131" s="835" t="str">
        <f>PR!D58</f>
        <v>4ft x 8ft Galvanized Plain Sheet, 25 Gauge</v>
      </c>
      <c r="B131" s="835" t="s">
        <v>614</v>
      </c>
      <c r="C131" s="835" t="s">
        <v>614</v>
      </c>
      <c r="D131" s="835" t="s">
        <v>614</v>
      </c>
      <c r="E131" s="835" t="s">
        <v>614</v>
      </c>
      <c r="F131" s="384">
        <f>DATA!O247</f>
        <v>0</v>
      </c>
      <c r="G131" s="564"/>
      <c r="H131" s="452"/>
      <c r="I131" s="312"/>
      <c r="J131" s="312"/>
      <c r="K131" s="312"/>
      <c r="L131" s="320"/>
      <c r="M131" s="536"/>
      <c r="N131" s="554"/>
      <c r="O131" s="554"/>
      <c r="P131" s="554"/>
      <c r="Q131" s="242"/>
      <c r="R131" s="242"/>
    </row>
    <row r="132" spans="1:18" ht="16.2" hidden="1" customHeight="1" x14ac:dyDescent="0.25">
      <c r="A132" s="835" t="str">
        <f>PR!D59</f>
        <v>2inch x 3inch x 12ft Palochina Wood</v>
      </c>
      <c r="B132" s="835" t="s">
        <v>614</v>
      </c>
      <c r="C132" s="835" t="s">
        <v>614</v>
      </c>
      <c r="D132" s="835" t="s">
        <v>614</v>
      </c>
      <c r="E132" s="835" t="s">
        <v>614</v>
      </c>
      <c r="F132" s="384">
        <f>DATA!O248</f>
        <v>0</v>
      </c>
      <c r="G132" s="317"/>
      <c r="H132" s="452"/>
      <c r="I132" s="312"/>
      <c r="J132" s="312"/>
      <c r="K132" s="312"/>
      <c r="L132" s="320"/>
      <c r="M132" s="536"/>
      <c r="N132" s="554"/>
      <c r="O132" s="554"/>
      <c r="P132" s="554"/>
      <c r="Q132" s="242"/>
      <c r="R132" s="242"/>
    </row>
    <row r="133" spans="1:18" ht="18" hidden="1" customHeight="1" x14ac:dyDescent="0.25">
      <c r="A133" s="835" t="str">
        <f>PR!D60</f>
        <v>3inch Log Screw with Anchor</v>
      </c>
      <c r="B133" s="835" t="s">
        <v>614</v>
      </c>
      <c r="C133" s="835" t="s">
        <v>614</v>
      </c>
      <c r="D133" s="835" t="s">
        <v>614</v>
      </c>
      <c r="E133" s="835" t="s">
        <v>614</v>
      </c>
      <c r="F133" s="384">
        <f>DATA!O249</f>
        <v>0</v>
      </c>
      <c r="G133" s="317"/>
      <c r="H133" s="452"/>
      <c r="I133" s="312"/>
      <c r="J133" s="312"/>
      <c r="K133" s="312"/>
      <c r="L133" s="320"/>
      <c r="M133" s="536"/>
      <c r="N133" s="554"/>
      <c r="O133" s="554"/>
      <c r="P133" s="554"/>
      <c r="Q133" s="242"/>
      <c r="R133" s="242"/>
    </row>
    <row r="134" spans="1:18" ht="16.2" hidden="1" customHeight="1" x14ac:dyDescent="0.25">
      <c r="A134" s="835" t="str">
        <f>PR!D61</f>
        <v>1.5inch Common Nail</v>
      </c>
      <c r="B134" s="835" t="s">
        <v>614</v>
      </c>
      <c r="C134" s="835" t="s">
        <v>614</v>
      </c>
      <c r="D134" s="835" t="s">
        <v>614</v>
      </c>
      <c r="E134" s="835" t="s">
        <v>614</v>
      </c>
      <c r="F134" s="384">
        <f>DATA!O250</f>
        <v>0</v>
      </c>
      <c r="G134" s="317"/>
      <c r="H134" s="452"/>
      <c r="I134" s="312"/>
      <c r="J134" s="312"/>
      <c r="K134" s="312"/>
      <c r="L134" s="320"/>
      <c r="M134" s="536"/>
      <c r="N134" s="554"/>
      <c r="O134" s="554"/>
      <c r="P134" s="554"/>
      <c r="Q134" s="242"/>
      <c r="R134" s="242"/>
    </row>
    <row r="135" spans="1:18" ht="20.399999999999999" hidden="1" customHeight="1" x14ac:dyDescent="0.25">
      <c r="A135" s="835" t="str">
        <f>PR!D62</f>
        <v>3inch Common Nail</v>
      </c>
      <c r="B135" s="835" t="s">
        <v>614</v>
      </c>
      <c r="C135" s="835" t="s">
        <v>614</v>
      </c>
      <c r="D135" s="835" t="s">
        <v>614</v>
      </c>
      <c r="E135" s="835" t="s">
        <v>614</v>
      </c>
      <c r="F135" s="384">
        <f>DATA!O251</f>
        <v>0</v>
      </c>
      <c r="G135" s="317"/>
      <c r="H135" s="452"/>
      <c r="I135" s="312"/>
      <c r="J135" s="312"/>
      <c r="K135" s="312"/>
      <c r="L135" s="320"/>
      <c r="M135" s="536"/>
      <c r="N135" s="554"/>
      <c r="O135" s="554"/>
      <c r="P135" s="554"/>
      <c r="Q135" s="242"/>
      <c r="R135" s="242"/>
    </row>
    <row r="136" spans="1:18" ht="18.600000000000001" hidden="1" customHeight="1" x14ac:dyDescent="0.25">
      <c r="A136" s="835" t="str">
        <f>PR!D63</f>
        <v>4inch Common Nail'</v>
      </c>
      <c r="B136" s="835" t="s">
        <v>614</v>
      </c>
      <c r="C136" s="835" t="s">
        <v>614</v>
      </c>
      <c r="D136" s="835" t="s">
        <v>614</v>
      </c>
      <c r="E136" s="835" t="s">
        <v>614</v>
      </c>
      <c r="F136" s="384">
        <f>DATA!O252</f>
        <v>0</v>
      </c>
      <c r="G136" s="486"/>
      <c r="H136" s="385"/>
      <c r="I136" s="312"/>
      <c r="J136" s="312"/>
      <c r="K136" s="312"/>
      <c r="L136" s="320"/>
      <c r="M136" s="536"/>
      <c r="N136" s="554"/>
      <c r="O136" s="554"/>
      <c r="P136" s="554"/>
      <c r="Q136" s="242"/>
      <c r="R136" s="242"/>
    </row>
    <row r="137" spans="1:18" ht="20.399999999999999" hidden="1" customHeight="1" x14ac:dyDescent="0.25">
      <c r="A137" s="835" t="str">
        <f>PR!D64</f>
        <v>Internet Service Provider Subscription</v>
      </c>
      <c r="B137" s="835" t="s">
        <v>614</v>
      </c>
      <c r="C137" s="835" t="s">
        <v>614</v>
      </c>
      <c r="D137" s="835" t="s">
        <v>614</v>
      </c>
      <c r="E137" s="835" t="s">
        <v>614</v>
      </c>
      <c r="F137" s="384">
        <f>DATA!O253</f>
        <v>0</v>
      </c>
      <c r="G137" s="565"/>
      <c r="H137" s="385"/>
      <c r="I137" s="312"/>
      <c r="J137" s="312"/>
      <c r="K137" s="312"/>
      <c r="L137" s="320"/>
      <c r="M137" s="536"/>
      <c r="N137" s="554"/>
      <c r="O137" s="554"/>
      <c r="P137" s="554"/>
      <c r="Q137" s="242"/>
      <c r="R137" s="242"/>
    </row>
    <row r="138" spans="1:18" ht="21.6" hidden="1" customHeight="1" x14ac:dyDescent="0.25">
      <c r="A138" s="835">
        <f>PR!D65</f>
        <v>0</v>
      </c>
      <c r="B138" s="835" t="s">
        <v>614</v>
      </c>
      <c r="C138" s="835" t="s">
        <v>614</v>
      </c>
      <c r="D138" s="835" t="s">
        <v>614</v>
      </c>
      <c r="E138" s="835" t="s">
        <v>614</v>
      </c>
      <c r="F138" s="384">
        <f>DATA!O254</f>
        <v>0</v>
      </c>
      <c r="G138" s="486"/>
      <c r="H138" s="385"/>
      <c r="I138" s="312"/>
      <c r="J138" s="312"/>
      <c r="K138" s="312"/>
      <c r="L138" s="320"/>
      <c r="M138" s="536"/>
      <c r="N138" s="554"/>
      <c r="O138" s="554"/>
      <c r="P138" s="554"/>
      <c r="Q138" s="242"/>
      <c r="R138" s="242"/>
    </row>
    <row r="139" spans="1:18" ht="18.600000000000001" hidden="1" customHeight="1" x14ac:dyDescent="0.25">
      <c r="A139" s="835">
        <f>PR!D66</f>
        <v>0</v>
      </c>
      <c r="B139" s="835" t="s">
        <v>614</v>
      </c>
      <c r="C139" s="835" t="s">
        <v>614</v>
      </c>
      <c r="D139" s="835" t="s">
        <v>614</v>
      </c>
      <c r="E139" s="835" t="s">
        <v>614</v>
      </c>
      <c r="F139" s="384">
        <f>DATA!O255</f>
        <v>0</v>
      </c>
      <c r="G139" s="486"/>
      <c r="H139" s="385"/>
      <c r="I139" s="312"/>
      <c r="J139" s="312"/>
      <c r="K139" s="312"/>
      <c r="L139" s="320"/>
      <c r="M139" s="536"/>
      <c r="N139" s="554"/>
      <c r="O139" s="554"/>
      <c r="P139" s="554"/>
      <c r="Q139" s="242"/>
      <c r="R139" s="242"/>
    </row>
    <row r="140" spans="1:18" ht="23.4" hidden="1" customHeight="1" x14ac:dyDescent="0.25">
      <c r="A140" s="835">
        <f>PR!D67</f>
        <v>0</v>
      </c>
      <c r="B140" s="835" t="s">
        <v>614</v>
      </c>
      <c r="C140" s="835" t="s">
        <v>614</v>
      </c>
      <c r="D140" s="835" t="s">
        <v>614</v>
      </c>
      <c r="E140" s="835" t="s">
        <v>614</v>
      </c>
      <c r="F140" s="384">
        <f>DATA!O256</f>
        <v>0</v>
      </c>
      <c r="G140" s="486"/>
      <c r="H140" s="385"/>
      <c r="I140" s="312"/>
      <c r="J140" s="312"/>
      <c r="K140" s="312"/>
      <c r="L140" s="320"/>
      <c r="M140" s="536"/>
      <c r="N140" s="554"/>
      <c r="O140" s="554"/>
      <c r="P140" s="554"/>
      <c r="Q140" s="242"/>
      <c r="R140" s="242"/>
    </row>
    <row r="141" spans="1:18" ht="18.600000000000001" hidden="1" customHeight="1" x14ac:dyDescent="0.25">
      <c r="A141" s="835">
        <f>PR!D68</f>
        <v>0</v>
      </c>
      <c r="B141" s="835" t="s">
        <v>614</v>
      </c>
      <c r="C141" s="835" t="s">
        <v>614</v>
      </c>
      <c r="D141" s="835" t="s">
        <v>614</v>
      </c>
      <c r="E141" s="835" t="s">
        <v>614</v>
      </c>
      <c r="F141" s="384">
        <f>DATA!O257</f>
        <v>0</v>
      </c>
      <c r="G141" s="486"/>
      <c r="H141" s="385"/>
      <c r="I141" s="312"/>
      <c r="J141" s="312"/>
      <c r="K141" s="312"/>
      <c r="L141" s="320"/>
      <c r="M141" s="536"/>
      <c r="N141" s="554"/>
      <c r="O141" s="554"/>
      <c r="P141" s="554"/>
      <c r="Q141" s="242"/>
      <c r="R141" s="242"/>
    </row>
    <row r="142" spans="1:18" ht="20.399999999999999" hidden="1" customHeight="1" x14ac:dyDescent="0.25">
      <c r="A142" s="835">
        <f>PR!D69</f>
        <v>0</v>
      </c>
      <c r="B142" s="835" t="s">
        <v>614</v>
      </c>
      <c r="C142" s="835" t="s">
        <v>614</v>
      </c>
      <c r="D142" s="835" t="s">
        <v>614</v>
      </c>
      <c r="E142" s="835" t="s">
        <v>614</v>
      </c>
      <c r="F142" s="384">
        <f>DATA!O258</f>
        <v>0</v>
      </c>
      <c r="G142" s="486"/>
      <c r="H142" s="385"/>
      <c r="I142" s="312"/>
      <c r="J142" s="312"/>
      <c r="K142" s="312"/>
      <c r="L142" s="320"/>
      <c r="M142" s="536"/>
      <c r="N142" s="554"/>
      <c r="O142" s="554"/>
      <c r="P142" s="554"/>
      <c r="Q142" s="242"/>
      <c r="R142" s="242"/>
    </row>
    <row r="143" spans="1:18" ht="17.399999999999999" hidden="1" customHeight="1" x14ac:dyDescent="0.25">
      <c r="A143" s="835">
        <f>PR!D70</f>
        <v>0</v>
      </c>
      <c r="B143" s="835" t="s">
        <v>614</v>
      </c>
      <c r="C143" s="835" t="s">
        <v>614</v>
      </c>
      <c r="D143" s="835" t="s">
        <v>614</v>
      </c>
      <c r="E143" s="835" t="s">
        <v>614</v>
      </c>
      <c r="F143" s="384">
        <f>DATA!O259</f>
        <v>0</v>
      </c>
      <c r="G143" s="486"/>
      <c r="H143" s="385"/>
      <c r="I143" s="312"/>
      <c r="J143" s="312"/>
      <c r="K143" s="312"/>
      <c r="L143" s="320"/>
      <c r="M143" s="536"/>
      <c r="N143" s="554"/>
      <c r="O143" s="554"/>
      <c r="P143" s="554"/>
      <c r="Q143" s="242"/>
      <c r="R143" s="242"/>
    </row>
    <row r="144" spans="1:18" ht="18.600000000000001" hidden="1" customHeight="1" x14ac:dyDescent="0.25">
      <c r="A144" s="835">
        <f>PR!D71</f>
        <v>0</v>
      </c>
      <c r="B144" s="835" t="s">
        <v>614</v>
      </c>
      <c r="C144" s="835" t="s">
        <v>614</v>
      </c>
      <c r="D144" s="835" t="s">
        <v>614</v>
      </c>
      <c r="E144" s="835" t="s">
        <v>614</v>
      </c>
      <c r="F144" s="384">
        <f>DATA!O260</f>
        <v>0</v>
      </c>
      <c r="G144" s="486"/>
      <c r="H144" s="385"/>
      <c r="I144" s="312"/>
      <c r="J144" s="312"/>
      <c r="K144" s="312"/>
      <c r="L144" s="320"/>
      <c r="M144" s="536"/>
      <c r="N144" s="554"/>
      <c r="O144" s="554"/>
      <c r="P144" s="554"/>
      <c r="Q144" s="242"/>
      <c r="R144" s="242"/>
    </row>
    <row r="145" spans="1:18" ht="16.95" hidden="1" customHeight="1" x14ac:dyDescent="0.25">
      <c r="A145" s="835">
        <f>PR!D72</f>
        <v>0</v>
      </c>
      <c r="B145" s="835" t="s">
        <v>614</v>
      </c>
      <c r="C145" s="835" t="s">
        <v>614</v>
      </c>
      <c r="D145" s="835" t="s">
        <v>614</v>
      </c>
      <c r="E145" s="835" t="s">
        <v>614</v>
      </c>
      <c r="F145" s="384">
        <f>DATA!O261</f>
        <v>0</v>
      </c>
      <c r="G145" s="486"/>
      <c r="H145" s="385"/>
      <c r="I145" s="312"/>
      <c r="J145" s="312"/>
      <c r="K145" s="312"/>
      <c r="L145" s="320"/>
      <c r="M145" s="536"/>
      <c r="N145" s="554"/>
      <c r="O145" s="554"/>
      <c r="P145" s="554"/>
      <c r="Q145" s="242"/>
      <c r="R145" s="242"/>
    </row>
    <row r="146" spans="1:18" ht="17.399999999999999" hidden="1" customHeight="1" x14ac:dyDescent="0.25">
      <c r="A146" s="835">
        <f>PR!D73</f>
        <v>0</v>
      </c>
      <c r="B146" s="835" t="s">
        <v>614</v>
      </c>
      <c r="C146" s="835" t="s">
        <v>614</v>
      </c>
      <c r="D146" s="835" t="s">
        <v>614</v>
      </c>
      <c r="E146" s="835" t="s">
        <v>614</v>
      </c>
      <c r="F146" s="384">
        <f>DATA!O262</f>
        <v>0</v>
      </c>
      <c r="G146" s="486"/>
      <c r="H146" s="385"/>
      <c r="I146" s="312"/>
      <c r="J146" s="312"/>
      <c r="K146" s="312"/>
      <c r="L146" s="320"/>
      <c r="M146" s="536"/>
      <c r="N146" s="554"/>
      <c r="O146" s="554"/>
      <c r="P146" s="554"/>
      <c r="Q146" s="242"/>
      <c r="R146" s="242"/>
    </row>
    <row r="147" spans="1:18" ht="19.2" hidden="1" customHeight="1" x14ac:dyDescent="0.25">
      <c r="A147" s="835">
        <f>PR!D74</f>
        <v>0</v>
      </c>
      <c r="B147" s="835" t="s">
        <v>614</v>
      </c>
      <c r="C147" s="835" t="s">
        <v>614</v>
      </c>
      <c r="D147" s="835" t="s">
        <v>614</v>
      </c>
      <c r="E147" s="835" t="s">
        <v>614</v>
      </c>
      <c r="F147" s="384">
        <f>DATA!O263</f>
        <v>0</v>
      </c>
      <c r="G147" s="486"/>
      <c r="H147" s="385"/>
      <c r="I147" s="312"/>
      <c r="J147" s="312"/>
      <c r="K147" s="312"/>
      <c r="L147" s="320"/>
      <c r="M147" s="536"/>
      <c r="N147" s="554"/>
      <c r="O147" s="554"/>
      <c r="P147" s="554"/>
      <c r="Q147" s="242"/>
      <c r="R147" s="242"/>
    </row>
    <row r="148" spans="1:18" ht="16.2" hidden="1" customHeight="1" x14ac:dyDescent="0.25">
      <c r="A148" s="835">
        <f>PR!D75</f>
        <v>0</v>
      </c>
      <c r="B148" s="835" t="s">
        <v>614</v>
      </c>
      <c r="C148" s="835" t="s">
        <v>614</v>
      </c>
      <c r="D148" s="835" t="s">
        <v>614</v>
      </c>
      <c r="E148" s="835" t="s">
        <v>614</v>
      </c>
      <c r="F148" s="384">
        <f>DATA!O264</f>
        <v>0</v>
      </c>
      <c r="G148" s="486"/>
      <c r="H148" s="385"/>
      <c r="I148" s="312"/>
      <c r="J148" s="312"/>
      <c r="K148" s="312"/>
      <c r="L148" s="320"/>
      <c r="M148" s="536"/>
      <c r="N148" s="554"/>
      <c r="O148" s="554"/>
      <c r="P148" s="554"/>
      <c r="Q148" s="242"/>
      <c r="R148" s="242"/>
    </row>
    <row r="149" spans="1:18" ht="19.95" hidden="1" customHeight="1" x14ac:dyDescent="0.25">
      <c r="A149" s="835">
        <f>PR!D76</f>
        <v>0</v>
      </c>
      <c r="B149" s="835" t="s">
        <v>614</v>
      </c>
      <c r="C149" s="835" t="s">
        <v>614</v>
      </c>
      <c r="D149" s="835" t="s">
        <v>614</v>
      </c>
      <c r="E149" s="835" t="s">
        <v>614</v>
      </c>
      <c r="F149" s="384">
        <f>DATA!O265</f>
        <v>0</v>
      </c>
      <c r="G149" s="486"/>
      <c r="H149" s="385"/>
      <c r="I149" s="312"/>
      <c r="J149" s="312"/>
      <c r="K149" s="425"/>
      <c r="L149" s="320"/>
      <c r="M149" s="536"/>
      <c r="N149" s="554"/>
      <c r="O149" s="554"/>
      <c r="P149" s="554"/>
      <c r="Q149" s="242"/>
      <c r="R149" s="242"/>
    </row>
    <row r="150" spans="1:18" ht="16.5" hidden="1" customHeight="1" x14ac:dyDescent="0.25">
      <c r="A150" s="835">
        <f>PR!D77</f>
        <v>0</v>
      </c>
      <c r="B150" s="835" t="s">
        <v>614</v>
      </c>
      <c r="C150" s="835" t="s">
        <v>614</v>
      </c>
      <c r="D150" s="835" t="s">
        <v>614</v>
      </c>
      <c r="E150" s="835" t="s">
        <v>614</v>
      </c>
      <c r="F150" s="384">
        <f>DATA!O266</f>
        <v>0</v>
      </c>
      <c r="G150" s="486"/>
      <c r="H150" s="385"/>
      <c r="I150" s="314"/>
      <c r="J150" s="314"/>
      <c r="K150" s="314"/>
      <c r="L150" s="314"/>
      <c r="M150" s="536"/>
      <c r="N150" s="554"/>
      <c r="O150" s="554"/>
      <c r="P150" s="554"/>
      <c r="Q150" s="242"/>
      <c r="R150" s="242"/>
    </row>
    <row r="151" spans="1:18" ht="16.5" hidden="1" customHeight="1" x14ac:dyDescent="0.25">
      <c r="A151" s="835"/>
      <c r="B151" s="835"/>
      <c r="C151" s="835"/>
      <c r="D151" s="835"/>
      <c r="E151" s="835"/>
      <c r="F151" s="384">
        <f>DATA!O267</f>
        <v>0</v>
      </c>
      <c r="G151" s="486"/>
      <c r="H151" s="385"/>
      <c r="I151" s="314"/>
      <c r="J151" s="314"/>
      <c r="K151" s="312"/>
      <c r="L151" s="314"/>
      <c r="M151" s="536"/>
      <c r="N151" s="554"/>
      <c r="O151" s="554"/>
      <c r="P151" s="554"/>
      <c r="Q151" s="242"/>
      <c r="R151" s="242"/>
    </row>
    <row r="152" spans="1:18" ht="16.5" hidden="1" customHeight="1" x14ac:dyDescent="0.25">
      <c r="A152" s="835"/>
      <c r="B152" s="835"/>
      <c r="C152" s="835"/>
      <c r="D152" s="835"/>
      <c r="E152" s="835"/>
      <c r="F152" s="384">
        <f>DATA!O268</f>
        <v>0</v>
      </c>
      <c r="G152" s="565"/>
      <c r="H152" s="385"/>
      <c r="I152" s="314"/>
      <c r="J152" s="314"/>
      <c r="K152" s="314"/>
      <c r="L152" s="314"/>
      <c r="M152" s="536"/>
      <c r="N152" s="554"/>
      <c r="O152" s="554"/>
      <c r="P152" s="554"/>
      <c r="Q152" s="242"/>
      <c r="R152" s="242"/>
    </row>
    <row r="153" spans="1:18" ht="16.5" hidden="1" customHeight="1" x14ac:dyDescent="0.25">
      <c r="A153" s="835"/>
      <c r="B153" s="835"/>
      <c r="C153" s="835"/>
      <c r="D153" s="835"/>
      <c r="E153" s="835"/>
      <c r="F153" s="384">
        <f>DATA!O269</f>
        <v>0</v>
      </c>
      <c r="G153" s="486"/>
      <c r="H153" s="385"/>
      <c r="I153" s="314"/>
      <c r="J153" s="314"/>
      <c r="K153" s="314"/>
      <c r="L153" s="314"/>
      <c r="M153" s="536"/>
      <c r="N153" s="554"/>
      <c r="O153" s="554"/>
      <c r="P153" s="554"/>
      <c r="Q153" s="242"/>
      <c r="R153" s="242"/>
    </row>
    <row r="154" spans="1:18" ht="18" hidden="1" customHeight="1" x14ac:dyDescent="0.25">
      <c r="A154" s="835"/>
      <c r="B154" s="835"/>
      <c r="C154" s="835"/>
      <c r="D154" s="835"/>
      <c r="E154" s="835"/>
      <c r="F154" s="384">
        <f>DATA!O270</f>
        <v>0</v>
      </c>
      <c r="G154" s="486"/>
      <c r="H154" s="385"/>
      <c r="I154" s="314"/>
      <c r="J154" s="314"/>
      <c r="K154" s="314"/>
      <c r="L154" s="314"/>
      <c r="M154" s="536"/>
      <c r="N154" s="554"/>
      <c r="O154" s="554"/>
      <c r="P154" s="554"/>
      <c r="Q154" s="242"/>
      <c r="R154" s="242"/>
    </row>
    <row r="155" spans="1:18" ht="19.5" hidden="1" customHeight="1" x14ac:dyDescent="0.25">
      <c r="A155" s="835"/>
      <c r="B155" s="835"/>
      <c r="C155" s="835"/>
      <c r="D155" s="835"/>
      <c r="E155" s="835"/>
      <c r="F155" s="384">
        <f>DATA!O271</f>
        <v>0</v>
      </c>
      <c r="G155" s="486"/>
      <c r="H155" s="385"/>
      <c r="I155" s="314"/>
      <c r="J155" s="314"/>
      <c r="K155" s="314"/>
      <c r="L155" s="314"/>
      <c r="M155" s="536"/>
      <c r="N155" s="554"/>
      <c r="O155" s="554"/>
      <c r="P155" s="554"/>
      <c r="Q155" s="242"/>
      <c r="R155" s="242"/>
    </row>
    <row r="156" spans="1:18" ht="18" hidden="1" customHeight="1" x14ac:dyDescent="0.25">
      <c r="A156" s="835"/>
      <c r="B156" s="835"/>
      <c r="C156" s="835"/>
      <c r="D156" s="835"/>
      <c r="E156" s="835"/>
      <c r="F156" s="384">
        <f>DATA!O272</f>
        <v>0</v>
      </c>
      <c r="G156" s="486"/>
      <c r="H156" s="385"/>
      <c r="I156" s="314"/>
      <c r="J156" s="314"/>
      <c r="K156" s="314"/>
      <c r="L156" s="314"/>
      <c r="M156" s="536"/>
      <c r="N156" s="554"/>
      <c r="O156" s="554"/>
      <c r="P156" s="554"/>
      <c r="Q156" s="242"/>
      <c r="R156" s="242"/>
    </row>
    <row r="157" spans="1:18" ht="19.5" hidden="1" customHeight="1" x14ac:dyDescent="0.25">
      <c r="A157" s="835"/>
      <c r="B157" s="835"/>
      <c r="C157" s="835"/>
      <c r="D157" s="835"/>
      <c r="E157" s="835"/>
      <c r="F157" s="384">
        <f>DATA!O273</f>
        <v>0</v>
      </c>
      <c r="G157" s="486"/>
      <c r="H157" s="385"/>
      <c r="I157" s="314"/>
      <c r="J157" s="314"/>
      <c r="K157" s="314"/>
      <c r="L157" s="314"/>
      <c r="M157" s="536"/>
      <c r="N157" s="554"/>
      <c r="O157" s="554"/>
      <c r="P157" s="554"/>
      <c r="Q157" s="242"/>
      <c r="R157" s="242"/>
    </row>
    <row r="158" spans="1:18" ht="18.75" hidden="1" customHeight="1" x14ac:dyDescent="0.25">
      <c r="A158" s="835"/>
      <c r="B158" s="835"/>
      <c r="C158" s="835"/>
      <c r="D158" s="835"/>
      <c r="E158" s="835"/>
      <c r="F158" s="384">
        <f>DATA!O274</f>
        <v>0</v>
      </c>
      <c r="G158" s="486"/>
      <c r="H158" s="385"/>
      <c r="I158" s="314"/>
      <c r="J158" s="314"/>
      <c r="K158" s="314"/>
      <c r="L158" s="314"/>
      <c r="M158" s="536"/>
      <c r="N158" s="554"/>
      <c r="O158" s="554"/>
      <c r="P158" s="554"/>
      <c r="Q158" s="242"/>
      <c r="R158" s="242"/>
    </row>
    <row r="159" spans="1:18" ht="21" hidden="1" customHeight="1" x14ac:dyDescent="0.25">
      <c r="A159" s="835">
        <f>[1]DATA!I105</f>
        <v>0</v>
      </c>
      <c r="B159" s="835" t="s">
        <v>614</v>
      </c>
      <c r="C159" s="835" t="s">
        <v>614</v>
      </c>
      <c r="D159" s="835" t="s">
        <v>614</v>
      </c>
      <c r="E159" s="835" t="s">
        <v>614</v>
      </c>
      <c r="F159" s="384">
        <f>DATA!O275</f>
        <v>0</v>
      </c>
      <c r="G159" s="313">
        <v>900</v>
      </c>
      <c r="H159" s="313"/>
      <c r="I159" s="314">
        <v>900</v>
      </c>
      <c r="J159" s="314"/>
      <c r="K159" s="314"/>
      <c r="L159" s="314"/>
      <c r="M159" s="536"/>
      <c r="N159" s="554"/>
      <c r="O159" s="554"/>
      <c r="P159" s="554"/>
      <c r="Q159" s="242"/>
      <c r="R159" s="242"/>
    </row>
    <row r="160" spans="1:18" ht="14.25" hidden="1" customHeight="1" x14ac:dyDescent="0.25">
      <c r="A160" s="831"/>
      <c r="B160" s="831"/>
      <c r="C160" s="831"/>
      <c r="D160" s="831"/>
      <c r="E160" s="831"/>
      <c r="F160" s="384">
        <f>DATA!O276</f>
        <v>0</v>
      </c>
      <c r="G160" s="313">
        <v>900</v>
      </c>
      <c r="H160" s="313"/>
      <c r="I160" s="314">
        <v>900</v>
      </c>
      <c r="J160" s="314"/>
      <c r="K160" s="314"/>
      <c r="L160" s="314"/>
      <c r="M160" s="536"/>
      <c r="N160" s="554"/>
      <c r="O160" s="554"/>
      <c r="P160" s="554"/>
      <c r="Q160" s="242"/>
      <c r="R160" s="242"/>
    </row>
    <row r="161" spans="1:18" ht="18" hidden="1" customHeight="1" x14ac:dyDescent="0.25">
      <c r="A161" s="831"/>
      <c r="B161" s="831"/>
      <c r="C161" s="831"/>
      <c r="D161" s="831"/>
      <c r="E161" s="831"/>
      <c r="F161" s="384">
        <f>DATA!O277</f>
        <v>0</v>
      </c>
      <c r="G161" s="313">
        <v>925</v>
      </c>
      <c r="H161" s="313"/>
      <c r="I161" s="314">
        <v>925</v>
      </c>
      <c r="J161" s="314"/>
      <c r="K161" s="314"/>
      <c r="L161" s="314"/>
      <c r="M161" s="536"/>
      <c r="N161" s="554"/>
      <c r="O161" s="554"/>
      <c r="P161" s="554"/>
      <c r="Q161" s="242"/>
      <c r="R161" s="242"/>
    </row>
    <row r="162" spans="1:18" ht="18" hidden="1" customHeight="1" x14ac:dyDescent="0.25">
      <c r="A162" s="831"/>
      <c r="B162" s="831"/>
      <c r="C162" s="831"/>
      <c r="D162" s="831"/>
      <c r="E162" s="831"/>
      <c r="F162" s="384">
        <f>DATA!O278</f>
        <v>0</v>
      </c>
      <c r="G162" s="313">
        <v>9300</v>
      </c>
      <c r="H162" s="313"/>
      <c r="I162" s="314">
        <v>9300</v>
      </c>
      <c r="J162" s="314"/>
      <c r="K162" s="314"/>
      <c r="L162" s="314"/>
      <c r="M162" s="536"/>
      <c r="N162" s="554"/>
      <c r="O162" s="554"/>
      <c r="P162" s="554"/>
      <c r="Q162" s="242"/>
      <c r="R162" s="242"/>
    </row>
    <row r="163" spans="1:18" ht="21" hidden="1" customHeight="1" x14ac:dyDescent="0.25">
      <c r="A163" s="831"/>
      <c r="B163" s="831"/>
      <c r="C163" s="831"/>
      <c r="D163" s="831"/>
      <c r="E163" s="831"/>
      <c r="F163" s="384">
        <f>DATA!O279</f>
        <v>0</v>
      </c>
      <c r="G163" s="313">
        <v>32000</v>
      </c>
      <c r="H163" s="313"/>
      <c r="I163" s="314">
        <v>32000</v>
      </c>
      <c r="J163" s="314"/>
      <c r="K163" s="314"/>
      <c r="L163" s="314"/>
      <c r="M163" s="536"/>
      <c r="N163" s="554"/>
      <c r="O163" s="554"/>
      <c r="P163" s="554"/>
      <c r="Q163" s="242"/>
      <c r="R163" s="242"/>
    </row>
    <row r="164" spans="1:18" ht="21.75" hidden="1" customHeight="1" x14ac:dyDescent="0.25">
      <c r="A164" s="831"/>
      <c r="B164" s="831"/>
      <c r="C164" s="831"/>
      <c r="D164" s="831"/>
      <c r="E164" s="831"/>
      <c r="F164" s="384">
        <f>DATA!O280</f>
        <v>0</v>
      </c>
      <c r="G164" s="315">
        <v>9900</v>
      </c>
      <c r="H164" s="315"/>
      <c r="I164" s="314">
        <v>9900</v>
      </c>
      <c r="J164" s="314"/>
      <c r="K164" s="314"/>
      <c r="L164" s="314"/>
      <c r="M164" s="536"/>
      <c r="N164" s="554"/>
      <c r="O164" s="554"/>
      <c r="P164" s="554"/>
      <c r="Q164" s="242"/>
      <c r="R164" s="242"/>
    </row>
    <row r="165" spans="1:18" ht="15.75" hidden="1" customHeight="1" x14ac:dyDescent="0.25">
      <c r="A165" s="831"/>
      <c r="B165" s="831"/>
      <c r="C165" s="831"/>
      <c r="D165" s="831"/>
      <c r="E165" s="831"/>
      <c r="F165" s="384">
        <f>DATA!O281</f>
        <v>0</v>
      </c>
      <c r="G165" s="315">
        <v>400</v>
      </c>
      <c r="H165" s="315"/>
      <c r="I165" s="314">
        <v>400</v>
      </c>
      <c r="J165" s="314"/>
      <c r="K165" s="314"/>
      <c r="L165" s="314"/>
      <c r="M165" s="536"/>
      <c r="N165" s="554"/>
      <c r="O165" s="554"/>
      <c r="P165" s="554"/>
      <c r="Q165" s="242"/>
      <c r="R165" s="242"/>
    </row>
    <row r="166" spans="1:18" ht="15.75" hidden="1" customHeight="1" x14ac:dyDescent="0.25">
      <c r="A166" s="831"/>
      <c r="B166" s="831"/>
      <c r="C166" s="831"/>
      <c r="D166" s="831"/>
      <c r="E166" s="831"/>
      <c r="F166" s="384">
        <f>DATA!O282</f>
        <v>0</v>
      </c>
      <c r="G166" s="313">
        <v>1500</v>
      </c>
      <c r="H166" s="313"/>
      <c r="I166" s="314">
        <v>1500</v>
      </c>
      <c r="J166" s="314"/>
      <c r="K166" s="314"/>
      <c r="L166" s="314"/>
      <c r="M166" s="536"/>
      <c r="N166" s="554"/>
      <c r="O166" s="554"/>
      <c r="P166" s="554"/>
      <c r="Q166" s="242"/>
      <c r="R166" s="242"/>
    </row>
    <row r="167" spans="1:18" ht="21" hidden="1" customHeight="1" x14ac:dyDescent="0.25">
      <c r="A167" s="831"/>
      <c r="B167" s="831"/>
      <c r="C167" s="831"/>
      <c r="D167" s="831"/>
      <c r="E167" s="831"/>
      <c r="F167" s="384">
        <f>DATA!O283</f>
        <v>0</v>
      </c>
      <c r="G167" s="315">
        <v>9950</v>
      </c>
      <c r="H167" s="315"/>
      <c r="I167" s="314">
        <v>9950</v>
      </c>
      <c r="J167" s="314"/>
      <c r="K167" s="314"/>
      <c r="L167" s="314"/>
      <c r="M167" s="536"/>
      <c r="N167" s="554"/>
      <c r="O167" s="554"/>
      <c r="P167" s="554"/>
      <c r="Q167" s="242"/>
      <c r="R167" s="242"/>
    </row>
    <row r="168" spans="1:18" ht="21.75" hidden="1" customHeight="1" x14ac:dyDescent="0.25">
      <c r="A168" s="831"/>
      <c r="B168" s="831"/>
      <c r="C168" s="831"/>
      <c r="D168" s="831"/>
      <c r="E168" s="831"/>
      <c r="F168" s="384">
        <f>DATA!O284</f>
        <v>0</v>
      </c>
      <c r="G168" s="833">
        <v>1440</v>
      </c>
      <c r="H168" s="588"/>
      <c r="I168" s="314">
        <v>1440</v>
      </c>
      <c r="J168" s="314"/>
      <c r="K168" s="314"/>
      <c r="L168" s="314"/>
      <c r="M168" s="536"/>
      <c r="N168" s="554"/>
      <c r="O168" s="554"/>
      <c r="P168" s="554"/>
      <c r="Q168" s="242"/>
      <c r="R168" s="242"/>
    </row>
    <row r="169" spans="1:18" ht="21.75" hidden="1" customHeight="1" x14ac:dyDescent="0.25">
      <c r="A169" s="831"/>
      <c r="B169" s="831"/>
      <c r="C169" s="831"/>
      <c r="D169" s="831"/>
      <c r="E169" s="831"/>
      <c r="F169" s="384">
        <f>DATA!O285</f>
        <v>0</v>
      </c>
      <c r="G169" s="834"/>
      <c r="H169" s="589"/>
      <c r="I169" s="314"/>
      <c r="J169" s="314"/>
      <c r="K169" s="314"/>
      <c r="L169" s="314"/>
      <c r="M169" s="536"/>
      <c r="N169" s="554"/>
      <c r="O169" s="554"/>
      <c r="P169" s="554"/>
      <c r="Q169" s="242"/>
      <c r="R169" s="242"/>
    </row>
    <row r="170" spans="1:18" ht="21.75" hidden="1" customHeight="1" x14ac:dyDescent="0.25">
      <c r="A170" s="831"/>
      <c r="B170" s="831"/>
      <c r="C170" s="831"/>
      <c r="D170" s="831"/>
      <c r="E170" s="831"/>
      <c r="F170" s="384">
        <f>DATA!O286</f>
        <v>0</v>
      </c>
      <c r="G170" s="314"/>
      <c r="H170" s="314"/>
      <c r="I170" s="314"/>
      <c r="J170" s="314"/>
      <c r="K170" s="314"/>
      <c r="L170" s="314"/>
      <c r="M170" s="536"/>
      <c r="N170" s="554"/>
      <c r="O170" s="554"/>
      <c r="P170" s="554"/>
      <c r="Q170" s="242"/>
      <c r="R170" s="242"/>
    </row>
    <row r="171" spans="1:18" ht="21.75" hidden="1" customHeight="1" x14ac:dyDescent="0.25">
      <c r="A171" s="831"/>
      <c r="B171" s="831"/>
      <c r="C171" s="831"/>
      <c r="D171" s="831"/>
      <c r="E171" s="831"/>
      <c r="F171" s="384">
        <f>DATA!O287</f>
        <v>0</v>
      </c>
      <c r="G171" s="314"/>
      <c r="H171" s="314"/>
      <c r="I171" s="314"/>
      <c r="J171" s="314"/>
      <c r="K171" s="314"/>
      <c r="L171" s="314"/>
      <c r="M171" s="536"/>
      <c r="N171" s="554"/>
      <c r="O171" s="554"/>
      <c r="P171" s="554"/>
      <c r="Q171" s="242"/>
      <c r="R171" s="242"/>
    </row>
    <row r="172" spans="1:18" ht="21.75" hidden="1" customHeight="1" x14ac:dyDescent="0.3">
      <c r="A172" s="831"/>
      <c r="B172" s="831"/>
      <c r="C172" s="831"/>
      <c r="D172" s="831"/>
      <c r="E172" s="831"/>
      <c r="F172" s="384">
        <f>DATA!O288</f>
        <v>0</v>
      </c>
      <c r="G172" s="316"/>
      <c r="H172" s="316"/>
      <c r="I172" s="316"/>
      <c r="J172" s="316"/>
      <c r="K172" s="316"/>
      <c r="L172" s="316"/>
      <c r="M172" s="536"/>
      <c r="N172" s="554"/>
      <c r="O172" s="554"/>
      <c r="P172" s="554"/>
      <c r="Q172" s="242"/>
      <c r="R172" s="242"/>
    </row>
    <row r="173" spans="1:18" ht="21.75" hidden="1" customHeight="1" x14ac:dyDescent="0.3">
      <c r="A173" s="831"/>
      <c r="B173" s="831"/>
      <c r="C173" s="831"/>
      <c r="D173" s="831"/>
      <c r="E173" s="831"/>
      <c r="F173" s="384">
        <f>DATA!O289</f>
        <v>0</v>
      </c>
      <c r="G173" s="316"/>
      <c r="H173" s="316"/>
      <c r="I173" s="316"/>
      <c r="J173" s="316"/>
      <c r="K173" s="316"/>
      <c r="L173" s="316"/>
      <c r="M173" s="536"/>
      <c r="N173" s="554"/>
      <c r="O173" s="554"/>
      <c r="P173" s="554"/>
      <c r="Q173" s="242"/>
      <c r="R173" s="242"/>
    </row>
    <row r="174" spans="1:18" ht="21.75" hidden="1" customHeight="1" x14ac:dyDescent="0.3">
      <c r="A174" s="831"/>
      <c r="B174" s="831"/>
      <c r="C174" s="831"/>
      <c r="D174" s="831"/>
      <c r="E174" s="831"/>
      <c r="F174" s="384">
        <f>DATA!O290</f>
        <v>0</v>
      </c>
      <c r="G174" s="316"/>
      <c r="H174" s="316"/>
      <c r="I174" s="316"/>
      <c r="J174" s="316"/>
      <c r="K174" s="316"/>
      <c r="L174" s="316"/>
      <c r="M174" s="536"/>
      <c r="N174" s="554"/>
      <c r="O174" s="554"/>
      <c r="P174" s="554"/>
      <c r="Q174" s="242"/>
      <c r="R174" s="242"/>
    </row>
    <row r="175" spans="1:18" ht="21.75" hidden="1" customHeight="1" x14ac:dyDescent="0.3">
      <c r="A175" s="831"/>
      <c r="B175" s="831"/>
      <c r="C175" s="831"/>
      <c r="D175" s="831"/>
      <c r="E175" s="831"/>
      <c r="F175" s="384">
        <f>DATA!O291</f>
        <v>0</v>
      </c>
      <c r="G175" s="316"/>
      <c r="H175" s="316"/>
      <c r="I175" s="316"/>
      <c r="J175" s="316"/>
      <c r="K175" s="316"/>
      <c r="L175" s="316"/>
      <c r="M175" s="536"/>
      <c r="N175" s="554"/>
      <c r="O175" s="554"/>
      <c r="P175" s="554"/>
      <c r="Q175" s="242"/>
      <c r="R175" s="242"/>
    </row>
    <row r="176" spans="1:18" ht="21.75" hidden="1" customHeight="1" x14ac:dyDescent="0.3">
      <c r="A176" s="831"/>
      <c r="B176" s="831"/>
      <c r="C176" s="831"/>
      <c r="D176" s="831"/>
      <c r="E176" s="831"/>
      <c r="F176" s="384">
        <f>DATA!O292</f>
        <v>0</v>
      </c>
      <c r="G176" s="316"/>
      <c r="H176" s="316"/>
      <c r="I176" s="316"/>
      <c r="J176" s="316"/>
      <c r="K176" s="316"/>
      <c r="L176" s="316"/>
      <c r="M176" s="536"/>
      <c r="N176" s="554"/>
      <c r="O176" s="554"/>
      <c r="P176" s="554"/>
      <c r="Q176" s="242"/>
      <c r="R176" s="242"/>
    </row>
    <row r="177" spans="1:18" ht="21.75" hidden="1" customHeight="1" x14ac:dyDescent="0.3">
      <c r="A177" s="831"/>
      <c r="B177" s="831"/>
      <c r="C177" s="831"/>
      <c r="D177" s="831"/>
      <c r="E177" s="831"/>
      <c r="F177" s="384">
        <f>DATA!O293</f>
        <v>0</v>
      </c>
      <c r="G177" s="316"/>
      <c r="H177" s="316"/>
      <c r="I177" s="316"/>
      <c r="J177" s="316"/>
      <c r="K177" s="316"/>
      <c r="L177" s="316"/>
      <c r="M177" s="536"/>
      <c r="N177" s="554"/>
      <c r="O177" s="554"/>
      <c r="P177" s="554"/>
      <c r="Q177" s="242"/>
      <c r="R177" s="242"/>
    </row>
    <row r="178" spans="1:18" ht="21.75" hidden="1" customHeight="1" x14ac:dyDescent="0.3">
      <c r="A178" s="831"/>
      <c r="B178" s="831"/>
      <c r="C178" s="831"/>
      <c r="D178" s="831"/>
      <c r="E178" s="831"/>
      <c r="F178" s="384">
        <f>DATA!O294</f>
        <v>0</v>
      </c>
      <c r="G178" s="316"/>
      <c r="H178" s="316"/>
      <c r="I178" s="316"/>
      <c r="J178" s="316"/>
      <c r="K178" s="316"/>
      <c r="L178" s="316"/>
      <c r="M178" s="536"/>
      <c r="N178" s="554"/>
      <c r="O178" s="554"/>
      <c r="P178" s="554"/>
      <c r="Q178" s="242"/>
      <c r="R178" s="242"/>
    </row>
    <row r="179" spans="1:18" ht="21.75" hidden="1" customHeight="1" x14ac:dyDescent="0.3">
      <c r="A179" s="831"/>
      <c r="B179" s="831"/>
      <c r="C179" s="831"/>
      <c r="D179" s="831"/>
      <c r="E179" s="831"/>
      <c r="F179" s="384">
        <f>DATA!O295</f>
        <v>0</v>
      </c>
      <c r="G179" s="316"/>
      <c r="H179" s="316"/>
      <c r="I179" s="316"/>
      <c r="J179" s="316"/>
      <c r="K179" s="316"/>
      <c r="L179" s="316"/>
      <c r="M179" s="536"/>
      <c r="N179" s="554"/>
      <c r="O179" s="554"/>
      <c r="P179" s="554"/>
      <c r="Q179" s="242"/>
      <c r="R179" s="242"/>
    </row>
    <row r="180" spans="1:18" ht="21.75" hidden="1" customHeight="1" x14ac:dyDescent="0.3">
      <c r="A180" s="831"/>
      <c r="B180" s="831"/>
      <c r="C180" s="831"/>
      <c r="D180" s="831"/>
      <c r="E180" s="831"/>
      <c r="F180" s="384">
        <f>DATA!O296</f>
        <v>0</v>
      </c>
      <c r="G180" s="316"/>
      <c r="H180" s="316"/>
      <c r="I180" s="316"/>
      <c r="J180" s="316"/>
      <c r="K180" s="316"/>
      <c r="L180" s="316"/>
      <c r="M180" s="536"/>
      <c r="N180" s="554"/>
      <c r="O180" s="554"/>
      <c r="P180" s="554"/>
      <c r="Q180" s="242"/>
      <c r="R180" s="242"/>
    </row>
    <row r="181" spans="1:18" ht="21.75" hidden="1" customHeight="1" x14ac:dyDescent="0.3">
      <c r="A181" s="831"/>
      <c r="B181" s="831"/>
      <c r="C181" s="831"/>
      <c r="D181" s="831"/>
      <c r="E181" s="831"/>
      <c r="F181" s="384">
        <f>DATA!O297</f>
        <v>0</v>
      </c>
      <c r="G181" s="316"/>
      <c r="H181" s="316"/>
      <c r="I181" s="316"/>
      <c r="J181" s="316"/>
      <c r="K181" s="316"/>
      <c r="L181" s="316"/>
      <c r="M181" s="536"/>
      <c r="N181" s="554"/>
      <c r="O181" s="554"/>
      <c r="P181" s="554"/>
      <c r="Q181" s="242"/>
      <c r="R181" s="242"/>
    </row>
    <row r="182" spans="1:18" ht="21.75" hidden="1" customHeight="1" x14ac:dyDescent="0.3">
      <c r="A182" s="831"/>
      <c r="B182" s="831"/>
      <c r="C182" s="831"/>
      <c r="D182" s="831"/>
      <c r="E182" s="831"/>
      <c r="F182" s="384">
        <f>DATA!O298</f>
        <v>0</v>
      </c>
      <c r="G182" s="316"/>
      <c r="H182" s="316"/>
      <c r="I182" s="316"/>
      <c r="J182" s="316"/>
      <c r="K182" s="316"/>
      <c r="L182" s="316"/>
      <c r="M182" s="536"/>
      <c r="N182" s="554"/>
      <c r="O182" s="554"/>
      <c r="P182" s="554"/>
      <c r="Q182" s="242"/>
      <c r="R182" s="242"/>
    </row>
    <row r="183" spans="1:18" ht="21.75" hidden="1" customHeight="1" x14ac:dyDescent="0.3">
      <c r="A183" s="831"/>
      <c r="B183" s="831"/>
      <c r="C183" s="831"/>
      <c r="D183" s="831"/>
      <c r="E183" s="831"/>
      <c r="F183" s="384">
        <f>DATA!O299</f>
        <v>0</v>
      </c>
      <c r="G183" s="316"/>
      <c r="H183" s="316"/>
      <c r="I183" s="316"/>
      <c r="J183" s="316"/>
      <c r="K183" s="316"/>
      <c r="L183" s="316"/>
      <c r="M183" s="536"/>
      <c r="N183" s="554"/>
      <c r="O183" s="554"/>
      <c r="P183" s="554"/>
      <c r="Q183" s="242"/>
      <c r="R183" s="242"/>
    </row>
    <row r="184" spans="1:18" ht="21.75" hidden="1" customHeight="1" x14ac:dyDescent="0.3">
      <c r="A184" s="831"/>
      <c r="B184" s="831"/>
      <c r="C184" s="831"/>
      <c r="D184" s="831"/>
      <c r="E184" s="831"/>
      <c r="F184" s="384">
        <f>DATA!O300</f>
        <v>0</v>
      </c>
      <c r="G184" s="316"/>
      <c r="H184" s="316"/>
      <c r="I184" s="316"/>
      <c r="J184" s="316"/>
      <c r="K184" s="316"/>
      <c r="L184" s="316"/>
      <c r="M184" s="536"/>
      <c r="N184" s="554"/>
      <c r="O184" s="554"/>
      <c r="P184" s="554"/>
      <c r="Q184" s="242"/>
      <c r="R184" s="242"/>
    </row>
    <row r="185" spans="1:18" ht="21.75" hidden="1" customHeight="1" x14ac:dyDescent="0.3">
      <c r="A185" s="831"/>
      <c r="B185" s="831"/>
      <c r="C185" s="831"/>
      <c r="D185" s="831"/>
      <c r="E185" s="831"/>
      <c r="F185" s="384">
        <f>DATA!O301</f>
        <v>0</v>
      </c>
      <c r="G185" s="316"/>
      <c r="H185" s="316"/>
      <c r="I185" s="316"/>
      <c r="J185" s="316"/>
      <c r="K185" s="316"/>
      <c r="L185" s="316"/>
      <c r="M185" s="536"/>
      <c r="N185" s="554"/>
      <c r="O185" s="554"/>
      <c r="P185" s="554"/>
      <c r="Q185" s="242"/>
      <c r="R185" s="242"/>
    </row>
    <row r="186" spans="1:18" ht="21.75" hidden="1" customHeight="1" x14ac:dyDescent="0.3">
      <c r="A186" s="831"/>
      <c r="B186" s="831"/>
      <c r="C186" s="831"/>
      <c r="D186" s="831"/>
      <c r="E186" s="831"/>
      <c r="F186" s="384">
        <f>DATA!O302</f>
        <v>0</v>
      </c>
      <c r="G186" s="316"/>
      <c r="H186" s="316"/>
      <c r="I186" s="316"/>
      <c r="J186" s="316"/>
      <c r="K186" s="316"/>
      <c r="L186" s="316"/>
      <c r="M186" s="536"/>
      <c r="N186" s="554"/>
      <c r="O186" s="554"/>
      <c r="P186" s="554"/>
      <c r="Q186" s="242"/>
      <c r="R186" s="242"/>
    </row>
    <row r="187" spans="1:18" ht="21.75" hidden="1" customHeight="1" x14ac:dyDescent="0.3">
      <c r="A187" s="831"/>
      <c r="B187" s="831"/>
      <c r="C187" s="831"/>
      <c r="D187" s="831"/>
      <c r="E187" s="831"/>
      <c r="F187" s="384">
        <f>DATA!O303</f>
        <v>0</v>
      </c>
      <c r="G187" s="316"/>
      <c r="H187" s="316"/>
      <c r="I187" s="316"/>
      <c r="J187" s="316"/>
      <c r="K187" s="316"/>
      <c r="L187" s="316"/>
      <c r="M187" s="536"/>
      <c r="N187" s="554"/>
      <c r="O187" s="554"/>
      <c r="P187" s="554"/>
      <c r="Q187" s="242"/>
      <c r="R187" s="242"/>
    </row>
    <row r="188" spans="1:18" ht="21.75" hidden="1" customHeight="1" x14ac:dyDescent="0.3">
      <c r="A188" s="831"/>
      <c r="B188" s="831"/>
      <c r="C188" s="831"/>
      <c r="D188" s="831"/>
      <c r="E188" s="831"/>
      <c r="F188" s="384">
        <f>DATA!O304</f>
        <v>0</v>
      </c>
      <c r="G188" s="316"/>
      <c r="H188" s="316"/>
      <c r="I188" s="316"/>
      <c r="J188" s="316"/>
      <c r="K188" s="316"/>
      <c r="L188" s="316"/>
      <c r="M188" s="536"/>
      <c r="N188" s="554"/>
      <c r="O188" s="554"/>
      <c r="P188" s="554"/>
      <c r="Q188" s="242"/>
      <c r="R188" s="242"/>
    </row>
    <row r="189" spans="1:18" ht="21.75" hidden="1" customHeight="1" x14ac:dyDescent="0.3">
      <c r="A189" s="831"/>
      <c r="B189" s="831"/>
      <c r="C189" s="831"/>
      <c r="D189" s="831"/>
      <c r="E189" s="831"/>
      <c r="F189" s="384">
        <f>DATA!O305</f>
        <v>0</v>
      </c>
      <c r="G189" s="316"/>
      <c r="H189" s="316"/>
      <c r="I189" s="316"/>
      <c r="J189" s="316"/>
      <c r="K189" s="316"/>
      <c r="L189" s="316"/>
      <c r="M189" s="536"/>
      <c r="N189" s="554"/>
      <c r="O189" s="554"/>
      <c r="P189" s="554"/>
      <c r="Q189" s="242"/>
      <c r="R189" s="242"/>
    </row>
    <row r="190" spans="1:18" ht="21.75" hidden="1" customHeight="1" x14ac:dyDescent="0.3">
      <c r="A190" s="831"/>
      <c r="B190" s="831"/>
      <c r="C190" s="831"/>
      <c r="D190" s="831"/>
      <c r="E190" s="831"/>
      <c r="F190" s="384">
        <f>DATA!O306</f>
        <v>0</v>
      </c>
      <c r="G190" s="316"/>
      <c r="H190" s="316"/>
      <c r="I190" s="316"/>
      <c r="J190" s="316"/>
      <c r="K190" s="316"/>
      <c r="L190" s="316"/>
      <c r="M190" s="536"/>
      <c r="N190" s="554"/>
      <c r="O190" s="554"/>
      <c r="P190" s="554"/>
      <c r="Q190" s="242"/>
      <c r="R190" s="242"/>
    </row>
    <row r="191" spans="1:18" ht="21.75" hidden="1" customHeight="1" x14ac:dyDescent="0.3">
      <c r="A191" s="831" t="str">
        <f>'[4]SourceData 2022'!H423</f>
        <v>ipatropium bromide+salbutamol sulfate 200mcg/1mg/ml</v>
      </c>
      <c r="B191" s="831"/>
      <c r="C191" s="831"/>
      <c r="D191" s="831"/>
      <c r="E191" s="831"/>
      <c r="F191" s="384">
        <f>DATA!O307</f>
        <v>0</v>
      </c>
      <c r="G191" s="316"/>
      <c r="H191" s="316"/>
      <c r="I191" s="316"/>
      <c r="J191" s="316"/>
      <c r="K191" s="316"/>
      <c r="L191" s="316"/>
      <c r="M191" s="536"/>
      <c r="N191" s="554"/>
      <c r="O191" s="554"/>
      <c r="P191" s="554"/>
      <c r="Q191" s="242"/>
      <c r="R191" s="242"/>
    </row>
    <row r="192" spans="1:18" ht="21.75" hidden="1" customHeight="1" x14ac:dyDescent="0.3">
      <c r="A192" s="831" t="str">
        <f>'[4]SourceData 2022'!H424</f>
        <v>Salbutamol 2mg/tablet</v>
      </c>
      <c r="B192" s="831"/>
      <c r="C192" s="831"/>
      <c r="D192" s="831"/>
      <c r="E192" s="831"/>
      <c r="F192" s="384">
        <f>DATA!O308</f>
        <v>0</v>
      </c>
      <c r="G192" s="316"/>
      <c r="H192" s="316"/>
      <c r="I192" s="316"/>
      <c r="J192" s="316"/>
      <c r="K192" s="316"/>
      <c r="L192" s="316"/>
      <c r="M192" s="536"/>
      <c r="N192" s="554"/>
      <c r="O192" s="554"/>
      <c r="P192" s="554"/>
      <c r="Q192" s="242"/>
      <c r="R192" s="242"/>
    </row>
    <row r="193" spans="1:18" ht="21.75" hidden="1" customHeight="1" x14ac:dyDescent="0.3">
      <c r="A193" s="831" t="str">
        <f>'[4]SourceData 2022'!H425</f>
        <v>salbutamol inhaler 100mcg/dose</v>
      </c>
      <c r="B193" s="831"/>
      <c r="C193" s="831"/>
      <c r="D193" s="831"/>
      <c r="E193" s="831"/>
      <c r="F193" s="384">
        <f>DATA!O309</f>
        <v>0</v>
      </c>
      <c r="G193" s="316"/>
      <c r="H193" s="316"/>
      <c r="I193" s="316"/>
      <c r="J193" s="316"/>
      <c r="K193" s="316"/>
      <c r="L193" s="316"/>
      <c r="M193" s="536"/>
      <c r="N193" s="554"/>
      <c r="O193" s="554"/>
      <c r="P193" s="554"/>
      <c r="Q193" s="242"/>
      <c r="R193" s="242"/>
    </row>
    <row r="194" spans="1:18" ht="21.75" hidden="1" customHeight="1" x14ac:dyDescent="0.3">
      <c r="A194" s="831" t="str">
        <f>'[4]SourceData 2022'!H426</f>
        <v>salbutamol+fluticasone inhaler 25mcg/125mcg meter dose inhaler</v>
      </c>
      <c r="B194" s="831"/>
      <c r="C194" s="831"/>
      <c r="D194" s="831"/>
      <c r="E194" s="831"/>
      <c r="F194" s="384">
        <f>DATA!O310</f>
        <v>0</v>
      </c>
      <c r="G194" s="316"/>
      <c r="H194" s="316"/>
      <c r="I194" s="316"/>
      <c r="J194" s="316"/>
      <c r="K194" s="316"/>
      <c r="L194" s="316"/>
      <c r="M194" s="536"/>
      <c r="N194" s="554"/>
      <c r="O194" s="554"/>
      <c r="P194" s="554"/>
      <c r="Q194" s="242"/>
      <c r="R194" s="242"/>
    </row>
    <row r="195" spans="1:18" ht="21.75" hidden="1" customHeight="1" x14ac:dyDescent="0.3">
      <c r="A195" s="831" t="str">
        <f>'[4]SourceData 2022'!H427</f>
        <v xml:space="preserve">zinc oxide +calamine ointment 3.5g </v>
      </c>
      <c r="B195" s="831"/>
      <c r="C195" s="831"/>
      <c r="D195" s="831"/>
      <c r="E195" s="831"/>
      <c r="F195" s="384">
        <f>DATA!O311</f>
        <v>0</v>
      </c>
      <c r="G195" s="316"/>
      <c r="H195" s="316"/>
      <c r="I195" s="318"/>
      <c r="J195" s="318"/>
      <c r="K195" s="318"/>
      <c r="L195" s="316"/>
      <c r="M195" s="536"/>
      <c r="N195" s="554"/>
      <c r="O195" s="554"/>
      <c r="P195" s="554"/>
      <c r="Q195" s="242"/>
      <c r="R195" s="242"/>
    </row>
    <row r="196" spans="1:18" ht="21.75" hidden="1" customHeight="1" x14ac:dyDescent="0.3">
      <c r="A196" s="831" t="str">
        <f>'[4]SourceData 2022'!H428</f>
        <v>cinnarizine 25mg/tablet</v>
      </c>
      <c r="B196" s="831"/>
      <c r="C196" s="831"/>
      <c r="D196" s="831"/>
      <c r="E196" s="831"/>
      <c r="F196" s="384">
        <f>DATA!O312</f>
        <v>0</v>
      </c>
      <c r="G196" s="316"/>
      <c r="H196" s="316"/>
      <c r="I196" s="316"/>
      <c r="J196" s="316"/>
      <c r="K196" s="316"/>
      <c r="L196" s="316"/>
      <c r="M196" s="536"/>
      <c r="N196" s="554"/>
      <c r="O196" s="554"/>
      <c r="P196" s="554"/>
      <c r="Q196" s="242"/>
      <c r="R196" s="242"/>
    </row>
    <row r="197" spans="1:18" ht="21.75" hidden="1" customHeight="1" x14ac:dyDescent="0.3">
      <c r="A197" s="831" t="str">
        <f>'[4]SourceData 2022'!H429</f>
        <v>povidone iodine 60ml</v>
      </c>
      <c r="B197" s="831"/>
      <c r="C197" s="831"/>
      <c r="D197" s="831"/>
      <c r="E197" s="831"/>
      <c r="F197" s="384">
        <f>DATA!O313</f>
        <v>0</v>
      </c>
      <c r="G197" s="316"/>
      <c r="H197" s="316"/>
      <c r="I197" s="316"/>
      <c r="J197" s="316"/>
      <c r="K197" s="316"/>
      <c r="L197" s="316"/>
      <c r="M197" s="536"/>
      <c r="N197" s="554"/>
      <c r="O197" s="554"/>
      <c r="P197" s="554"/>
      <c r="Q197" s="242"/>
      <c r="R197" s="242"/>
    </row>
    <row r="198" spans="1:18" ht="21.75" hidden="1" customHeight="1" x14ac:dyDescent="0.3">
      <c r="A198" s="831" t="str">
        <f>'[4]SourceData 2022'!H430</f>
        <v xml:space="preserve">gauze pad 4x4 </v>
      </c>
      <c r="B198" s="831"/>
      <c r="C198" s="831"/>
      <c r="D198" s="831"/>
      <c r="E198" s="831"/>
      <c r="F198" s="384">
        <f>DATA!O314</f>
        <v>0</v>
      </c>
      <c r="G198" s="316"/>
      <c r="H198" s="316"/>
      <c r="I198" s="316"/>
      <c r="J198" s="316"/>
      <c r="K198" s="316"/>
      <c r="L198" s="316"/>
      <c r="M198" s="536"/>
      <c r="N198" s="554"/>
      <c r="O198" s="554"/>
      <c r="P198" s="554"/>
      <c r="Q198" s="242"/>
      <c r="R198" s="242"/>
    </row>
    <row r="199" spans="1:18" ht="21.75" hidden="1" customHeight="1" x14ac:dyDescent="0.3">
      <c r="A199" s="831" t="str">
        <f>'[4]SourceData 2022'!H431</f>
        <v>micropore 1 " 3m</v>
      </c>
      <c r="B199" s="831"/>
      <c r="C199" s="831"/>
      <c r="D199" s="831"/>
      <c r="E199" s="831"/>
      <c r="F199" s="384">
        <f>DATA!O315</f>
        <v>0</v>
      </c>
      <c r="G199" s="316"/>
      <c r="H199" s="316"/>
      <c r="I199" s="316"/>
      <c r="J199" s="316"/>
      <c r="K199" s="316"/>
      <c r="L199" s="316"/>
      <c r="M199" s="536"/>
      <c r="N199" s="554"/>
      <c r="O199" s="554"/>
      <c r="P199" s="554"/>
      <c r="Q199" s="242"/>
      <c r="R199" s="242"/>
    </row>
    <row r="200" spans="1:18" ht="21.75" hidden="1" customHeight="1" x14ac:dyDescent="0.3">
      <c r="A200" s="831" t="str">
        <f>'[4]SourceData 2022'!H432</f>
        <v>micropore 1/2 "</v>
      </c>
      <c r="B200" s="831"/>
      <c r="C200" s="831"/>
      <c r="D200" s="831"/>
      <c r="E200" s="831"/>
      <c r="F200" s="384">
        <f>DATA!O316</f>
        <v>0</v>
      </c>
      <c r="G200" s="316"/>
      <c r="H200" s="316"/>
      <c r="I200" s="316"/>
      <c r="J200" s="316"/>
      <c r="K200" s="316"/>
      <c r="L200" s="316"/>
      <c r="M200" s="536"/>
      <c r="N200" s="554"/>
      <c r="O200" s="554"/>
      <c r="P200" s="554"/>
      <c r="Q200" s="242"/>
      <c r="R200" s="242"/>
    </row>
    <row r="201" spans="1:18" ht="21.75" hidden="1" customHeight="1" x14ac:dyDescent="0.3">
      <c r="A201" s="831" t="str">
        <f>'[4]SourceData 2022'!H433</f>
        <v>baby oil 125ml</v>
      </c>
      <c r="B201" s="831"/>
      <c r="C201" s="831"/>
      <c r="D201" s="831"/>
      <c r="E201" s="831"/>
      <c r="F201" s="384">
        <f>DATA!O317</f>
        <v>0</v>
      </c>
      <c r="G201" s="316"/>
      <c r="H201" s="316"/>
      <c r="I201" s="316"/>
      <c r="J201" s="316"/>
      <c r="K201" s="316"/>
      <c r="L201" s="316"/>
      <c r="M201" s="536"/>
      <c r="N201" s="554"/>
      <c r="O201" s="554"/>
      <c r="P201" s="554"/>
      <c r="Q201" s="242"/>
      <c r="R201" s="242"/>
    </row>
    <row r="202" spans="1:18" ht="21.75" hidden="1" customHeight="1" x14ac:dyDescent="0.3">
      <c r="A202" s="831" t="str">
        <f>'[4]SourceData 2022'!H434</f>
        <v>ethyl alochol 500ml 70%</v>
      </c>
      <c r="B202" s="831"/>
      <c r="C202" s="831"/>
      <c r="D202" s="831"/>
      <c r="E202" s="831"/>
      <c r="F202" s="384">
        <f>DATA!O318</f>
        <v>0</v>
      </c>
      <c r="G202" s="316"/>
      <c r="H202" s="316"/>
      <c r="I202" s="316"/>
      <c r="J202" s="316"/>
      <c r="K202" s="316"/>
      <c r="L202" s="316"/>
      <c r="M202" s="536"/>
      <c r="N202" s="554"/>
      <c r="O202" s="554"/>
      <c r="P202" s="554"/>
      <c r="Q202" s="242"/>
      <c r="R202" s="242"/>
    </row>
    <row r="203" spans="1:18" ht="21.75" hidden="1" customHeight="1" x14ac:dyDescent="0.3">
      <c r="A203" s="831" t="str">
        <f>'[4]SourceData 2022'!H435</f>
        <v>ice bag (big) 9"</v>
      </c>
      <c r="B203" s="831"/>
      <c r="C203" s="831"/>
      <c r="D203" s="831"/>
      <c r="E203" s="831"/>
      <c r="F203" s="384">
        <f>DATA!O319</f>
        <v>0</v>
      </c>
      <c r="G203" s="316"/>
      <c r="H203" s="316"/>
      <c r="I203" s="316"/>
      <c r="J203" s="316"/>
      <c r="K203" s="316"/>
      <c r="L203" s="316"/>
      <c r="M203" s="536"/>
      <c r="N203" s="554"/>
      <c r="O203" s="554"/>
      <c r="P203" s="554"/>
      <c r="Q203" s="242"/>
      <c r="R203" s="242"/>
    </row>
    <row r="204" spans="1:18" ht="21.75" hidden="1" customHeight="1" x14ac:dyDescent="0.3">
      <c r="A204" s="831" t="str">
        <f>'[4]SourceData 2022'!H436</f>
        <v>ice bag (small)</v>
      </c>
      <c r="B204" s="831"/>
      <c r="C204" s="831"/>
      <c r="D204" s="831"/>
      <c r="E204" s="831"/>
      <c r="F204" s="384">
        <f>DATA!O320</f>
        <v>0</v>
      </c>
      <c r="G204" s="316"/>
      <c r="H204" s="316"/>
      <c r="I204" s="316"/>
      <c r="J204" s="316"/>
      <c r="K204" s="316"/>
      <c r="L204" s="316"/>
      <c r="M204" s="536"/>
      <c r="N204" s="554"/>
      <c r="O204" s="554"/>
      <c r="P204" s="554"/>
      <c r="Q204" s="242"/>
      <c r="R204" s="242"/>
    </row>
    <row r="205" spans="1:18" ht="21.75" hidden="1" customHeight="1" x14ac:dyDescent="0.3">
      <c r="A205" s="831" t="str">
        <f>'[4]SourceData 2022'!H437</f>
        <v>surgical mask (black)</v>
      </c>
      <c r="B205" s="831"/>
      <c r="C205" s="831"/>
      <c r="D205" s="831"/>
      <c r="E205" s="831"/>
      <c r="F205" s="384">
        <f>DATA!O321</f>
        <v>0</v>
      </c>
      <c r="G205" s="316"/>
      <c r="H205" s="316"/>
      <c r="I205" s="316"/>
      <c r="J205" s="316"/>
      <c r="K205" s="316"/>
      <c r="L205" s="316"/>
      <c r="M205" s="536"/>
      <c r="N205" s="554"/>
      <c r="O205" s="554"/>
      <c r="P205" s="554"/>
      <c r="Q205" s="242"/>
      <c r="R205" s="242"/>
    </row>
    <row r="206" spans="1:18" ht="21.75" hidden="1" customHeight="1" x14ac:dyDescent="0.3">
      <c r="A206" s="831" t="str">
        <f>'[4]SourceData 2022'!H438</f>
        <v>clean gloves (large)</v>
      </c>
      <c r="B206" s="831"/>
      <c r="C206" s="831"/>
      <c r="D206" s="831"/>
      <c r="E206" s="831"/>
      <c r="F206" s="384">
        <f>DATA!O322</f>
        <v>0</v>
      </c>
      <c r="G206" s="316"/>
      <c r="H206" s="316"/>
      <c r="I206" s="316"/>
      <c r="J206" s="316"/>
      <c r="K206" s="316"/>
      <c r="L206" s="316"/>
      <c r="M206" s="536"/>
      <c r="N206" s="554"/>
      <c r="O206" s="554"/>
      <c r="P206" s="554"/>
      <c r="Q206" s="242"/>
      <c r="R206" s="242"/>
    </row>
    <row r="207" spans="1:18" ht="21.75" hidden="1" customHeight="1" x14ac:dyDescent="0.3">
      <c r="A207" s="831" t="str">
        <f>'[4]SourceData 2022'!H439</f>
        <v>glucose autocode blood glucose test strip's 50's</v>
      </c>
      <c r="B207" s="831"/>
      <c r="C207" s="831"/>
      <c r="D207" s="831"/>
      <c r="E207" s="831"/>
      <c r="F207" s="384">
        <f>DATA!O323</f>
        <v>0</v>
      </c>
      <c r="G207" s="316"/>
      <c r="H207" s="316"/>
      <c r="I207" s="316"/>
      <c r="J207" s="316"/>
      <c r="K207" s="316"/>
      <c r="L207" s="316"/>
      <c r="M207" s="536"/>
      <c r="N207" s="554"/>
      <c r="O207" s="554"/>
      <c r="P207" s="554"/>
      <c r="Q207" s="242"/>
      <c r="R207" s="242"/>
    </row>
    <row r="208" spans="1:18" ht="21.75" hidden="1" customHeight="1" x14ac:dyDescent="0.3">
      <c r="A208" s="831" t="str">
        <f>'[4]SourceData 2022'!H440</f>
        <v>high quality "AAA" battery</v>
      </c>
      <c r="B208" s="831"/>
      <c r="C208" s="831"/>
      <c r="D208" s="831"/>
      <c r="E208" s="831"/>
      <c r="F208" s="384">
        <f>DATA!O324</f>
        <v>0</v>
      </c>
      <c r="G208" s="316"/>
      <c r="H208" s="316"/>
      <c r="I208" s="316"/>
      <c r="J208" s="316"/>
      <c r="K208" s="316"/>
      <c r="L208" s="316"/>
      <c r="M208" s="536"/>
      <c r="N208" s="554"/>
      <c r="O208" s="554"/>
      <c r="P208" s="554"/>
      <c r="Q208" s="242"/>
      <c r="R208" s="242"/>
    </row>
    <row r="209" spans="1:18" ht="21.75" hidden="1" customHeight="1" x14ac:dyDescent="0.3">
      <c r="A209" s="831" t="str">
        <f>'[4]SourceData 2022'!H441</f>
        <v>high quality "AAA" battery</v>
      </c>
      <c r="B209" s="831"/>
      <c r="C209" s="831"/>
      <c r="D209" s="831"/>
      <c r="E209" s="831"/>
      <c r="F209" s="384">
        <f>DATA!O325</f>
        <v>0</v>
      </c>
      <c r="G209" s="316"/>
      <c r="H209" s="316"/>
      <c r="I209" s="316"/>
      <c r="J209" s="316"/>
      <c r="K209" s="316"/>
      <c r="L209" s="316"/>
      <c r="M209" s="536"/>
      <c r="N209" s="554"/>
      <c r="O209" s="554"/>
      <c r="P209" s="554"/>
      <c r="Q209" s="242"/>
      <c r="R209" s="242"/>
    </row>
    <row r="210" spans="1:18" ht="21.75" hidden="1" customHeight="1" x14ac:dyDescent="0.3">
      <c r="A210" s="831">
        <f>'[4]SourceData 2022'!H442</f>
        <v>0</v>
      </c>
      <c r="B210" s="831"/>
      <c r="C210" s="831"/>
      <c r="D210" s="831"/>
      <c r="E210" s="831"/>
      <c r="F210" s="384">
        <f>DATA!O326</f>
        <v>0</v>
      </c>
      <c r="G210" s="316"/>
      <c r="H210" s="316"/>
      <c r="I210" s="316"/>
      <c r="J210" s="316"/>
      <c r="K210" s="316"/>
      <c r="L210" s="316"/>
      <c r="M210" s="536"/>
      <c r="N210" s="554"/>
      <c r="O210" s="554"/>
      <c r="P210" s="554"/>
      <c r="Q210" s="242"/>
      <c r="R210" s="242"/>
    </row>
    <row r="211" spans="1:18" ht="21.75" hidden="1" customHeight="1" x14ac:dyDescent="0.3">
      <c r="A211" s="831" t="str">
        <f>'[4]SourceData 2022'!H443</f>
        <v>50 KVA Transformer w/ accessories</v>
      </c>
      <c r="B211" s="831"/>
      <c r="C211" s="831"/>
      <c r="D211" s="831"/>
      <c r="E211" s="831"/>
      <c r="F211" s="384">
        <f>DATA!O327</f>
        <v>0</v>
      </c>
      <c r="G211" s="316"/>
      <c r="H211" s="316"/>
      <c r="I211" s="316"/>
      <c r="J211" s="316"/>
      <c r="K211" s="316"/>
      <c r="L211" s="316"/>
      <c r="M211" s="536"/>
      <c r="N211" s="554"/>
      <c r="O211" s="554"/>
      <c r="P211" s="554"/>
      <c r="Q211" s="242"/>
      <c r="R211" s="242"/>
    </row>
    <row r="212" spans="1:18" ht="21.75" hidden="1" customHeight="1" x14ac:dyDescent="0.3">
      <c r="A212" s="831" t="str">
        <f>'[4]SourceData 2022'!H444</f>
        <v>installation of transformer</v>
      </c>
      <c r="B212" s="831"/>
      <c r="C212" s="831"/>
      <c r="D212" s="831"/>
      <c r="E212" s="831"/>
      <c r="F212" s="384">
        <f>DATA!O328</f>
        <v>0</v>
      </c>
      <c r="G212" s="316"/>
      <c r="H212" s="316"/>
      <c r="I212" s="316"/>
      <c r="J212" s="316"/>
      <c r="K212" s="316"/>
      <c r="L212" s="316"/>
      <c r="M212" s="536"/>
      <c r="N212" s="554"/>
      <c r="O212" s="554"/>
      <c r="P212" s="554"/>
      <c r="Q212" s="242"/>
      <c r="R212" s="242"/>
    </row>
    <row r="213" spans="1:18" ht="21.75" hidden="1" customHeight="1" x14ac:dyDescent="0.3">
      <c r="A213" s="831">
        <f>'[4]SourceData 2022'!H445</f>
        <v>0</v>
      </c>
      <c r="B213" s="831"/>
      <c r="C213" s="831"/>
      <c r="D213" s="831"/>
      <c r="E213" s="831"/>
      <c r="F213" s="384">
        <f>DATA!O329</f>
        <v>0</v>
      </c>
      <c r="G213" s="316"/>
      <c r="H213" s="316"/>
      <c r="I213" s="316"/>
      <c r="J213" s="316"/>
      <c r="K213" s="316"/>
      <c r="L213" s="316"/>
      <c r="M213" s="536"/>
      <c r="N213" s="554"/>
      <c r="O213" s="554"/>
      <c r="P213" s="554"/>
      <c r="Q213" s="242"/>
      <c r="R213" s="242"/>
    </row>
    <row r="214" spans="1:18" ht="21.75" hidden="1" customHeight="1" x14ac:dyDescent="0.3">
      <c r="A214" s="831" t="str">
        <f>'[4]SourceData 2022'!H446</f>
        <v>Repair of split type air conditioner (replace copper tubing and rechargefreon)</v>
      </c>
      <c r="B214" s="831"/>
      <c r="C214" s="831"/>
      <c r="D214" s="831"/>
      <c r="E214" s="831"/>
      <c r="F214" s="384">
        <f>DATA!O330</f>
        <v>0</v>
      </c>
      <c r="G214" s="316"/>
      <c r="H214" s="316"/>
      <c r="I214" s="316"/>
      <c r="J214" s="316"/>
      <c r="K214" s="316"/>
      <c r="L214" s="316"/>
      <c r="M214" s="536"/>
      <c r="N214" s="554"/>
      <c r="O214" s="554"/>
      <c r="P214" s="554"/>
      <c r="Q214" s="242"/>
      <c r="R214" s="242"/>
    </row>
    <row r="215" spans="1:18" ht="21.75" hidden="1" customHeight="1" x14ac:dyDescent="0.3">
      <c r="A215" s="831">
        <f>'[4]SourceData 2022'!H447</f>
        <v>0</v>
      </c>
      <c r="B215" s="831"/>
      <c r="C215" s="831"/>
      <c r="D215" s="831"/>
      <c r="E215" s="831"/>
      <c r="F215" s="384">
        <f>DATA!O331</f>
        <v>0</v>
      </c>
      <c r="G215" s="316"/>
      <c r="H215" s="316"/>
      <c r="I215" s="318"/>
      <c r="J215" s="318"/>
      <c r="K215" s="318"/>
      <c r="L215" s="316"/>
      <c r="M215" s="536"/>
      <c r="N215" s="554"/>
      <c r="O215" s="554"/>
      <c r="P215" s="554"/>
      <c r="Q215" s="242"/>
      <c r="R215" s="242"/>
    </row>
    <row r="216" spans="1:18" ht="21.75" hidden="1" customHeight="1" x14ac:dyDescent="0.3">
      <c r="A216" s="831" t="str">
        <f>'[4]SourceData 2022'!H448</f>
        <v>Isoprophyl alcohol</v>
      </c>
      <c r="B216" s="831"/>
      <c r="C216" s="831"/>
      <c r="D216" s="831"/>
      <c r="E216" s="831"/>
      <c r="F216" s="384">
        <f>DATA!O332</f>
        <v>0</v>
      </c>
      <c r="G216" s="316"/>
      <c r="H216" s="316"/>
      <c r="I216" s="316"/>
      <c r="J216" s="316"/>
      <c r="K216" s="316"/>
      <c r="L216" s="316"/>
      <c r="M216" s="536"/>
      <c r="N216" s="554"/>
      <c r="O216" s="554"/>
      <c r="P216" s="554"/>
      <c r="Q216" s="242"/>
      <c r="R216" s="242"/>
    </row>
    <row r="217" spans="1:18" ht="21.75" hidden="1" customHeight="1" x14ac:dyDescent="0.3">
      <c r="A217" s="831" t="str">
        <f>'[4]SourceData 2022'!H449</f>
        <v xml:space="preserve">signing pen .4 (24 black, 24 blue) </v>
      </c>
      <c r="B217" s="831"/>
      <c r="C217" s="831"/>
      <c r="D217" s="831"/>
      <c r="E217" s="831"/>
      <c r="F217" s="384">
        <f>DATA!O333</f>
        <v>0</v>
      </c>
      <c r="G217" s="316"/>
      <c r="H217" s="316"/>
      <c r="I217" s="316"/>
      <c r="J217" s="316"/>
      <c r="K217" s="316"/>
      <c r="L217" s="316"/>
      <c r="M217" s="536"/>
      <c r="N217" s="554"/>
      <c r="O217" s="554"/>
      <c r="P217" s="554"/>
      <c r="Q217" s="242"/>
      <c r="R217" s="242"/>
    </row>
    <row r="218" spans="1:18" ht="21.75" hidden="1" customHeight="1" x14ac:dyDescent="0.3">
      <c r="A218" s="831" t="str">
        <f>'[4]SourceData 2022'!H450</f>
        <v xml:space="preserve">garbage bag, XXL </v>
      </c>
      <c r="B218" s="831"/>
      <c r="C218" s="831"/>
      <c r="D218" s="831"/>
      <c r="E218" s="831"/>
      <c r="F218" s="384">
        <f>DATA!O334</f>
        <v>0</v>
      </c>
      <c r="G218" s="316"/>
      <c r="H218" s="316"/>
      <c r="I218" s="316"/>
      <c r="J218" s="316"/>
      <c r="K218" s="316"/>
      <c r="L218" s="316"/>
      <c r="M218" s="536"/>
      <c r="N218" s="554"/>
      <c r="O218" s="554"/>
      <c r="P218" s="554"/>
      <c r="Q218" s="242"/>
      <c r="R218" s="242"/>
    </row>
    <row r="219" spans="1:18" ht="21.75" hidden="1" customHeight="1" x14ac:dyDescent="0.3">
      <c r="A219" s="831">
        <f>'[4]SourceData 2022'!H451</f>
        <v>0</v>
      </c>
      <c r="B219" s="831"/>
      <c r="C219" s="831"/>
      <c r="D219" s="831"/>
      <c r="E219" s="831"/>
      <c r="F219" s="384">
        <f>DATA!O335</f>
        <v>0</v>
      </c>
      <c r="G219" s="316"/>
      <c r="H219" s="316"/>
      <c r="I219" s="316"/>
      <c r="J219" s="316"/>
      <c r="K219" s="316"/>
      <c r="L219" s="316"/>
      <c r="M219" s="536"/>
      <c r="N219" s="554"/>
      <c r="O219" s="554"/>
      <c r="P219" s="554"/>
      <c r="Q219" s="242"/>
      <c r="R219" s="242"/>
    </row>
    <row r="220" spans="1:18" ht="21.75" hidden="1" customHeight="1" x14ac:dyDescent="0.3">
      <c r="A220" s="831" t="str">
        <f>'[4]SourceData 2022'!H452</f>
        <v>PVC 20 mm water pipe</v>
      </c>
      <c r="B220" s="831"/>
      <c r="C220" s="831"/>
      <c r="D220" s="831"/>
      <c r="E220" s="831"/>
      <c r="F220" s="384">
        <f>DATA!O336</f>
        <v>0</v>
      </c>
      <c r="G220" s="316"/>
      <c r="H220" s="316"/>
      <c r="I220" s="316"/>
      <c r="J220" s="316"/>
      <c r="K220" s="316"/>
      <c r="L220" s="316"/>
      <c r="M220" s="536"/>
      <c r="N220" s="554"/>
      <c r="O220" s="554"/>
      <c r="P220" s="554"/>
      <c r="Q220" s="242"/>
      <c r="R220" s="242"/>
    </row>
    <row r="221" spans="1:18" ht="21.75" hidden="1" customHeight="1" x14ac:dyDescent="0.3">
      <c r="A221" s="831" t="str">
        <f>'[4]SourceData 2022'!H453</f>
        <v>PVC 20 mm female adapter</v>
      </c>
      <c r="B221" s="831"/>
      <c r="C221" s="831"/>
      <c r="D221" s="831"/>
      <c r="E221" s="831"/>
      <c r="F221" s="384">
        <f>DATA!O337</f>
        <v>0</v>
      </c>
      <c r="G221" s="316"/>
      <c r="H221" s="316"/>
      <c r="I221" s="316"/>
      <c r="J221" s="316"/>
      <c r="K221" s="316"/>
      <c r="L221" s="316"/>
      <c r="M221" s="536"/>
      <c r="N221" s="554"/>
      <c r="O221" s="554"/>
      <c r="P221" s="554"/>
      <c r="Q221" s="242"/>
      <c r="R221" s="242"/>
    </row>
    <row r="222" spans="1:18" ht="21.75" hidden="1" customHeight="1" x14ac:dyDescent="0.3">
      <c r="A222" s="831" t="str">
        <f>'[4]SourceData 2022'!H454</f>
        <v>PVC 20 mm tee</v>
      </c>
      <c r="B222" s="831"/>
      <c r="C222" s="831"/>
      <c r="D222" s="831"/>
      <c r="E222" s="831"/>
      <c r="F222" s="384">
        <f>DATA!O338</f>
        <v>0</v>
      </c>
      <c r="G222" s="316"/>
      <c r="H222" s="316"/>
      <c r="I222" s="316"/>
      <c r="J222" s="316"/>
      <c r="K222" s="316"/>
      <c r="L222" s="316"/>
      <c r="M222" s="536"/>
      <c r="N222" s="554"/>
      <c r="O222" s="554"/>
      <c r="P222" s="554"/>
      <c r="Q222" s="242"/>
      <c r="R222" s="242"/>
    </row>
    <row r="223" spans="1:18" ht="21.75" hidden="1" customHeight="1" x14ac:dyDescent="0.3">
      <c r="A223" s="831" t="str">
        <f>'[4]SourceData 2022'!H455</f>
        <v>PVC 20 mm union patente</v>
      </c>
      <c r="B223" s="831"/>
      <c r="C223" s="831"/>
      <c r="D223" s="831"/>
      <c r="E223" s="831"/>
      <c r="F223" s="384">
        <f>DATA!O339</f>
        <v>0</v>
      </c>
      <c r="G223" s="316"/>
      <c r="H223" s="316"/>
      <c r="I223" s="316"/>
      <c r="J223" s="316"/>
      <c r="K223" s="316"/>
      <c r="L223" s="316"/>
      <c r="M223" s="536"/>
      <c r="N223" s="554"/>
      <c r="O223" s="554"/>
      <c r="P223" s="554"/>
      <c r="Q223" s="242"/>
      <c r="R223" s="242"/>
    </row>
    <row r="224" spans="1:18" ht="21.75" hidden="1" customHeight="1" x14ac:dyDescent="0.3">
      <c r="A224" s="831" t="str">
        <f>'[4]SourceData 2022'!H456</f>
        <v>PVC 32 mm water pipe</v>
      </c>
      <c r="B224" s="831"/>
      <c r="C224" s="831"/>
      <c r="D224" s="831"/>
      <c r="E224" s="831"/>
      <c r="F224" s="384">
        <f>DATA!O340</f>
        <v>0</v>
      </c>
      <c r="G224" s="316"/>
      <c r="H224" s="316"/>
      <c r="I224" s="316"/>
      <c r="J224" s="316"/>
      <c r="K224" s="316"/>
      <c r="L224" s="316"/>
      <c r="M224" s="536"/>
      <c r="N224" s="554"/>
      <c r="O224" s="554"/>
      <c r="P224" s="554"/>
      <c r="Q224" s="242"/>
      <c r="R224" s="242"/>
    </row>
    <row r="225" spans="1:18" ht="21.75" hidden="1" customHeight="1" x14ac:dyDescent="0.3">
      <c r="A225" s="831" t="str">
        <f>'[4]SourceData 2022'!H457</f>
        <v>PVC 32 mm male adapter</v>
      </c>
      <c r="B225" s="831"/>
      <c r="C225" s="831"/>
      <c r="D225" s="831"/>
      <c r="E225" s="831"/>
      <c r="F225" s="384">
        <f>DATA!O341</f>
        <v>0</v>
      </c>
      <c r="G225" s="316"/>
      <c r="H225" s="316"/>
      <c r="I225" s="316"/>
      <c r="J225" s="316"/>
      <c r="K225" s="316"/>
      <c r="L225" s="316"/>
      <c r="M225" s="536"/>
      <c r="N225" s="554"/>
      <c r="O225" s="554"/>
      <c r="P225" s="554"/>
      <c r="Q225" s="242"/>
      <c r="R225" s="242"/>
    </row>
    <row r="226" spans="1:18" ht="21.75" hidden="1" customHeight="1" x14ac:dyDescent="0.3">
      <c r="A226" s="831" t="str">
        <f>'[4]SourceData 2022'!H458</f>
        <v>PVC 32 mm tee</v>
      </c>
      <c r="B226" s="831"/>
      <c r="C226" s="831"/>
      <c r="D226" s="831"/>
      <c r="E226" s="831"/>
      <c r="F226" s="384">
        <f>DATA!O342</f>
        <v>0</v>
      </c>
      <c r="G226" s="316"/>
      <c r="H226" s="316"/>
      <c r="I226" s="316"/>
      <c r="J226" s="316"/>
      <c r="K226" s="316"/>
      <c r="L226" s="316"/>
      <c r="M226" s="536"/>
      <c r="N226" s="554"/>
      <c r="O226" s="554"/>
      <c r="P226" s="554"/>
      <c r="Q226" s="242"/>
      <c r="R226" s="242"/>
    </row>
    <row r="227" spans="1:18" ht="21.75" hidden="1" customHeight="1" x14ac:dyDescent="0.3">
      <c r="A227" s="831" t="str">
        <f>'[4]SourceData 2022'!H459</f>
        <v>PVC 32 mm ball valve</v>
      </c>
      <c r="B227" s="831"/>
      <c r="C227" s="831"/>
      <c r="D227" s="831"/>
      <c r="E227" s="831"/>
      <c r="F227" s="384">
        <f>DATA!O343</f>
        <v>0</v>
      </c>
      <c r="G227" s="316"/>
      <c r="H227" s="316"/>
      <c r="I227" s="316"/>
      <c r="J227" s="316"/>
      <c r="K227" s="316"/>
      <c r="L227" s="316"/>
      <c r="M227" s="536"/>
      <c r="N227" s="554"/>
      <c r="O227" s="554"/>
      <c r="P227" s="554"/>
      <c r="Q227" s="242"/>
      <c r="R227" s="242"/>
    </row>
    <row r="228" spans="1:18" ht="21.75" hidden="1" customHeight="1" x14ac:dyDescent="0.3">
      <c r="A228" s="831" t="str">
        <f>'[4]SourceData 2022'!H460</f>
        <v>PVC 32 mm union patente</v>
      </c>
      <c r="B228" s="831"/>
      <c r="C228" s="831"/>
      <c r="D228" s="831"/>
      <c r="E228" s="831"/>
      <c r="F228" s="384">
        <f>DATA!O344</f>
        <v>0</v>
      </c>
      <c r="G228" s="316"/>
      <c r="H228" s="316"/>
      <c r="I228" s="316"/>
      <c r="J228" s="316"/>
      <c r="K228" s="316"/>
      <c r="L228" s="316"/>
      <c r="M228" s="536"/>
      <c r="N228" s="554"/>
      <c r="O228" s="554"/>
      <c r="P228" s="554"/>
      <c r="Q228" s="242"/>
      <c r="R228" s="242"/>
    </row>
    <row r="229" spans="1:18" ht="21.75" hidden="1" customHeight="1" x14ac:dyDescent="0.3">
      <c r="A229" s="831" t="str">
        <f>'[4]SourceData 2022'!H461</f>
        <v>PVC 32 mm elbow</v>
      </c>
      <c r="B229" s="831"/>
      <c r="C229" s="831"/>
      <c r="D229" s="831"/>
      <c r="E229" s="831"/>
      <c r="F229" s="384">
        <f>DATA!O345</f>
        <v>0</v>
      </c>
      <c r="G229" s="316"/>
      <c r="H229" s="316"/>
      <c r="I229" s="316"/>
      <c r="J229" s="316"/>
      <c r="K229" s="316"/>
      <c r="L229" s="316"/>
      <c r="M229" s="536"/>
      <c r="N229" s="554"/>
      <c r="O229" s="554"/>
      <c r="P229" s="554"/>
      <c r="Q229" s="242"/>
      <c r="R229" s="242"/>
    </row>
    <row r="230" spans="1:18" ht="21.75" hidden="1" customHeight="1" x14ac:dyDescent="0.3">
      <c r="A230" s="831" t="str">
        <f>'[4]SourceData 2022'!H462</f>
        <v>PVC reducer,1-3/4</v>
      </c>
      <c r="B230" s="831"/>
      <c r="C230" s="831"/>
      <c r="D230" s="831"/>
      <c r="E230" s="831"/>
      <c r="F230" s="384">
        <f>DATA!O346</f>
        <v>0</v>
      </c>
      <c r="G230" s="316"/>
      <c r="H230" s="316"/>
      <c r="I230" s="316"/>
      <c r="J230" s="316"/>
      <c r="K230" s="316"/>
      <c r="L230" s="316"/>
      <c r="M230" s="536"/>
      <c r="N230" s="554"/>
      <c r="O230" s="554"/>
      <c r="P230" s="554"/>
      <c r="Q230" s="242"/>
      <c r="R230" s="242"/>
    </row>
    <row r="231" spans="1:18" ht="21.75" hidden="1" customHeight="1" x14ac:dyDescent="0.3">
      <c r="A231" s="831" t="str">
        <f>'[4]SourceData 2022'!H463</f>
        <v>PVC reducer,3/4-1/2</v>
      </c>
      <c r="B231" s="831"/>
      <c r="C231" s="831"/>
      <c r="D231" s="831"/>
      <c r="E231" s="831"/>
      <c r="F231" s="384">
        <f>DATA!O347</f>
        <v>0</v>
      </c>
      <c r="G231" s="316"/>
      <c r="H231" s="316"/>
      <c r="I231" s="316"/>
      <c r="J231" s="316"/>
      <c r="K231" s="316"/>
      <c r="L231" s="316"/>
      <c r="M231" s="536"/>
      <c r="N231" s="554"/>
      <c r="O231" s="554"/>
      <c r="P231" s="554"/>
      <c r="Q231" s="242"/>
      <c r="R231" s="242"/>
    </row>
    <row r="232" spans="1:18" ht="21.75" hidden="1" customHeight="1" x14ac:dyDescent="0.3">
      <c r="A232" s="831" t="str">
        <f>'[4]SourceData 2022'!H464</f>
        <v>PVC 40 mm water pipe</v>
      </c>
      <c r="B232" s="831"/>
      <c r="C232" s="831"/>
      <c r="D232" s="831"/>
      <c r="E232" s="831"/>
      <c r="F232" s="384">
        <f>DATA!O348</f>
        <v>0</v>
      </c>
      <c r="G232" s="316"/>
      <c r="H232" s="316"/>
      <c r="I232" s="316"/>
      <c r="J232" s="316"/>
      <c r="K232" s="316"/>
      <c r="L232" s="316"/>
      <c r="M232" s="536"/>
      <c r="N232" s="554"/>
      <c r="O232" s="554"/>
      <c r="P232" s="554"/>
      <c r="Q232" s="242"/>
      <c r="R232" s="242"/>
    </row>
    <row r="233" spans="1:18" ht="21.75" hidden="1" customHeight="1" x14ac:dyDescent="0.3">
      <c r="A233" s="831" t="str">
        <f>'[4]SourceData 2022'!H465</f>
        <v>PVC 40 mm tee</v>
      </c>
      <c r="B233" s="831"/>
      <c r="C233" s="831"/>
      <c r="D233" s="831"/>
      <c r="E233" s="831"/>
      <c r="F233" s="384">
        <f>DATA!O349</f>
        <v>0</v>
      </c>
      <c r="G233" s="316"/>
      <c r="H233" s="316"/>
      <c r="I233" s="316"/>
      <c r="J233" s="316"/>
      <c r="K233" s="316"/>
      <c r="L233" s="316"/>
      <c r="M233" s="536"/>
      <c r="N233" s="554"/>
      <c r="O233" s="554"/>
      <c r="P233" s="554"/>
      <c r="Q233" s="242"/>
      <c r="R233" s="242"/>
    </row>
    <row r="234" spans="1:18" ht="21.75" hidden="1" customHeight="1" x14ac:dyDescent="0.3">
      <c r="A234" s="831" t="str">
        <f>'[4]SourceData 2022'!H466</f>
        <v>PVC 40 mm elbow</v>
      </c>
      <c r="B234" s="831"/>
      <c r="C234" s="831"/>
      <c r="D234" s="831"/>
      <c r="E234" s="831"/>
      <c r="F234" s="384">
        <f>DATA!O350</f>
        <v>0</v>
      </c>
      <c r="G234" s="316"/>
      <c r="H234" s="316"/>
      <c r="I234" s="316"/>
      <c r="J234" s="316"/>
      <c r="K234" s="316"/>
      <c r="L234" s="316"/>
      <c r="M234" s="536"/>
      <c r="N234" s="554"/>
      <c r="O234" s="554"/>
      <c r="P234" s="554"/>
      <c r="Q234" s="242"/>
      <c r="R234" s="242"/>
    </row>
    <row r="235" spans="1:18" ht="21.75" hidden="1" customHeight="1" x14ac:dyDescent="0.3">
      <c r="A235" s="831" t="str">
        <f>'[4]SourceData 2022'!H467</f>
        <v>PVC reducer , 40mm- 32mm</v>
      </c>
      <c r="B235" s="831"/>
      <c r="C235" s="831"/>
      <c r="D235" s="831"/>
      <c r="E235" s="831"/>
      <c r="F235" s="384">
        <f>DATA!O351</f>
        <v>0</v>
      </c>
      <c r="G235" s="316"/>
      <c r="H235" s="316"/>
      <c r="I235" s="316"/>
      <c r="J235" s="316"/>
      <c r="K235" s="316"/>
      <c r="L235" s="316"/>
      <c r="M235" s="536"/>
      <c r="N235" s="554"/>
      <c r="O235" s="554"/>
      <c r="P235" s="554"/>
      <c r="Q235" s="242"/>
      <c r="R235" s="242"/>
    </row>
    <row r="236" spans="1:18" ht="21.75" hidden="1" customHeight="1" x14ac:dyDescent="0.3">
      <c r="A236" s="831" t="str">
        <f>'[4]SourceData 2022'!H468</f>
        <v>uPVC 63 mm pipe</v>
      </c>
      <c r="B236" s="831"/>
      <c r="C236" s="831"/>
      <c r="D236" s="831"/>
      <c r="E236" s="831"/>
      <c r="F236" s="384">
        <f>DATA!O352</f>
        <v>0</v>
      </c>
      <c r="G236" s="316"/>
      <c r="H236" s="316"/>
      <c r="I236" s="316"/>
      <c r="J236" s="316"/>
      <c r="K236" s="316"/>
      <c r="L236" s="316"/>
      <c r="M236" s="536"/>
      <c r="N236" s="554"/>
      <c r="O236" s="554"/>
      <c r="P236" s="554"/>
      <c r="Q236" s="242"/>
      <c r="R236" s="242"/>
    </row>
    <row r="237" spans="1:18" ht="21.75" hidden="1" customHeight="1" x14ac:dyDescent="0.3">
      <c r="A237" s="831" t="str">
        <f>'[4]SourceData 2022'!H469</f>
        <v>uPVC 63 mm elbow</v>
      </c>
      <c r="B237" s="831"/>
      <c r="C237" s="831"/>
      <c r="D237" s="831"/>
      <c r="E237" s="831"/>
      <c r="F237" s="384">
        <f>DATA!O353</f>
        <v>0</v>
      </c>
      <c r="G237" s="316"/>
      <c r="H237" s="316"/>
      <c r="I237" s="316"/>
      <c r="J237" s="316"/>
      <c r="K237" s="316"/>
      <c r="L237" s="316"/>
      <c r="M237" s="536"/>
      <c r="N237" s="554"/>
      <c r="O237" s="554"/>
      <c r="P237" s="554"/>
      <c r="Q237" s="242"/>
      <c r="R237" s="242"/>
    </row>
    <row r="238" spans="1:18" ht="21.75" hidden="1" customHeight="1" x14ac:dyDescent="0.3">
      <c r="A238" s="831" t="str">
        <f>'[4]SourceData 2022'!H470</f>
        <v>ceiling cournice, 1.5"</v>
      </c>
      <c r="B238" s="831"/>
      <c r="C238" s="831"/>
      <c r="D238" s="831"/>
      <c r="E238" s="831"/>
      <c r="F238" s="384">
        <f>DATA!O354</f>
        <v>0</v>
      </c>
      <c r="G238" s="316"/>
      <c r="H238" s="316"/>
      <c r="I238" s="316"/>
      <c r="J238" s="316"/>
      <c r="K238" s="316"/>
      <c r="L238" s="316"/>
      <c r="M238" s="536"/>
      <c r="N238" s="554"/>
      <c r="O238" s="554"/>
      <c r="P238" s="554"/>
      <c r="Q238" s="242"/>
      <c r="R238" s="242"/>
    </row>
    <row r="239" spans="1:18" ht="21.75" hidden="1" customHeight="1" x14ac:dyDescent="0.3">
      <c r="A239" s="831">
        <f>'[4]SourceData 2022'!H471</f>
        <v>0</v>
      </c>
      <c r="B239" s="831"/>
      <c r="C239" s="831"/>
      <c r="D239" s="831"/>
      <c r="E239" s="831"/>
      <c r="F239" s="384">
        <f>DATA!O355</f>
        <v>0</v>
      </c>
      <c r="G239" s="316"/>
      <c r="H239" s="316"/>
      <c r="I239" s="316"/>
      <c r="J239" s="316"/>
      <c r="K239" s="316"/>
      <c r="L239" s="316"/>
      <c r="M239" s="536"/>
      <c r="N239" s="554"/>
      <c r="O239" s="554"/>
      <c r="P239" s="554"/>
      <c r="Q239" s="242"/>
      <c r="R239" s="242"/>
    </row>
    <row r="240" spans="1:18" ht="21.75" hidden="1" customHeight="1" x14ac:dyDescent="0.3">
      <c r="A240" s="831" t="str">
        <f>'[4]SourceData 2022'!H472</f>
        <v>angle bar, 1.5"</v>
      </c>
      <c r="B240" s="831"/>
      <c r="C240" s="831"/>
      <c r="D240" s="831"/>
      <c r="E240" s="831"/>
      <c r="F240" s="384">
        <f>DATA!O356</f>
        <v>0</v>
      </c>
      <c r="G240" s="316"/>
      <c r="H240" s="316"/>
      <c r="I240" s="316"/>
      <c r="J240" s="316"/>
      <c r="K240" s="316"/>
      <c r="L240" s="316"/>
      <c r="M240" s="536"/>
      <c r="N240" s="554"/>
      <c r="O240" s="554"/>
      <c r="P240" s="554"/>
      <c r="Q240" s="242"/>
      <c r="R240" s="242"/>
    </row>
    <row r="241" spans="1:18" ht="21.75" hidden="1" customHeight="1" x14ac:dyDescent="0.3">
      <c r="A241" s="831" t="str">
        <f>'[4]SourceData 2022'!H473</f>
        <v>gring disc for  metal, 4"</v>
      </c>
      <c r="B241" s="831"/>
      <c r="C241" s="831"/>
      <c r="D241" s="831"/>
      <c r="E241" s="831"/>
      <c r="F241" s="384">
        <f>DATA!O357</f>
        <v>0</v>
      </c>
      <c r="G241" s="316"/>
      <c r="H241" s="316"/>
      <c r="I241" s="316"/>
      <c r="J241" s="316"/>
      <c r="K241" s="316"/>
      <c r="L241" s="316"/>
      <c r="M241" s="536"/>
      <c r="N241" s="554"/>
      <c r="O241" s="554"/>
      <c r="P241" s="554"/>
      <c r="Q241" s="242"/>
      <c r="R241" s="242"/>
    </row>
    <row r="242" spans="1:18" ht="21.75" hidden="1" customHeight="1" x14ac:dyDescent="0.3">
      <c r="A242" s="831" t="str">
        <f>'[4]SourceData 2022'!H474</f>
        <v>cutting disc 14"</v>
      </c>
      <c r="B242" s="831"/>
      <c r="C242" s="831"/>
      <c r="D242" s="831"/>
      <c r="E242" s="831"/>
      <c r="F242" s="384">
        <f>DATA!O358</f>
        <v>0</v>
      </c>
      <c r="G242" s="316"/>
      <c r="H242" s="316"/>
      <c r="I242" s="316"/>
      <c r="J242" s="316"/>
      <c r="K242" s="316"/>
      <c r="L242" s="316"/>
      <c r="M242" s="536"/>
      <c r="N242" s="554"/>
      <c r="O242" s="554"/>
      <c r="P242" s="554"/>
      <c r="Q242" s="242"/>
      <c r="R242" s="242"/>
    </row>
    <row r="243" spans="1:18" ht="21.75" hidden="1" customHeight="1" x14ac:dyDescent="0.3">
      <c r="A243" s="831" t="str">
        <f>'[4]SourceData 2022'!H475</f>
        <v>electric tape</v>
      </c>
      <c r="B243" s="831"/>
      <c r="C243" s="831"/>
      <c r="D243" s="831"/>
      <c r="E243" s="831"/>
      <c r="F243" s="384">
        <f>DATA!O359</f>
        <v>0</v>
      </c>
      <c r="G243" s="316"/>
      <c r="H243" s="316"/>
      <c r="I243" s="316"/>
      <c r="J243" s="316"/>
      <c r="K243" s="316"/>
      <c r="L243" s="316"/>
      <c r="M243" s="536"/>
      <c r="N243" s="554"/>
      <c r="O243" s="554"/>
      <c r="P243" s="554"/>
      <c r="Q243" s="242"/>
      <c r="R243" s="242"/>
    </row>
    <row r="244" spans="1:18" ht="21.75" hidden="1" customHeight="1" x14ac:dyDescent="0.3">
      <c r="A244" s="831" t="str">
        <f>'[4]SourceData 2022'!H476</f>
        <v>flat nosed plier (8" min.)</v>
      </c>
      <c r="B244" s="831"/>
      <c r="C244" s="831"/>
      <c r="D244" s="831"/>
      <c r="E244" s="831"/>
      <c r="F244" s="384">
        <f>DATA!O360</f>
        <v>0</v>
      </c>
      <c r="G244" s="316"/>
      <c r="H244" s="316"/>
      <c r="I244" s="316"/>
      <c r="J244" s="316"/>
      <c r="K244" s="316"/>
      <c r="L244" s="316"/>
      <c r="M244" s="536"/>
      <c r="N244" s="554"/>
      <c r="O244" s="554"/>
      <c r="P244" s="554"/>
      <c r="Q244" s="242"/>
      <c r="R244" s="242"/>
    </row>
    <row r="245" spans="1:18" ht="21.75" hidden="1" customHeight="1" x14ac:dyDescent="0.3">
      <c r="A245" s="831" t="str">
        <f>'[4]SourceData 2022'!H477</f>
        <v>long nosed plier (8" min.)</v>
      </c>
      <c r="B245" s="831"/>
      <c r="C245" s="831"/>
      <c r="D245" s="831"/>
      <c r="E245" s="831"/>
      <c r="F245" s="384">
        <f>DATA!O361</f>
        <v>0</v>
      </c>
      <c r="G245" s="316"/>
      <c r="H245" s="316"/>
      <c r="I245" s="316"/>
      <c r="J245" s="316"/>
      <c r="K245" s="316"/>
      <c r="L245" s="316"/>
      <c r="M245" s="536"/>
      <c r="N245" s="554"/>
      <c r="O245" s="554"/>
      <c r="P245" s="554"/>
      <c r="Q245" s="242"/>
      <c r="R245" s="242"/>
    </row>
    <row r="246" spans="1:18" ht="21.75" hidden="1" customHeight="1" x14ac:dyDescent="0.3">
      <c r="A246" s="831" t="str">
        <f>'[4]SourceData 2022'!H478</f>
        <v>magnetic philip screw driver, heavy duty (10" min.)</v>
      </c>
      <c r="B246" s="831"/>
      <c r="C246" s="831"/>
      <c r="D246" s="831"/>
      <c r="E246" s="831"/>
      <c r="F246" s="384">
        <f>DATA!O362</f>
        <v>0</v>
      </c>
      <c r="G246" s="316"/>
      <c r="H246" s="316"/>
      <c r="I246" s="316"/>
      <c r="J246" s="316"/>
      <c r="K246" s="316"/>
      <c r="L246" s="316"/>
      <c r="M246" s="536"/>
      <c r="N246" s="554"/>
      <c r="O246" s="554"/>
      <c r="P246" s="554"/>
      <c r="Q246" s="242"/>
      <c r="R246" s="242"/>
    </row>
    <row r="247" spans="1:18" ht="21.75" hidden="1" customHeight="1" x14ac:dyDescent="0.3">
      <c r="A247" s="831" t="str">
        <f>'[4]SourceData 2022'!H479</f>
        <v>tool belt</v>
      </c>
      <c r="B247" s="831"/>
      <c r="C247" s="831"/>
      <c r="D247" s="831"/>
      <c r="E247" s="831"/>
      <c r="F247" s="384">
        <f>DATA!O363</f>
        <v>0</v>
      </c>
      <c r="G247" s="316"/>
      <c r="H247" s="316"/>
      <c r="I247" s="316"/>
      <c r="J247" s="316"/>
      <c r="K247" s="316"/>
      <c r="L247" s="316"/>
      <c r="M247" s="536"/>
      <c r="N247" s="554"/>
      <c r="O247" s="554"/>
      <c r="P247" s="554"/>
      <c r="Q247" s="242"/>
      <c r="R247" s="242"/>
    </row>
    <row r="248" spans="1:18" ht="21.75" hidden="1" customHeight="1" x14ac:dyDescent="0.3">
      <c r="A248" s="831" t="str">
        <f>'[4]SourceData 2022'!H480</f>
        <v>stainless wood screw (+), 1"</v>
      </c>
      <c r="B248" s="831"/>
      <c r="C248" s="831"/>
      <c r="D248" s="831"/>
      <c r="E248" s="831"/>
      <c r="F248" s="384">
        <f>DATA!O364</f>
        <v>0</v>
      </c>
      <c r="G248" s="316"/>
      <c r="H248" s="316"/>
      <c r="I248" s="316"/>
      <c r="J248" s="316"/>
      <c r="K248" s="316"/>
      <c r="L248" s="316"/>
      <c r="M248" s="536"/>
      <c r="N248" s="554"/>
      <c r="O248" s="554"/>
      <c r="P248" s="554"/>
      <c r="Q248" s="242"/>
      <c r="R248" s="242"/>
    </row>
    <row r="249" spans="1:18" ht="21.75" hidden="1" customHeight="1" x14ac:dyDescent="0.3">
      <c r="A249" s="831">
        <f>'[4]SourceData 2022'!H481</f>
        <v>0</v>
      </c>
      <c r="B249" s="831"/>
      <c r="C249" s="831"/>
      <c r="D249" s="831"/>
      <c r="E249" s="831"/>
      <c r="F249" s="384">
        <f>DATA!O365</f>
        <v>0</v>
      </c>
      <c r="G249" s="316"/>
      <c r="H249" s="316"/>
      <c r="I249" s="316"/>
      <c r="J249" s="316"/>
      <c r="K249" s="316"/>
      <c r="L249" s="316"/>
      <c r="M249" s="536"/>
      <c r="N249" s="554"/>
      <c r="O249" s="554"/>
      <c r="P249" s="554"/>
      <c r="Q249" s="242"/>
      <c r="R249" s="242"/>
    </row>
    <row r="250" spans="1:18" ht="21.75" hidden="1" customHeight="1" x14ac:dyDescent="0.3">
      <c r="A250" s="831" t="str">
        <f>'[4]SourceData 2022'!H482</f>
        <v>CCTV camera power supply, 12v</v>
      </c>
      <c r="B250" s="831"/>
      <c r="C250" s="831"/>
      <c r="D250" s="831"/>
      <c r="E250" s="831"/>
      <c r="F250" s="384">
        <f>DATA!O366</f>
        <v>0</v>
      </c>
      <c r="G250" s="316"/>
      <c r="H250" s="316"/>
      <c r="I250" s="316"/>
      <c r="J250" s="316"/>
      <c r="K250" s="316"/>
      <c r="L250" s="316"/>
      <c r="M250" s="536"/>
      <c r="N250" s="554"/>
      <c r="O250" s="554"/>
      <c r="P250" s="554"/>
      <c r="Q250" s="242"/>
      <c r="R250" s="242"/>
    </row>
    <row r="251" spans="1:18" ht="21.75" hidden="1" customHeight="1" x14ac:dyDescent="0.3">
      <c r="A251" s="831" t="str">
        <f>'[4]SourceData 2022'!H483</f>
        <v xml:space="preserve">8mm cable clip </v>
      </c>
      <c r="B251" s="831"/>
      <c r="C251" s="831"/>
      <c r="D251" s="831"/>
      <c r="E251" s="831"/>
      <c r="F251" s="384">
        <f>DATA!O367</f>
        <v>0</v>
      </c>
      <c r="G251" s="316"/>
      <c r="H251" s="316"/>
      <c r="I251" s="316"/>
      <c r="J251" s="316"/>
      <c r="K251" s="316"/>
      <c r="L251" s="316"/>
      <c r="M251" s="536"/>
      <c r="N251" s="554"/>
      <c r="O251" s="554"/>
      <c r="P251" s="554"/>
      <c r="Q251" s="242"/>
      <c r="R251" s="242"/>
    </row>
    <row r="252" spans="1:18" ht="21.75" hidden="1" customHeight="1" x14ac:dyDescent="0.3">
      <c r="A252" s="831" t="str">
        <f>'[4]SourceData 2022'!H484</f>
        <v>CAT 6 crimping tool</v>
      </c>
      <c r="B252" s="831"/>
      <c r="C252" s="831"/>
      <c r="D252" s="831"/>
      <c r="E252" s="831"/>
      <c r="F252" s="384">
        <f>DATA!O368</f>
        <v>0</v>
      </c>
      <c r="G252" s="316"/>
      <c r="H252" s="316"/>
      <c r="I252" s="316"/>
      <c r="J252" s="316"/>
      <c r="K252" s="316"/>
      <c r="L252" s="316"/>
      <c r="M252" s="536"/>
      <c r="N252" s="554"/>
      <c r="O252" s="554"/>
      <c r="P252" s="554"/>
      <c r="Q252" s="242"/>
      <c r="R252" s="242"/>
    </row>
    <row r="253" spans="1:18" ht="21.75" hidden="1" customHeight="1" x14ac:dyDescent="0.3">
      <c r="A253" s="831" t="str">
        <f>'[4]SourceData 2022'!H485</f>
        <v>CAT 6 connector</v>
      </c>
      <c r="B253" s="831"/>
      <c r="C253" s="831"/>
      <c r="D253" s="831"/>
      <c r="E253" s="831"/>
      <c r="F253" s="384">
        <f>DATA!O369</f>
        <v>0</v>
      </c>
      <c r="G253" s="316"/>
      <c r="H253" s="316"/>
      <c r="I253" s="316"/>
      <c r="J253" s="316"/>
      <c r="K253" s="316"/>
      <c r="L253" s="316"/>
      <c r="M253" s="536"/>
      <c r="N253" s="554"/>
      <c r="O253" s="554"/>
      <c r="P253" s="554"/>
      <c r="Q253" s="242"/>
      <c r="R253" s="242"/>
    </row>
    <row r="254" spans="1:18" ht="21.75" hidden="1" customHeight="1" x14ac:dyDescent="0.3">
      <c r="A254" s="831" t="str">
        <f>'[4]SourceData 2022'!H486</f>
        <v>Subscription of a web-based prepaid load portal service</v>
      </c>
      <c r="B254" s="831"/>
      <c r="C254" s="831"/>
      <c r="D254" s="831"/>
      <c r="E254" s="831"/>
      <c r="F254" s="384">
        <f>DATA!O370</f>
        <v>0</v>
      </c>
      <c r="G254" s="316"/>
      <c r="H254" s="316"/>
      <c r="I254" s="316"/>
      <c r="J254" s="316"/>
      <c r="K254" s="316"/>
      <c r="L254" s="316"/>
      <c r="M254" s="536"/>
      <c r="N254" s="554"/>
      <c r="O254" s="554"/>
      <c r="P254" s="554"/>
      <c r="Q254" s="242"/>
      <c r="R254" s="242"/>
    </row>
    <row r="255" spans="1:18" ht="21.75" hidden="1" customHeight="1" x14ac:dyDescent="0.3">
      <c r="A255" s="831">
        <f>'[4]SourceData 2022'!H487</f>
        <v>0</v>
      </c>
      <c r="B255" s="831"/>
      <c r="C255" s="831"/>
      <c r="D255" s="831"/>
      <c r="E255" s="831"/>
      <c r="F255" s="384">
        <f>DATA!O371</f>
        <v>0</v>
      </c>
      <c r="G255" s="316"/>
      <c r="H255" s="316"/>
      <c r="I255" s="316"/>
      <c r="J255" s="316"/>
      <c r="K255" s="316"/>
      <c r="L255" s="316"/>
      <c r="M255" s="536"/>
      <c r="N255" s="554"/>
      <c r="O255" s="554"/>
      <c r="P255" s="554"/>
      <c r="Q255" s="242"/>
      <c r="R255" s="242"/>
    </row>
    <row r="256" spans="1:18" ht="21.75" hidden="1" customHeight="1" x14ac:dyDescent="0.3">
      <c r="A256" s="831" t="str">
        <f>'[4]SourceData 2022'!H488</f>
        <v>Subscription of a web-based prepaid load portal service</v>
      </c>
      <c r="B256" s="831"/>
      <c r="C256" s="831"/>
      <c r="D256" s="831"/>
      <c r="E256" s="831"/>
      <c r="F256" s="384">
        <f>DATA!O372</f>
        <v>0</v>
      </c>
      <c r="G256" s="316"/>
      <c r="H256" s="316"/>
      <c r="I256" s="316"/>
      <c r="J256" s="316"/>
      <c r="K256" s="316"/>
      <c r="L256" s="316"/>
      <c r="M256" s="536"/>
      <c r="N256" s="554"/>
      <c r="O256" s="554"/>
      <c r="P256" s="554"/>
      <c r="Q256" s="242"/>
      <c r="R256" s="242"/>
    </row>
    <row r="257" spans="1:18" ht="21.75" hidden="1" customHeight="1" x14ac:dyDescent="0.3">
      <c r="A257" s="831">
        <f>'[4]SourceData 2022'!H489</f>
        <v>0</v>
      </c>
      <c r="B257" s="831"/>
      <c r="C257" s="831"/>
      <c r="D257" s="831"/>
      <c r="E257" s="831"/>
      <c r="F257" s="384">
        <f>DATA!O373</f>
        <v>0</v>
      </c>
      <c r="G257" s="316"/>
      <c r="H257" s="316"/>
      <c r="I257" s="316"/>
      <c r="J257" s="316"/>
      <c r="K257" s="316"/>
      <c r="L257" s="316"/>
      <c r="M257" s="536"/>
      <c r="N257" s="554"/>
      <c r="O257" s="554"/>
      <c r="P257" s="554"/>
      <c r="Q257" s="242"/>
      <c r="R257" s="242"/>
    </row>
    <row r="258" spans="1:18" ht="21.75" hidden="1" customHeight="1" x14ac:dyDescent="0.3">
      <c r="A258" s="831" t="str">
        <f>'[4]SourceData 2022'!H490</f>
        <v>Gold plated medal (7.9 cm diameter)</v>
      </c>
      <c r="B258" s="831"/>
      <c r="C258" s="831"/>
      <c r="D258" s="831"/>
      <c r="E258" s="831"/>
      <c r="F258" s="384">
        <f>DATA!O374</f>
        <v>0</v>
      </c>
      <c r="G258" s="316"/>
      <c r="H258" s="316"/>
      <c r="I258" s="316"/>
      <c r="J258" s="316"/>
      <c r="K258" s="316"/>
      <c r="L258" s="316"/>
      <c r="M258" s="536"/>
      <c r="N258" s="554"/>
      <c r="O258" s="554"/>
      <c r="P258" s="554"/>
      <c r="Q258" s="242"/>
      <c r="R258" s="242"/>
    </row>
    <row r="259" spans="1:18" ht="21.75" hidden="1" customHeight="1" x14ac:dyDescent="0.3">
      <c r="A259" s="831" t="str">
        <f>'[4]SourceData 2022'!H491</f>
        <v>Mold for medal</v>
      </c>
      <c r="B259" s="831"/>
      <c r="C259" s="831"/>
      <c r="D259" s="831"/>
      <c r="E259" s="831"/>
      <c r="F259" s="384">
        <f>DATA!O375</f>
        <v>0</v>
      </c>
      <c r="G259" s="316"/>
      <c r="H259" s="316"/>
      <c r="I259" s="316"/>
      <c r="J259" s="316"/>
      <c r="K259" s="316"/>
      <c r="L259" s="316"/>
      <c r="M259" s="536"/>
      <c r="N259" s="554"/>
      <c r="O259" s="554"/>
      <c r="P259" s="554"/>
      <c r="Q259" s="242"/>
      <c r="R259" s="242"/>
    </row>
    <row r="260" spans="1:18" ht="21.75" hidden="1" customHeight="1" x14ac:dyDescent="0.3">
      <c r="A260" s="831">
        <f>'[4]SourceData 2022'!H492</f>
        <v>0</v>
      </c>
      <c r="B260" s="831"/>
      <c r="C260" s="831"/>
      <c r="D260" s="831"/>
      <c r="E260" s="831"/>
      <c r="F260" s="384">
        <f>DATA!O376</f>
        <v>0</v>
      </c>
      <c r="G260" s="316"/>
      <c r="H260" s="316"/>
      <c r="I260" s="316"/>
      <c r="J260" s="316"/>
      <c r="K260" s="316"/>
      <c r="L260" s="316"/>
      <c r="M260" s="536"/>
      <c r="N260" s="554"/>
      <c r="O260" s="554"/>
      <c r="P260" s="554"/>
      <c r="Q260" s="242"/>
      <c r="R260" s="242"/>
    </row>
    <row r="261" spans="1:18" ht="21.75" hidden="1" customHeight="1" x14ac:dyDescent="0.3">
      <c r="A261" s="831"/>
      <c r="B261" s="831"/>
      <c r="C261" s="831"/>
      <c r="D261" s="831"/>
      <c r="E261" s="831"/>
      <c r="F261" s="384">
        <f>DATA!O377</f>
        <v>0</v>
      </c>
      <c r="G261" s="316"/>
      <c r="H261" s="316"/>
      <c r="I261" s="316"/>
      <c r="J261" s="316"/>
      <c r="K261" s="316"/>
      <c r="L261" s="316"/>
      <c r="M261" s="536"/>
      <c r="N261" s="554"/>
      <c r="O261" s="554"/>
      <c r="P261" s="554"/>
      <c r="Q261" s="242"/>
      <c r="R261" s="242"/>
    </row>
    <row r="262" spans="1:18" ht="0.75" customHeight="1" x14ac:dyDescent="0.3">
      <c r="A262" s="831" t="str">
        <f>'[4]SourceData 2022'!H494</f>
        <v>Printer ink (Y003)</v>
      </c>
      <c r="B262" s="831"/>
      <c r="C262" s="831"/>
      <c r="D262" s="831"/>
      <c r="E262" s="831"/>
      <c r="F262" s="384">
        <f>DATA!O378</f>
        <v>0</v>
      </c>
      <c r="G262" s="316">
        <f>SUM(G89:G109)</f>
        <v>45900</v>
      </c>
      <c r="H262" s="316">
        <f>SUM(H89:H127)</f>
        <v>154360</v>
      </c>
      <c r="I262" s="316"/>
      <c r="J262" s="316"/>
      <c r="K262" s="316"/>
      <c r="L262" s="316"/>
      <c r="M262" s="536"/>
      <c r="N262" s="554"/>
      <c r="O262" s="554"/>
      <c r="P262" s="554"/>
      <c r="Q262" s="242"/>
      <c r="R262" s="242"/>
    </row>
    <row r="263" spans="1:18" s="245" customFormat="1" ht="27.6" customHeight="1" x14ac:dyDescent="0.25">
      <c r="A263" s="832" t="s">
        <v>249</v>
      </c>
      <c r="B263" s="832"/>
      <c r="C263" s="832"/>
      <c r="D263" s="832"/>
      <c r="E263" s="832"/>
      <c r="F263" s="332">
        <f>SUM(F89:F98)</f>
        <v>21000</v>
      </c>
      <c r="G263" s="340" t="s">
        <v>1826</v>
      </c>
      <c r="H263" s="340" t="s">
        <v>813</v>
      </c>
      <c r="I263" s="340"/>
      <c r="J263" s="340"/>
      <c r="K263" s="340"/>
      <c r="L263" s="566">
        <f>SUM(L89:L94)</f>
        <v>0</v>
      </c>
      <c r="M263" s="567"/>
      <c r="N263" s="243"/>
      <c r="O263" s="244"/>
    </row>
    <row r="264" spans="1:18" ht="1.2" customHeight="1" x14ac:dyDescent="0.45">
      <c r="A264" s="246"/>
      <c r="B264" s="247"/>
      <c r="C264" s="247"/>
      <c r="D264" s="247"/>
      <c r="E264" s="248"/>
      <c r="F264" s="249"/>
      <c r="G264" s="249"/>
      <c r="H264" s="249" t="s">
        <v>1696</v>
      </c>
      <c r="I264" s="249"/>
      <c r="J264" s="249"/>
      <c r="K264" s="250" t="s">
        <v>813</v>
      </c>
      <c r="L264" s="659"/>
    </row>
    <row r="265" spans="1:18" s="192" customFormat="1" ht="28.95" customHeight="1" x14ac:dyDescent="0.25">
      <c r="A265" s="822" t="s">
        <v>1158</v>
      </c>
      <c r="B265" s="823"/>
      <c r="C265" s="823"/>
      <c r="D265" s="823"/>
      <c r="E265" s="823"/>
      <c r="F265" s="568" t="s">
        <v>894</v>
      </c>
      <c r="G265" s="569">
        <f>F263</f>
        <v>21000</v>
      </c>
      <c r="H265" s="590"/>
      <c r="I265" s="824" t="str">
        <f>F87</f>
        <v>Doque's Congie Hauz</v>
      </c>
      <c r="J265" s="824"/>
      <c r="K265" s="570"/>
      <c r="L265" s="660"/>
      <c r="M265" s="571"/>
      <c r="N265" s="571"/>
    </row>
    <row r="266" spans="1:18" ht="49.2" customHeight="1" x14ac:dyDescent="0.25">
      <c r="A266" s="825" t="s">
        <v>1061</v>
      </c>
      <c r="B266" s="826"/>
      <c r="C266" s="826"/>
      <c r="D266" s="826"/>
      <c r="E266" s="535"/>
      <c r="F266" s="826" t="s">
        <v>576</v>
      </c>
      <c r="G266" s="826"/>
      <c r="H266" s="826"/>
      <c r="I266" s="827" t="s">
        <v>529</v>
      </c>
      <c r="J266" s="827"/>
      <c r="K266" s="572"/>
      <c r="L266" s="661"/>
    </row>
    <row r="267" spans="1:18" ht="14.25" customHeight="1" x14ac:dyDescent="0.3">
      <c r="A267" s="828" t="s">
        <v>556</v>
      </c>
      <c r="B267" s="829"/>
      <c r="C267" s="829"/>
      <c r="D267" s="829"/>
      <c r="E267" s="483"/>
      <c r="F267" s="829" t="s">
        <v>556</v>
      </c>
      <c r="G267" s="829"/>
      <c r="H267" s="829"/>
      <c r="I267" s="830" t="s">
        <v>556</v>
      </c>
      <c r="J267" s="830"/>
      <c r="K267" s="573"/>
      <c r="L267" s="662"/>
    </row>
    <row r="268" spans="1:18" ht="34.950000000000003" customHeight="1" x14ac:dyDescent="0.25">
      <c r="A268" s="811"/>
      <c r="B268" s="812"/>
      <c r="C268" s="812"/>
      <c r="D268" s="574"/>
      <c r="E268" s="574" t="s">
        <v>307</v>
      </c>
      <c r="F268" s="812"/>
      <c r="G268" s="812"/>
      <c r="H268" s="812"/>
      <c r="I268" s="574"/>
      <c r="J268" s="574"/>
      <c r="K268" s="575"/>
      <c r="L268" s="663"/>
    </row>
    <row r="269" spans="1:18" ht="19.95" customHeight="1" x14ac:dyDescent="0.25">
      <c r="A269" s="813" t="str">
        <f>PR!B80</f>
        <v>ELEIN T. ESPERANZA</v>
      </c>
      <c r="B269" s="814"/>
      <c r="C269" s="814"/>
      <c r="D269" s="814"/>
      <c r="E269" s="815" t="s">
        <v>1161</v>
      </c>
      <c r="F269" s="816"/>
      <c r="G269" s="816"/>
      <c r="H269" s="816"/>
      <c r="I269" s="817" t="s">
        <v>924</v>
      </c>
      <c r="J269" s="817"/>
      <c r="K269" s="576"/>
      <c r="L269" s="664"/>
    </row>
    <row r="270" spans="1:18" ht="23.4" customHeight="1" x14ac:dyDescent="0.25">
      <c r="A270" s="818" t="s">
        <v>730</v>
      </c>
      <c r="B270" s="819"/>
      <c r="C270" s="819"/>
      <c r="D270" s="819"/>
      <c r="E270" s="574"/>
      <c r="F270" s="820" t="s">
        <v>925</v>
      </c>
      <c r="G270" s="820"/>
      <c r="H270" s="820"/>
      <c r="I270" s="821" t="s">
        <v>531</v>
      </c>
      <c r="J270" s="821"/>
      <c r="K270" s="577"/>
      <c r="L270" s="665"/>
    </row>
    <row r="271" spans="1:18" ht="19.5" customHeight="1" x14ac:dyDescent="0.25">
      <c r="A271" s="484"/>
      <c r="B271" s="485"/>
      <c r="C271" s="485"/>
      <c r="D271" s="485"/>
      <c r="E271" s="485"/>
      <c r="F271" s="485"/>
      <c r="G271" s="809" t="s">
        <v>816</v>
      </c>
      <c r="H271" s="809"/>
      <c r="I271" s="810" t="str">
        <f>PR!B12</f>
        <v>2509-SS09-343</v>
      </c>
      <c r="J271" s="810"/>
      <c r="K271" s="578"/>
      <c r="L271" s="425"/>
    </row>
    <row r="272" spans="1:18" ht="14.4" x14ac:dyDescent="0.3">
      <c r="A272" s="32"/>
      <c r="B272" s="32"/>
      <c r="C272" s="31"/>
      <c r="D272" s="31"/>
      <c r="E272" s="580"/>
    </row>
  </sheetData>
  <mergeCells count="207">
    <mergeCell ref="M88:M89"/>
    <mergeCell ref="K87:K88"/>
    <mergeCell ref="L87:L88"/>
    <mergeCell ref="A89:E89"/>
    <mergeCell ref="A90:E90"/>
    <mergeCell ref="A91:E91"/>
    <mergeCell ref="A92:E92"/>
    <mergeCell ref="A2:J2"/>
    <mergeCell ref="B4:F4"/>
    <mergeCell ref="G4:J4"/>
    <mergeCell ref="B5:F5"/>
    <mergeCell ref="A11:E88"/>
    <mergeCell ref="F87:F88"/>
    <mergeCell ref="G87:G88"/>
    <mergeCell ref="H87:H88"/>
    <mergeCell ref="I87:I88"/>
    <mergeCell ref="J87:J88"/>
    <mergeCell ref="A99:E99"/>
    <mergeCell ref="A100:E100"/>
    <mergeCell ref="A101:E101"/>
    <mergeCell ref="A102:E102"/>
    <mergeCell ref="A103:E103"/>
    <mergeCell ref="A104:E104"/>
    <mergeCell ref="A93:E93"/>
    <mergeCell ref="A94:E94"/>
    <mergeCell ref="A95:E95"/>
    <mergeCell ref="A96:E96"/>
    <mergeCell ref="A97:E97"/>
    <mergeCell ref="A98:E98"/>
    <mergeCell ref="A111:E111"/>
    <mergeCell ref="A112:E112"/>
    <mergeCell ref="A113:E113"/>
    <mergeCell ref="A114:E114"/>
    <mergeCell ref="A115:E115"/>
    <mergeCell ref="A116:E116"/>
    <mergeCell ref="A105:E105"/>
    <mergeCell ref="A106:E106"/>
    <mergeCell ref="A107:E107"/>
    <mergeCell ref="A108:E108"/>
    <mergeCell ref="A109:E109"/>
    <mergeCell ref="A110:E110"/>
    <mergeCell ref="A123:E123"/>
    <mergeCell ref="A124:E124"/>
    <mergeCell ref="A125:E125"/>
    <mergeCell ref="A126:E126"/>
    <mergeCell ref="A127:E127"/>
    <mergeCell ref="A128:E128"/>
    <mergeCell ref="A117:E117"/>
    <mergeCell ref="A118:E118"/>
    <mergeCell ref="A119:E119"/>
    <mergeCell ref="A120:E120"/>
    <mergeCell ref="A121:E121"/>
    <mergeCell ref="A122:E122"/>
    <mergeCell ref="A135:E135"/>
    <mergeCell ref="A136:E136"/>
    <mergeCell ref="A137:E137"/>
    <mergeCell ref="A138:E138"/>
    <mergeCell ref="A139:E139"/>
    <mergeCell ref="A140:E140"/>
    <mergeCell ref="A129:E129"/>
    <mergeCell ref="A130:E130"/>
    <mergeCell ref="A131:E131"/>
    <mergeCell ref="A132:E132"/>
    <mergeCell ref="A133:E133"/>
    <mergeCell ref="A134:E134"/>
    <mergeCell ref="A147:E147"/>
    <mergeCell ref="A148:E148"/>
    <mergeCell ref="A149:E149"/>
    <mergeCell ref="A150:E150"/>
    <mergeCell ref="A151:E151"/>
    <mergeCell ref="A152:E152"/>
    <mergeCell ref="A141:E141"/>
    <mergeCell ref="A142:E142"/>
    <mergeCell ref="A143:E143"/>
    <mergeCell ref="A144:E144"/>
    <mergeCell ref="A145:E145"/>
    <mergeCell ref="A146:E146"/>
    <mergeCell ref="G168:G169"/>
    <mergeCell ref="A169:E169"/>
    <mergeCell ref="A159:E159"/>
    <mergeCell ref="A160:E160"/>
    <mergeCell ref="A161:E161"/>
    <mergeCell ref="A162:E162"/>
    <mergeCell ref="A163:E163"/>
    <mergeCell ref="A164:E164"/>
    <mergeCell ref="A153:E153"/>
    <mergeCell ref="A154:E154"/>
    <mergeCell ref="A155:E155"/>
    <mergeCell ref="A156:E156"/>
    <mergeCell ref="A157:E157"/>
    <mergeCell ref="A158:E158"/>
    <mergeCell ref="A170:E170"/>
    <mergeCell ref="A171:E171"/>
    <mergeCell ref="A172:E172"/>
    <mergeCell ref="A173:E173"/>
    <mergeCell ref="A174:E174"/>
    <mergeCell ref="A175:E175"/>
    <mergeCell ref="A165:E165"/>
    <mergeCell ref="A166:E166"/>
    <mergeCell ref="A167:E167"/>
    <mergeCell ref="A168:E168"/>
    <mergeCell ref="A182:E182"/>
    <mergeCell ref="A183:E183"/>
    <mergeCell ref="A184:E184"/>
    <mergeCell ref="A185:E185"/>
    <mergeCell ref="A186:E186"/>
    <mergeCell ref="A187:E187"/>
    <mergeCell ref="A176:E176"/>
    <mergeCell ref="A177:E177"/>
    <mergeCell ref="A178:E178"/>
    <mergeCell ref="A179:E179"/>
    <mergeCell ref="A180:E180"/>
    <mergeCell ref="A181:E181"/>
    <mergeCell ref="A194:E194"/>
    <mergeCell ref="A195:E195"/>
    <mergeCell ref="A196:E196"/>
    <mergeCell ref="A197:E197"/>
    <mergeCell ref="A198:E198"/>
    <mergeCell ref="A199:E199"/>
    <mergeCell ref="A188:E188"/>
    <mergeCell ref="A189:E189"/>
    <mergeCell ref="A190:E190"/>
    <mergeCell ref="A191:E191"/>
    <mergeCell ref="A192:E192"/>
    <mergeCell ref="A193:E193"/>
    <mergeCell ref="A206:E206"/>
    <mergeCell ref="A207:E207"/>
    <mergeCell ref="A208:E208"/>
    <mergeCell ref="A209:E209"/>
    <mergeCell ref="A210:E210"/>
    <mergeCell ref="A211:E211"/>
    <mergeCell ref="A200:E200"/>
    <mergeCell ref="A201:E201"/>
    <mergeCell ref="A202:E202"/>
    <mergeCell ref="A203:E203"/>
    <mergeCell ref="A204:E204"/>
    <mergeCell ref="A205:E205"/>
    <mergeCell ref="A218:E218"/>
    <mergeCell ref="A219:E219"/>
    <mergeCell ref="A220:E220"/>
    <mergeCell ref="A221:E221"/>
    <mergeCell ref="A222:E222"/>
    <mergeCell ref="A223:E223"/>
    <mergeCell ref="A212:E212"/>
    <mergeCell ref="A213:E213"/>
    <mergeCell ref="A214:E214"/>
    <mergeCell ref="A215:E215"/>
    <mergeCell ref="A216:E216"/>
    <mergeCell ref="A217:E217"/>
    <mergeCell ref="A230:E230"/>
    <mergeCell ref="A231:E231"/>
    <mergeCell ref="A232:E232"/>
    <mergeCell ref="A233:E233"/>
    <mergeCell ref="A234:E234"/>
    <mergeCell ref="A235:E235"/>
    <mergeCell ref="A224:E224"/>
    <mergeCell ref="A225:E225"/>
    <mergeCell ref="A226:E226"/>
    <mergeCell ref="A227:E227"/>
    <mergeCell ref="A228:E228"/>
    <mergeCell ref="A229:E229"/>
    <mergeCell ref="A242:E242"/>
    <mergeCell ref="A243:E243"/>
    <mergeCell ref="A244:E244"/>
    <mergeCell ref="A245:E245"/>
    <mergeCell ref="A246:E246"/>
    <mergeCell ref="A247:E247"/>
    <mergeCell ref="A236:E236"/>
    <mergeCell ref="A237:E237"/>
    <mergeCell ref="A238:E238"/>
    <mergeCell ref="A239:E239"/>
    <mergeCell ref="A240:E240"/>
    <mergeCell ref="A241:E241"/>
    <mergeCell ref="A254:E254"/>
    <mergeCell ref="A255:E255"/>
    <mergeCell ref="A256:E256"/>
    <mergeCell ref="A257:E257"/>
    <mergeCell ref="A258:E258"/>
    <mergeCell ref="A259:E259"/>
    <mergeCell ref="A248:E248"/>
    <mergeCell ref="A249:E249"/>
    <mergeCell ref="A250:E250"/>
    <mergeCell ref="A251:E251"/>
    <mergeCell ref="A252:E252"/>
    <mergeCell ref="A253:E253"/>
    <mergeCell ref="A265:E265"/>
    <mergeCell ref="I265:J265"/>
    <mergeCell ref="A266:D266"/>
    <mergeCell ref="F266:H266"/>
    <mergeCell ref="I266:J266"/>
    <mergeCell ref="A267:D267"/>
    <mergeCell ref="F267:H267"/>
    <mergeCell ref="I267:J267"/>
    <mergeCell ref="A260:E260"/>
    <mergeCell ref="A261:E261"/>
    <mergeCell ref="A262:E262"/>
    <mergeCell ref="A263:E263"/>
    <mergeCell ref="G271:H271"/>
    <mergeCell ref="I271:J271"/>
    <mergeCell ref="A268:C268"/>
    <mergeCell ref="F268:H268"/>
    <mergeCell ref="A269:D269"/>
    <mergeCell ref="E269:H269"/>
    <mergeCell ref="I269:J269"/>
    <mergeCell ref="A270:D270"/>
    <mergeCell ref="F270:H270"/>
    <mergeCell ref="I270:J270"/>
  </mergeCells>
  <pageMargins left="0.7" right="0.7" top="1.8" bottom="0.75" header="0.93" footer="0.56000000000000005"/>
  <pageSetup paperSize="9" scale="65" fitToWidth="0" fitToHeight="0" orientation="portrait" r:id="rId1"/>
  <headerFooter>
    <oddHeader>&amp;C&amp;G&amp;R&amp;"Arial,Regular"&amp;8BSC-PRO-F-10</oddHeader>
    <oddFooter>&amp;C&amp;G</oddFooter>
  </headerFooter>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D3ADF-8A2E-4283-B4AF-BB1A1814079B}">
  <dimension ref="A1:R274"/>
  <sheetViews>
    <sheetView view="pageLayout" topLeftCell="A2" zoomScaleNormal="100" zoomScaleSheetLayoutView="80" workbookViewId="0">
      <selection activeCell="F268" sqref="F268:H268"/>
    </sheetView>
  </sheetViews>
  <sheetFormatPr defaultColWidth="8.88671875" defaultRowHeight="13.8" x14ac:dyDescent="0.25"/>
  <cols>
    <col min="1" max="1" width="20.6640625" style="241" customWidth="1"/>
    <col min="2" max="2" width="8.88671875" style="241" customWidth="1"/>
    <col min="3" max="3" width="8.88671875" style="241"/>
    <col min="4" max="4" width="2.6640625" style="241" customWidth="1"/>
    <col min="5" max="5" width="3.44140625" style="241" customWidth="1"/>
    <col min="6" max="6" width="15.109375" style="241" customWidth="1"/>
    <col min="7" max="7" width="14.6640625" style="241" customWidth="1"/>
    <col min="8" max="8" width="16.21875" style="241" customWidth="1"/>
    <col min="9" max="9" width="13.77734375" style="241" customWidth="1"/>
    <col min="10" max="10" width="14.109375" style="241" customWidth="1"/>
    <col min="11" max="11" width="0.44140625" style="241" customWidth="1"/>
    <col min="12" max="12" width="0.21875" style="241" hidden="1" customWidth="1"/>
    <col min="13" max="13" width="10.33203125" style="241" customWidth="1"/>
    <col min="14" max="14" width="14.44140625" style="241" customWidth="1"/>
    <col min="15" max="15" width="14.44140625" style="241" bestFit="1" customWidth="1"/>
    <col min="16" max="16" width="17" style="241" customWidth="1"/>
    <col min="17" max="17" width="16.6640625" style="241" customWidth="1"/>
    <col min="18" max="18" width="12.5546875" style="241" customWidth="1"/>
    <col min="19" max="16384" width="8.88671875" style="241"/>
  </cols>
  <sheetData>
    <row r="1" spans="1:12" ht="40.799999999999997" customHeight="1" x14ac:dyDescent="0.25">
      <c r="A1" s="252"/>
      <c r="B1" s="252"/>
      <c r="C1" s="252"/>
      <c r="D1" s="252"/>
      <c r="E1" s="252"/>
      <c r="F1" s="252"/>
      <c r="G1" s="252"/>
      <c r="H1" s="252"/>
      <c r="I1" s="252"/>
      <c r="J1" s="252"/>
      <c r="K1" s="252"/>
      <c r="L1" s="239"/>
    </row>
    <row r="2" spans="1:12" ht="22.8" customHeight="1" x14ac:dyDescent="0.25">
      <c r="A2" s="845" t="s">
        <v>1160</v>
      </c>
      <c r="B2" s="846"/>
      <c r="C2" s="846"/>
      <c r="D2" s="846"/>
      <c r="E2" s="846"/>
      <c r="F2" s="846"/>
      <c r="G2" s="846"/>
      <c r="H2" s="846"/>
      <c r="I2" s="846"/>
      <c r="J2" s="852"/>
      <c r="K2" s="537"/>
      <c r="L2" s="538"/>
    </row>
    <row r="3" spans="1:12" ht="0.6" customHeight="1" x14ac:dyDescent="0.25">
      <c r="A3" s="189"/>
      <c r="B3" s="32"/>
      <c r="C3" s="32"/>
      <c r="D3" s="32"/>
      <c r="E3" s="32"/>
      <c r="F3" s="32"/>
      <c r="G3" s="32"/>
      <c r="H3" s="32"/>
      <c r="I3" s="32"/>
      <c r="J3" s="394"/>
      <c r="K3" s="32"/>
      <c r="L3" s="394"/>
    </row>
    <row r="4" spans="1:12" ht="28.2" customHeight="1" x14ac:dyDescent="0.3">
      <c r="A4" s="189"/>
      <c r="B4" s="847" t="s">
        <v>549</v>
      </c>
      <c r="C4" s="847"/>
      <c r="D4" s="847"/>
      <c r="E4" s="847"/>
      <c r="F4" s="847"/>
      <c r="G4" s="776" t="s">
        <v>550</v>
      </c>
      <c r="H4" s="776"/>
      <c r="I4" s="776"/>
      <c r="J4" s="853"/>
      <c r="K4" s="539"/>
      <c r="L4" s="540"/>
    </row>
    <row r="5" spans="1:12" ht="14.4" customHeight="1" x14ac:dyDescent="0.3">
      <c r="A5" s="189"/>
      <c r="B5" s="848" t="s">
        <v>551</v>
      </c>
      <c r="C5" s="848"/>
      <c r="D5" s="848"/>
      <c r="E5" s="848"/>
      <c r="F5" s="848"/>
      <c r="G5" s="587"/>
      <c r="H5" s="587"/>
      <c r="I5" s="541">
        <f ca="1">NOW()</f>
        <v>46128.640539699074</v>
      </c>
      <c r="J5" s="542"/>
      <c r="K5" s="541"/>
      <c r="L5" s="543"/>
    </row>
    <row r="6" spans="1:12" ht="17.399999999999999" customHeight="1" x14ac:dyDescent="0.3">
      <c r="A6" s="189"/>
      <c r="B6" s="539" t="s">
        <v>552</v>
      </c>
      <c r="C6" s="475"/>
      <c r="D6" s="475"/>
      <c r="E6" s="539"/>
      <c r="F6" s="475"/>
      <c r="G6" s="475"/>
      <c r="H6" s="475"/>
      <c r="I6" s="475"/>
      <c r="J6" s="544"/>
      <c r="K6" s="475"/>
      <c r="L6" s="544"/>
    </row>
    <row r="7" spans="1:12" ht="0.6" customHeight="1" x14ac:dyDescent="0.25">
      <c r="A7" s="189"/>
      <c r="B7" s="32"/>
      <c r="C7" s="32"/>
      <c r="D7" s="32"/>
      <c r="E7" s="32"/>
      <c r="F7" s="32"/>
      <c r="G7" s="32"/>
      <c r="H7" s="32"/>
      <c r="I7" s="32"/>
      <c r="J7" s="394"/>
      <c r="K7" s="32"/>
      <c r="L7" s="394"/>
    </row>
    <row r="8" spans="1:12" ht="15" customHeight="1" x14ac:dyDescent="0.3">
      <c r="A8" s="189"/>
      <c r="B8" s="539" t="s">
        <v>553</v>
      </c>
      <c r="C8" s="475"/>
      <c r="D8" s="32" t="s">
        <v>241</v>
      </c>
      <c r="E8" s="32"/>
      <c r="F8" s="32"/>
      <c r="G8" s="32"/>
      <c r="H8" s="32"/>
      <c r="I8" s="32"/>
      <c r="J8" s="394"/>
      <c r="K8" s="32"/>
      <c r="L8" s="394"/>
    </row>
    <row r="9" spans="1:12" ht="17.399999999999999" customHeight="1" thickBot="1" x14ac:dyDescent="0.35">
      <c r="A9" s="190"/>
      <c r="B9" s="545"/>
      <c r="C9" s="545"/>
      <c r="D9" s="546" t="s">
        <v>554</v>
      </c>
      <c r="E9" s="546"/>
      <c r="F9" s="546"/>
      <c r="G9" s="546"/>
      <c r="H9" s="546"/>
      <c r="I9" s="546"/>
      <c r="J9" s="547"/>
      <c r="K9" s="548"/>
      <c r="L9" s="547"/>
    </row>
    <row r="10" spans="1:12" ht="2.4" hidden="1" customHeight="1" thickBot="1" x14ac:dyDescent="0.35">
      <c r="A10" s="189"/>
      <c r="B10" s="31"/>
      <c r="C10" s="31"/>
      <c r="D10" s="31"/>
      <c r="E10" s="31"/>
      <c r="F10" s="31"/>
      <c r="G10" s="31"/>
      <c r="H10" s="31"/>
      <c r="I10" s="31"/>
      <c r="J10" s="31"/>
      <c r="K10" s="31"/>
      <c r="L10" s="395"/>
    </row>
    <row r="11" spans="1:12" ht="12.6" customHeight="1" thickTop="1" x14ac:dyDescent="0.25">
      <c r="A11" s="854" t="s">
        <v>555</v>
      </c>
      <c r="B11" s="855"/>
      <c r="C11" s="855"/>
      <c r="D11" s="855"/>
      <c r="E11" s="856"/>
      <c r="F11" s="549"/>
      <c r="G11" s="550"/>
      <c r="H11" s="550"/>
      <c r="I11" s="550"/>
      <c r="J11" s="551"/>
      <c r="K11" s="550"/>
      <c r="L11" s="551"/>
    </row>
    <row r="12" spans="1:12" ht="1.95" hidden="1" customHeight="1" x14ac:dyDescent="0.25">
      <c r="A12" s="857"/>
      <c r="B12" s="858"/>
      <c r="C12" s="858"/>
      <c r="D12" s="858"/>
      <c r="E12" s="859"/>
      <c r="F12" s="476"/>
      <c r="G12" s="552"/>
      <c r="H12" s="552"/>
      <c r="I12" s="552"/>
      <c r="J12" s="552"/>
      <c r="K12" s="552"/>
      <c r="L12" s="477"/>
    </row>
    <row r="13" spans="1:12" ht="1.2" hidden="1" customHeight="1" x14ac:dyDescent="0.25">
      <c r="A13" s="857"/>
      <c r="B13" s="858"/>
      <c r="C13" s="858"/>
      <c r="D13" s="858"/>
      <c r="E13" s="859"/>
      <c r="F13" s="476"/>
      <c r="G13" s="552"/>
      <c r="H13" s="552"/>
      <c r="I13" s="552"/>
      <c r="J13" s="552"/>
      <c r="K13" s="552"/>
      <c r="L13" s="477"/>
    </row>
    <row r="14" spans="1:12" ht="25.5" hidden="1" customHeight="1" x14ac:dyDescent="0.25">
      <c r="A14" s="857"/>
      <c r="B14" s="858"/>
      <c r="C14" s="858"/>
      <c r="D14" s="858"/>
      <c r="E14" s="859"/>
      <c r="F14" s="478" t="s">
        <v>295</v>
      </c>
      <c r="G14" s="479"/>
      <c r="H14" s="479"/>
      <c r="I14" s="479"/>
      <c r="J14" s="479"/>
      <c r="K14" s="479"/>
      <c r="L14" s="480"/>
    </row>
    <row r="15" spans="1:12" ht="25.5" hidden="1" customHeight="1" x14ac:dyDescent="0.25">
      <c r="A15" s="857"/>
      <c r="B15" s="858"/>
      <c r="C15" s="858"/>
      <c r="D15" s="858"/>
      <c r="E15" s="859"/>
      <c r="F15" s="478" t="s">
        <v>402</v>
      </c>
      <c r="G15" s="479"/>
      <c r="H15" s="479"/>
      <c r="I15" s="479"/>
      <c r="J15" s="479"/>
      <c r="K15" s="479"/>
      <c r="L15" s="480"/>
    </row>
    <row r="16" spans="1:12" ht="25.5" hidden="1" customHeight="1" x14ac:dyDescent="0.25">
      <c r="A16" s="857"/>
      <c r="B16" s="858"/>
      <c r="C16" s="858"/>
      <c r="D16" s="858"/>
      <c r="E16" s="859"/>
      <c r="F16" s="478" t="s">
        <v>205</v>
      </c>
      <c r="G16" s="479"/>
      <c r="H16" s="479"/>
      <c r="I16" s="479"/>
      <c r="J16" s="479"/>
      <c r="K16" s="479"/>
      <c r="L16" s="480"/>
    </row>
    <row r="17" spans="1:12" ht="16.5" hidden="1" customHeight="1" x14ac:dyDescent="0.25">
      <c r="A17" s="857"/>
      <c r="B17" s="858"/>
      <c r="C17" s="858"/>
      <c r="D17" s="858"/>
      <c r="E17" s="859"/>
      <c r="F17" s="478" t="s">
        <v>784</v>
      </c>
      <c r="G17" s="479"/>
      <c r="H17" s="479"/>
      <c r="I17" s="479"/>
      <c r="J17" s="479"/>
      <c r="K17" s="479"/>
      <c r="L17" s="480"/>
    </row>
    <row r="18" spans="1:12" ht="25.5" hidden="1" customHeight="1" x14ac:dyDescent="0.25">
      <c r="A18" s="857"/>
      <c r="B18" s="858"/>
      <c r="C18" s="858"/>
      <c r="D18" s="858"/>
      <c r="E18" s="859"/>
      <c r="F18" s="478" t="s">
        <v>403</v>
      </c>
      <c r="G18" s="479"/>
      <c r="H18" s="479"/>
      <c r="I18" s="479"/>
      <c r="J18" s="479"/>
      <c r="K18" s="479"/>
      <c r="L18" s="480"/>
    </row>
    <row r="19" spans="1:12" ht="38.25" hidden="1" customHeight="1" x14ac:dyDescent="0.25">
      <c r="A19" s="857"/>
      <c r="B19" s="858"/>
      <c r="C19" s="858"/>
      <c r="D19" s="858"/>
      <c r="E19" s="859"/>
      <c r="F19" s="478" t="s">
        <v>404</v>
      </c>
      <c r="G19" s="479"/>
      <c r="H19" s="479"/>
      <c r="I19" s="479"/>
      <c r="J19" s="479"/>
      <c r="K19" s="479"/>
      <c r="L19" s="480"/>
    </row>
    <row r="20" spans="1:12" ht="16.5" hidden="1" customHeight="1" x14ac:dyDescent="0.25">
      <c r="A20" s="857"/>
      <c r="B20" s="858"/>
      <c r="C20" s="858"/>
      <c r="D20" s="858"/>
      <c r="E20" s="859"/>
      <c r="F20" s="478" t="s">
        <v>707</v>
      </c>
      <c r="G20" s="479"/>
      <c r="H20" s="479"/>
      <c r="I20" s="479"/>
      <c r="J20" s="479"/>
      <c r="K20" s="479"/>
      <c r="L20" s="480"/>
    </row>
    <row r="21" spans="1:12" ht="16.5" hidden="1" customHeight="1" x14ac:dyDescent="0.25">
      <c r="A21" s="857"/>
      <c r="B21" s="858"/>
      <c r="C21" s="858"/>
      <c r="D21" s="858"/>
      <c r="E21" s="859"/>
      <c r="F21" s="478" t="s">
        <v>210</v>
      </c>
      <c r="G21" s="479"/>
      <c r="H21" s="479"/>
      <c r="I21" s="479"/>
      <c r="J21" s="479"/>
      <c r="K21" s="479"/>
      <c r="L21" s="480"/>
    </row>
    <row r="22" spans="1:12" ht="25.5" hidden="1" customHeight="1" x14ac:dyDescent="0.25">
      <c r="A22" s="857"/>
      <c r="B22" s="858"/>
      <c r="C22" s="858"/>
      <c r="D22" s="858"/>
      <c r="E22" s="859"/>
      <c r="F22" s="478" t="s">
        <v>405</v>
      </c>
      <c r="G22" s="479"/>
      <c r="H22" s="479"/>
      <c r="I22" s="479"/>
      <c r="J22" s="479"/>
      <c r="K22" s="479"/>
      <c r="L22" s="480"/>
    </row>
    <row r="23" spans="1:12" ht="25.5" hidden="1" customHeight="1" x14ac:dyDescent="0.25">
      <c r="A23" s="857"/>
      <c r="B23" s="858"/>
      <c r="C23" s="858"/>
      <c r="D23" s="858"/>
      <c r="E23" s="859"/>
      <c r="F23" s="478" t="s">
        <v>406</v>
      </c>
      <c r="G23" s="479"/>
      <c r="H23" s="479"/>
      <c r="I23" s="479"/>
      <c r="J23" s="479"/>
      <c r="K23" s="479"/>
      <c r="L23" s="480"/>
    </row>
    <row r="24" spans="1:12" ht="25.5" hidden="1" customHeight="1" x14ac:dyDescent="0.25">
      <c r="A24" s="857"/>
      <c r="B24" s="858"/>
      <c r="C24" s="858"/>
      <c r="D24" s="858"/>
      <c r="E24" s="859"/>
      <c r="F24" s="478" t="s">
        <v>386</v>
      </c>
      <c r="G24" s="479"/>
      <c r="H24" s="479"/>
      <c r="I24" s="479"/>
      <c r="J24" s="479"/>
      <c r="K24" s="479"/>
      <c r="L24" s="480"/>
    </row>
    <row r="25" spans="1:12" ht="25.5" hidden="1" customHeight="1" x14ac:dyDescent="0.25">
      <c r="A25" s="857"/>
      <c r="B25" s="858"/>
      <c r="C25" s="858"/>
      <c r="D25" s="858"/>
      <c r="E25" s="859"/>
      <c r="F25" s="478" t="s">
        <v>407</v>
      </c>
      <c r="G25" s="479"/>
      <c r="H25" s="479"/>
      <c r="I25" s="479"/>
      <c r="J25" s="479"/>
      <c r="K25" s="479"/>
      <c r="L25" s="480"/>
    </row>
    <row r="26" spans="1:12" ht="16.5" hidden="1" customHeight="1" x14ac:dyDescent="0.25">
      <c r="A26" s="857"/>
      <c r="B26" s="858"/>
      <c r="C26" s="858"/>
      <c r="D26" s="858"/>
      <c r="E26" s="859"/>
      <c r="F26" s="478" t="s">
        <v>434</v>
      </c>
      <c r="G26" s="479"/>
      <c r="H26" s="479"/>
      <c r="I26" s="479"/>
      <c r="J26" s="479"/>
      <c r="K26" s="479"/>
      <c r="L26" s="480"/>
    </row>
    <row r="27" spans="1:12" ht="51" hidden="1" customHeight="1" x14ac:dyDescent="0.25">
      <c r="A27" s="857"/>
      <c r="B27" s="858"/>
      <c r="C27" s="858"/>
      <c r="D27" s="858"/>
      <c r="E27" s="859"/>
      <c r="F27" s="478" t="s">
        <v>408</v>
      </c>
      <c r="G27" s="479"/>
      <c r="H27" s="479"/>
      <c r="I27" s="479"/>
      <c r="J27" s="479"/>
      <c r="K27" s="479"/>
      <c r="L27" s="480"/>
    </row>
    <row r="28" spans="1:12" ht="16.5" hidden="1" customHeight="1" x14ac:dyDescent="0.25">
      <c r="A28" s="857"/>
      <c r="B28" s="858"/>
      <c r="C28" s="858"/>
      <c r="D28" s="858"/>
      <c r="E28" s="859"/>
      <c r="F28" s="478" t="s">
        <v>409</v>
      </c>
      <c r="G28" s="479"/>
      <c r="H28" s="479"/>
      <c r="I28" s="479"/>
      <c r="J28" s="479"/>
      <c r="K28" s="479"/>
      <c r="L28" s="480"/>
    </row>
    <row r="29" spans="1:12" ht="16.5" hidden="1" customHeight="1" x14ac:dyDescent="0.25">
      <c r="A29" s="857"/>
      <c r="B29" s="858"/>
      <c r="C29" s="858"/>
      <c r="D29" s="858"/>
      <c r="E29" s="859"/>
      <c r="F29" s="478" t="s">
        <v>55</v>
      </c>
      <c r="G29" s="479"/>
      <c r="H29" s="479"/>
      <c r="I29" s="479"/>
      <c r="J29" s="479"/>
      <c r="K29" s="479"/>
      <c r="L29" s="480"/>
    </row>
    <row r="30" spans="1:12" ht="25.5" hidden="1" customHeight="1" x14ac:dyDescent="0.25">
      <c r="A30" s="857"/>
      <c r="B30" s="858"/>
      <c r="C30" s="858"/>
      <c r="D30" s="858"/>
      <c r="E30" s="859"/>
      <c r="F30" s="478" t="s">
        <v>410</v>
      </c>
      <c r="G30" s="479"/>
      <c r="H30" s="479"/>
      <c r="I30" s="479"/>
      <c r="J30" s="479"/>
      <c r="K30" s="479"/>
      <c r="L30" s="480"/>
    </row>
    <row r="31" spans="1:12" ht="25.5" hidden="1" customHeight="1" x14ac:dyDescent="0.25">
      <c r="A31" s="857"/>
      <c r="B31" s="858"/>
      <c r="C31" s="858"/>
      <c r="D31" s="858"/>
      <c r="E31" s="859"/>
      <c r="F31" s="478" t="s">
        <v>413</v>
      </c>
      <c r="G31" s="479"/>
      <c r="H31" s="479"/>
      <c r="I31" s="479"/>
      <c r="J31" s="479"/>
      <c r="K31" s="479"/>
      <c r="L31" s="480"/>
    </row>
    <row r="32" spans="1:12" ht="25.5" hidden="1" customHeight="1" x14ac:dyDescent="0.25">
      <c r="A32" s="857"/>
      <c r="B32" s="858"/>
      <c r="C32" s="858"/>
      <c r="D32" s="858"/>
      <c r="E32" s="859"/>
      <c r="F32" s="478" t="s">
        <v>414</v>
      </c>
      <c r="G32" s="479"/>
      <c r="H32" s="479"/>
      <c r="I32" s="479"/>
      <c r="J32" s="479"/>
      <c r="K32" s="479"/>
      <c r="L32" s="480"/>
    </row>
    <row r="33" spans="1:12" ht="16.5" hidden="1" customHeight="1" x14ac:dyDescent="0.25">
      <c r="A33" s="857"/>
      <c r="B33" s="858"/>
      <c r="C33" s="858"/>
      <c r="D33" s="858"/>
      <c r="E33" s="859"/>
      <c r="F33" s="478" t="s">
        <v>415</v>
      </c>
      <c r="G33" s="479"/>
      <c r="H33" s="479"/>
      <c r="I33" s="479"/>
      <c r="J33" s="479"/>
      <c r="K33" s="479"/>
      <c r="L33" s="480"/>
    </row>
    <row r="34" spans="1:12" ht="25.5" hidden="1" customHeight="1" x14ac:dyDescent="0.25">
      <c r="A34" s="857"/>
      <c r="B34" s="858"/>
      <c r="C34" s="858"/>
      <c r="D34" s="858"/>
      <c r="E34" s="859"/>
      <c r="F34" s="478" t="s">
        <v>416</v>
      </c>
      <c r="G34" s="479"/>
      <c r="H34" s="479"/>
      <c r="I34" s="479"/>
      <c r="J34" s="479"/>
      <c r="K34" s="479"/>
      <c r="L34" s="480"/>
    </row>
    <row r="35" spans="1:12" ht="16.5" hidden="1" customHeight="1" x14ac:dyDescent="0.25">
      <c r="A35" s="857"/>
      <c r="B35" s="858"/>
      <c r="C35" s="858"/>
      <c r="D35" s="858"/>
      <c r="E35" s="859"/>
      <c r="F35" s="478" t="s">
        <v>417</v>
      </c>
      <c r="G35" s="479"/>
      <c r="H35" s="479"/>
      <c r="I35" s="479"/>
      <c r="J35" s="479"/>
      <c r="K35" s="479"/>
      <c r="L35" s="480"/>
    </row>
    <row r="36" spans="1:12" ht="38.25" hidden="1" customHeight="1" x14ac:dyDescent="0.25">
      <c r="A36" s="857"/>
      <c r="B36" s="858"/>
      <c r="C36" s="858"/>
      <c r="D36" s="858"/>
      <c r="E36" s="859"/>
      <c r="F36" s="478" t="s">
        <v>419</v>
      </c>
      <c r="G36" s="479"/>
      <c r="H36" s="479"/>
      <c r="I36" s="479"/>
      <c r="J36" s="479"/>
      <c r="K36" s="479"/>
      <c r="L36" s="480"/>
    </row>
    <row r="37" spans="1:12" ht="25.5" hidden="1" customHeight="1" x14ac:dyDescent="0.25">
      <c r="A37" s="857"/>
      <c r="B37" s="858"/>
      <c r="C37" s="858"/>
      <c r="D37" s="858"/>
      <c r="E37" s="859"/>
      <c r="F37" s="478" t="s">
        <v>420</v>
      </c>
      <c r="G37" s="479"/>
      <c r="H37" s="479"/>
      <c r="I37" s="479"/>
      <c r="J37" s="479"/>
      <c r="K37" s="479"/>
      <c r="L37" s="480"/>
    </row>
    <row r="38" spans="1:12" ht="25.5" hidden="1" customHeight="1" x14ac:dyDescent="0.25">
      <c r="A38" s="857"/>
      <c r="B38" s="858"/>
      <c r="C38" s="858"/>
      <c r="D38" s="858"/>
      <c r="E38" s="859"/>
      <c r="F38" s="478" t="s">
        <v>421</v>
      </c>
      <c r="G38" s="479"/>
      <c r="H38" s="479"/>
      <c r="I38" s="479"/>
      <c r="J38" s="479"/>
      <c r="K38" s="479"/>
      <c r="L38" s="480"/>
    </row>
    <row r="39" spans="1:12" ht="25.5" hidden="1" customHeight="1" x14ac:dyDescent="0.25">
      <c r="A39" s="857"/>
      <c r="B39" s="858"/>
      <c r="C39" s="858"/>
      <c r="D39" s="858"/>
      <c r="E39" s="859"/>
      <c r="F39" s="478" t="s">
        <v>785</v>
      </c>
      <c r="G39" s="479"/>
      <c r="H39" s="479"/>
      <c r="I39" s="479"/>
      <c r="J39" s="479"/>
      <c r="K39" s="479"/>
      <c r="L39" s="480"/>
    </row>
    <row r="40" spans="1:12" ht="16.5" hidden="1" customHeight="1" x14ac:dyDescent="0.25">
      <c r="A40" s="857"/>
      <c r="B40" s="858"/>
      <c r="C40" s="858"/>
      <c r="D40" s="858"/>
      <c r="E40" s="859"/>
      <c r="F40" s="478" t="s">
        <v>786</v>
      </c>
      <c r="G40" s="479"/>
      <c r="H40" s="479"/>
      <c r="I40" s="479"/>
      <c r="J40" s="479"/>
      <c r="K40" s="479"/>
      <c r="L40" s="480"/>
    </row>
    <row r="41" spans="1:12" ht="25.5" hidden="1" customHeight="1" x14ac:dyDescent="0.25">
      <c r="A41" s="857"/>
      <c r="B41" s="858"/>
      <c r="C41" s="858"/>
      <c r="D41" s="858"/>
      <c r="E41" s="859"/>
      <c r="F41" s="478" t="s">
        <v>787</v>
      </c>
      <c r="G41" s="479"/>
      <c r="H41" s="479"/>
      <c r="I41" s="479"/>
      <c r="J41" s="479"/>
      <c r="K41" s="479"/>
      <c r="L41" s="480"/>
    </row>
    <row r="42" spans="1:12" ht="25.5" hidden="1" customHeight="1" x14ac:dyDescent="0.25">
      <c r="A42" s="857"/>
      <c r="B42" s="858"/>
      <c r="C42" s="858"/>
      <c r="D42" s="858"/>
      <c r="E42" s="859"/>
      <c r="F42" s="478" t="s">
        <v>424</v>
      </c>
      <c r="G42" s="479"/>
      <c r="H42" s="479"/>
      <c r="I42" s="479"/>
      <c r="J42" s="479"/>
      <c r="K42" s="479"/>
      <c r="L42" s="480"/>
    </row>
    <row r="43" spans="1:12" ht="16.5" hidden="1" customHeight="1" x14ac:dyDescent="0.25">
      <c r="A43" s="857"/>
      <c r="B43" s="858"/>
      <c r="C43" s="858"/>
      <c r="D43" s="858"/>
      <c r="E43" s="859"/>
      <c r="F43" s="478" t="s">
        <v>394</v>
      </c>
      <c r="G43" s="479"/>
      <c r="H43" s="479"/>
      <c r="I43" s="479"/>
      <c r="J43" s="479"/>
      <c r="K43" s="479"/>
      <c r="L43" s="480"/>
    </row>
    <row r="44" spans="1:12" ht="25.5" hidden="1" customHeight="1" x14ac:dyDescent="0.25">
      <c r="A44" s="857"/>
      <c r="B44" s="858"/>
      <c r="C44" s="858"/>
      <c r="D44" s="858"/>
      <c r="E44" s="859"/>
      <c r="F44" s="478" t="s">
        <v>426</v>
      </c>
      <c r="G44" s="479"/>
      <c r="H44" s="479"/>
      <c r="I44" s="479"/>
      <c r="J44" s="479"/>
      <c r="K44" s="479"/>
      <c r="L44" s="480"/>
    </row>
    <row r="45" spans="1:12" ht="25.5" hidden="1" customHeight="1" x14ac:dyDescent="0.25">
      <c r="A45" s="857"/>
      <c r="B45" s="858"/>
      <c r="C45" s="858"/>
      <c r="D45" s="858"/>
      <c r="E45" s="859"/>
      <c r="F45" s="478" t="s">
        <v>427</v>
      </c>
      <c r="G45" s="479"/>
      <c r="H45" s="479"/>
      <c r="I45" s="479"/>
      <c r="J45" s="479"/>
      <c r="K45" s="479"/>
      <c r="L45" s="480"/>
    </row>
    <row r="46" spans="1:12" ht="25.5" hidden="1" customHeight="1" x14ac:dyDescent="0.25">
      <c r="A46" s="857"/>
      <c r="B46" s="858"/>
      <c r="C46" s="858"/>
      <c r="D46" s="858"/>
      <c r="E46" s="859"/>
      <c r="F46" s="478" t="s">
        <v>428</v>
      </c>
      <c r="G46" s="479"/>
      <c r="H46" s="479"/>
      <c r="I46" s="479"/>
      <c r="J46" s="479"/>
      <c r="K46" s="479"/>
      <c r="L46" s="480"/>
    </row>
    <row r="47" spans="1:12" ht="25.5" hidden="1" customHeight="1" x14ac:dyDescent="0.25">
      <c r="A47" s="857"/>
      <c r="B47" s="858"/>
      <c r="C47" s="858"/>
      <c r="D47" s="858"/>
      <c r="E47" s="859"/>
      <c r="F47" s="478" t="s">
        <v>430</v>
      </c>
      <c r="G47" s="479"/>
      <c r="H47" s="479"/>
      <c r="I47" s="479"/>
      <c r="J47" s="479"/>
      <c r="K47" s="479"/>
      <c r="L47" s="480"/>
    </row>
    <row r="48" spans="1:12" ht="25.5" hidden="1" customHeight="1" x14ac:dyDescent="0.25">
      <c r="A48" s="857"/>
      <c r="B48" s="858"/>
      <c r="C48" s="858"/>
      <c r="D48" s="858"/>
      <c r="E48" s="859"/>
      <c r="F48" s="478" t="s">
        <v>788</v>
      </c>
      <c r="G48" s="479"/>
      <c r="H48" s="479"/>
      <c r="I48" s="479"/>
      <c r="J48" s="479"/>
      <c r="K48" s="479"/>
      <c r="L48" s="480"/>
    </row>
    <row r="49" spans="1:12" ht="25.5" hidden="1" customHeight="1" x14ac:dyDescent="0.25">
      <c r="A49" s="857"/>
      <c r="B49" s="858"/>
      <c r="C49" s="858"/>
      <c r="D49" s="858"/>
      <c r="E49" s="859"/>
      <c r="F49" s="478" t="s">
        <v>431</v>
      </c>
      <c r="G49" s="479"/>
      <c r="H49" s="479"/>
      <c r="I49" s="479"/>
      <c r="J49" s="479"/>
      <c r="K49" s="479"/>
      <c r="L49" s="480"/>
    </row>
    <row r="50" spans="1:12" ht="25.5" hidden="1" customHeight="1" x14ac:dyDescent="0.25">
      <c r="A50" s="857"/>
      <c r="B50" s="858"/>
      <c r="C50" s="858"/>
      <c r="D50" s="858"/>
      <c r="E50" s="859"/>
      <c r="F50" s="478" t="s">
        <v>789</v>
      </c>
      <c r="G50" s="479"/>
      <c r="H50" s="479"/>
      <c r="I50" s="479"/>
      <c r="J50" s="479"/>
      <c r="K50" s="479"/>
      <c r="L50" s="480"/>
    </row>
    <row r="51" spans="1:12" ht="16.5" hidden="1" customHeight="1" x14ac:dyDescent="0.25">
      <c r="A51" s="857"/>
      <c r="B51" s="858"/>
      <c r="C51" s="858"/>
      <c r="D51" s="858"/>
      <c r="E51" s="859"/>
      <c r="F51" s="478" t="s">
        <v>790</v>
      </c>
      <c r="G51" s="479"/>
      <c r="H51" s="479"/>
      <c r="I51" s="479"/>
      <c r="J51" s="479"/>
      <c r="K51" s="479"/>
      <c r="L51" s="480"/>
    </row>
    <row r="52" spans="1:12" ht="25.5" hidden="1" customHeight="1" x14ac:dyDescent="0.25">
      <c r="A52" s="857"/>
      <c r="B52" s="858"/>
      <c r="C52" s="858"/>
      <c r="D52" s="858"/>
      <c r="E52" s="859"/>
      <c r="F52" s="478" t="s">
        <v>432</v>
      </c>
      <c r="G52" s="479"/>
      <c r="H52" s="479"/>
      <c r="I52" s="479"/>
      <c r="J52" s="479"/>
      <c r="K52" s="479"/>
      <c r="L52" s="480"/>
    </row>
    <row r="53" spans="1:12" ht="16.5" hidden="1" customHeight="1" x14ac:dyDescent="0.25">
      <c r="A53" s="857"/>
      <c r="B53" s="858"/>
      <c r="C53" s="858"/>
      <c r="D53" s="858"/>
      <c r="E53" s="859"/>
      <c r="F53" s="478" t="s">
        <v>436</v>
      </c>
      <c r="G53" s="479"/>
      <c r="H53" s="479"/>
      <c r="I53" s="479"/>
      <c r="J53" s="479"/>
      <c r="K53" s="479"/>
      <c r="L53" s="480"/>
    </row>
    <row r="54" spans="1:12" ht="25.5" hidden="1" customHeight="1" x14ac:dyDescent="0.25">
      <c r="A54" s="857"/>
      <c r="B54" s="858"/>
      <c r="C54" s="858"/>
      <c r="D54" s="858"/>
      <c r="E54" s="859"/>
      <c r="F54" s="478" t="s">
        <v>791</v>
      </c>
      <c r="G54" s="479"/>
      <c r="H54" s="479"/>
      <c r="I54" s="479"/>
      <c r="J54" s="479"/>
      <c r="K54" s="479"/>
      <c r="L54" s="480"/>
    </row>
    <row r="55" spans="1:12" ht="25.5" hidden="1" customHeight="1" x14ac:dyDescent="0.25">
      <c r="A55" s="857"/>
      <c r="B55" s="858"/>
      <c r="C55" s="858"/>
      <c r="D55" s="858"/>
      <c r="E55" s="859"/>
      <c r="F55" s="478" t="s">
        <v>792</v>
      </c>
      <c r="G55" s="479"/>
      <c r="H55" s="479"/>
      <c r="I55" s="479"/>
      <c r="J55" s="479"/>
      <c r="K55" s="479"/>
      <c r="L55" s="480"/>
    </row>
    <row r="56" spans="1:12" ht="38.25" hidden="1" customHeight="1" x14ac:dyDescent="0.25">
      <c r="A56" s="857"/>
      <c r="B56" s="858"/>
      <c r="C56" s="858"/>
      <c r="D56" s="858"/>
      <c r="E56" s="859"/>
      <c r="F56" s="478" t="s">
        <v>793</v>
      </c>
      <c r="G56" s="479"/>
      <c r="H56" s="479"/>
      <c r="I56" s="479"/>
      <c r="J56" s="479"/>
      <c r="K56" s="479"/>
      <c r="L56" s="480"/>
    </row>
    <row r="57" spans="1:12" ht="25.5" hidden="1" customHeight="1" x14ac:dyDescent="0.25">
      <c r="A57" s="857"/>
      <c r="B57" s="858"/>
      <c r="C57" s="858"/>
      <c r="D57" s="858"/>
      <c r="E57" s="859"/>
      <c r="F57" s="478" t="s">
        <v>794</v>
      </c>
      <c r="G57" s="479"/>
      <c r="H57" s="479"/>
      <c r="I57" s="479"/>
      <c r="J57" s="479"/>
      <c r="K57" s="479"/>
      <c r="L57" s="480"/>
    </row>
    <row r="58" spans="1:12" ht="38.25" hidden="1" customHeight="1" x14ac:dyDescent="0.25">
      <c r="A58" s="857"/>
      <c r="B58" s="858"/>
      <c r="C58" s="858"/>
      <c r="D58" s="858"/>
      <c r="E58" s="859"/>
      <c r="F58" s="478" t="s">
        <v>795</v>
      </c>
      <c r="G58" s="479"/>
      <c r="H58" s="479"/>
      <c r="I58" s="479"/>
      <c r="J58" s="479"/>
      <c r="K58" s="479"/>
      <c r="L58" s="480"/>
    </row>
    <row r="59" spans="1:12" ht="16.5" hidden="1" customHeight="1" x14ac:dyDescent="0.25">
      <c r="A59" s="857"/>
      <c r="B59" s="858"/>
      <c r="C59" s="858"/>
      <c r="D59" s="858"/>
      <c r="E59" s="859"/>
      <c r="F59" s="478" t="s">
        <v>36</v>
      </c>
      <c r="G59" s="479"/>
      <c r="H59" s="479"/>
      <c r="I59" s="479"/>
      <c r="J59" s="479"/>
      <c r="K59" s="479"/>
      <c r="L59" s="480"/>
    </row>
    <row r="60" spans="1:12" ht="38.25" hidden="1" customHeight="1" x14ac:dyDescent="0.25">
      <c r="A60" s="857"/>
      <c r="B60" s="858"/>
      <c r="C60" s="858"/>
      <c r="D60" s="858"/>
      <c r="E60" s="859"/>
      <c r="F60" s="478" t="s">
        <v>796</v>
      </c>
      <c r="G60" s="479"/>
      <c r="H60" s="479"/>
      <c r="I60" s="479"/>
      <c r="J60" s="479"/>
      <c r="K60" s="479"/>
      <c r="L60" s="480"/>
    </row>
    <row r="61" spans="1:12" ht="38.25" hidden="1" customHeight="1" x14ac:dyDescent="0.25">
      <c r="A61" s="857"/>
      <c r="B61" s="858"/>
      <c r="C61" s="858"/>
      <c r="D61" s="858"/>
      <c r="E61" s="859"/>
      <c r="F61" s="478" t="s">
        <v>797</v>
      </c>
      <c r="G61" s="479"/>
      <c r="H61" s="479"/>
      <c r="I61" s="479"/>
      <c r="J61" s="479"/>
      <c r="K61" s="479"/>
      <c r="L61" s="480"/>
    </row>
    <row r="62" spans="1:12" ht="25.5" hidden="1" customHeight="1" x14ac:dyDescent="0.25">
      <c r="A62" s="857"/>
      <c r="B62" s="858"/>
      <c r="C62" s="858"/>
      <c r="D62" s="858"/>
      <c r="E62" s="859"/>
      <c r="F62" s="478" t="s">
        <v>798</v>
      </c>
      <c r="G62" s="479"/>
      <c r="H62" s="479"/>
      <c r="I62" s="479"/>
      <c r="J62" s="479"/>
      <c r="K62" s="479"/>
      <c r="L62" s="480"/>
    </row>
    <row r="63" spans="1:12" ht="16.5" hidden="1" customHeight="1" x14ac:dyDescent="0.25">
      <c r="A63" s="857"/>
      <c r="B63" s="858"/>
      <c r="C63" s="858"/>
      <c r="D63" s="858"/>
      <c r="E63" s="859"/>
      <c r="F63" s="478" t="s">
        <v>799</v>
      </c>
      <c r="G63" s="479"/>
      <c r="H63" s="479"/>
      <c r="I63" s="479"/>
      <c r="J63" s="479"/>
      <c r="K63" s="479"/>
      <c r="L63" s="480"/>
    </row>
    <row r="64" spans="1:12" ht="16.5" hidden="1" customHeight="1" x14ac:dyDescent="0.25">
      <c r="A64" s="857"/>
      <c r="B64" s="858"/>
      <c r="C64" s="858"/>
      <c r="D64" s="858"/>
      <c r="E64" s="859"/>
      <c r="F64" s="478" t="s">
        <v>425</v>
      </c>
      <c r="G64" s="479"/>
      <c r="H64" s="479"/>
      <c r="I64" s="479"/>
      <c r="J64" s="479"/>
      <c r="K64" s="479"/>
      <c r="L64" s="480"/>
    </row>
    <row r="65" spans="1:12" ht="38.25" hidden="1" customHeight="1" x14ac:dyDescent="0.25">
      <c r="A65" s="857"/>
      <c r="B65" s="858"/>
      <c r="C65" s="858"/>
      <c r="D65" s="858"/>
      <c r="E65" s="859"/>
      <c r="F65" s="478" t="s">
        <v>800</v>
      </c>
      <c r="G65" s="479"/>
      <c r="H65" s="479"/>
      <c r="I65" s="479"/>
      <c r="J65" s="479"/>
      <c r="K65" s="479"/>
      <c r="L65" s="480"/>
    </row>
    <row r="66" spans="1:12" ht="25.5" hidden="1" customHeight="1" x14ac:dyDescent="0.25">
      <c r="A66" s="857"/>
      <c r="B66" s="858"/>
      <c r="C66" s="858"/>
      <c r="D66" s="858"/>
      <c r="E66" s="859"/>
      <c r="F66" s="478" t="s">
        <v>418</v>
      </c>
      <c r="G66" s="479"/>
      <c r="H66" s="479"/>
      <c r="I66" s="479"/>
      <c r="J66" s="479"/>
      <c r="K66" s="479"/>
      <c r="L66" s="480"/>
    </row>
    <row r="67" spans="1:12" ht="38.25" hidden="1" customHeight="1" x14ac:dyDescent="0.25">
      <c r="A67" s="857"/>
      <c r="B67" s="858"/>
      <c r="C67" s="858"/>
      <c r="D67" s="858"/>
      <c r="E67" s="859"/>
      <c r="F67" s="478" t="s">
        <v>801</v>
      </c>
      <c r="G67" s="479"/>
      <c r="H67" s="479"/>
      <c r="I67" s="479"/>
      <c r="J67" s="479"/>
      <c r="K67" s="479"/>
      <c r="L67" s="480"/>
    </row>
    <row r="68" spans="1:12" ht="38.25" hidden="1" customHeight="1" x14ac:dyDescent="0.25">
      <c r="A68" s="857"/>
      <c r="B68" s="858"/>
      <c r="C68" s="858"/>
      <c r="D68" s="858"/>
      <c r="E68" s="859"/>
      <c r="F68" s="478" t="s">
        <v>28</v>
      </c>
      <c r="G68" s="479"/>
      <c r="H68" s="479"/>
      <c r="I68" s="479"/>
      <c r="J68" s="479"/>
      <c r="K68" s="479"/>
      <c r="L68" s="480"/>
    </row>
    <row r="69" spans="1:12" ht="25.5" hidden="1" customHeight="1" x14ac:dyDescent="0.25">
      <c r="A69" s="857"/>
      <c r="B69" s="858"/>
      <c r="C69" s="858"/>
      <c r="D69" s="858"/>
      <c r="E69" s="859"/>
      <c r="F69" s="478" t="s">
        <v>445</v>
      </c>
      <c r="G69" s="479"/>
      <c r="H69" s="479"/>
      <c r="I69" s="479"/>
      <c r="J69" s="479"/>
      <c r="K69" s="479"/>
      <c r="L69" s="480"/>
    </row>
    <row r="70" spans="1:12" ht="25.5" hidden="1" customHeight="1" x14ac:dyDescent="0.25">
      <c r="A70" s="857"/>
      <c r="B70" s="858"/>
      <c r="C70" s="858"/>
      <c r="D70" s="858"/>
      <c r="E70" s="859"/>
      <c r="F70" s="478" t="s">
        <v>449</v>
      </c>
      <c r="G70" s="479"/>
      <c r="H70" s="479"/>
      <c r="I70" s="479"/>
      <c r="J70" s="479"/>
      <c r="K70" s="479"/>
      <c r="L70" s="480"/>
    </row>
    <row r="71" spans="1:12" ht="25.5" hidden="1" customHeight="1" x14ac:dyDescent="0.25">
      <c r="A71" s="857"/>
      <c r="B71" s="858"/>
      <c r="C71" s="858"/>
      <c r="D71" s="858"/>
      <c r="E71" s="859"/>
      <c r="F71" s="478" t="s">
        <v>440</v>
      </c>
      <c r="G71" s="479"/>
      <c r="H71" s="479"/>
      <c r="I71" s="479"/>
      <c r="J71" s="479"/>
      <c r="K71" s="479"/>
      <c r="L71" s="480"/>
    </row>
    <row r="72" spans="1:12" ht="16.5" hidden="1" customHeight="1" x14ac:dyDescent="0.25">
      <c r="A72" s="857"/>
      <c r="B72" s="858"/>
      <c r="C72" s="858"/>
      <c r="D72" s="858"/>
      <c r="E72" s="859"/>
      <c r="F72" s="478" t="s">
        <v>802</v>
      </c>
      <c r="G72" s="479"/>
      <c r="H72" s="479"/>
      <c r="I72" s="479"/>
      <c r="J72" s="479"/>
      <c r="K72" s="479"/>
      <c r="L72" s="480"/>
    </row>
    <row r="73" spans="1:12" ht="25.5" hidden="1" customHeight="1" x14ac:dyDescent="0.25">
      <c r="A73" s="857"/>
      <c r="B73" s="858"/>
      <c r="C73" s="858"/>
      <c r="D73" s="858"/>
      <c r="E73" s="859"/>
      <c r="F73" s="478" t="s">
        <v>803</v>
      </c>
      <c r="G73" s="479"/>
      <c r="H73" s="479"/>
      <c r="I73" s="479"/>
      <c r="J73" s="479"/>
      <c r="K73" s="479"/>
      <c r="L73" s="480"/>
    </row>
    <row r="74" spans="1:12" ht="25.5" hidden="1" customHeight="1" x14ac:dyDescent="0.25">
      <c r="A74" s="857"/>
      <c r="B74" s="858"/>
      <c r="C74" s="858"/>
      <c r="D74" s="858"/>
      <c r="E74" s="859"/>
      <c r="F74" s="478" t="s">
        <v>804</v>
      </c>
      <c r="G74" s="479"/>
      <c r="H74" s="479"/>
      <c r="I74" s="479"/>
      <c r="J74" s="479"/>
      <c r="K74" s="479"/>
      <c r="L74" s="480"/>
    </row>
    <row r="75" spans="1:12" ht="25.5" hidden="1" customHeight="1" x14ac:dyDescent="0.25">
      <c r="A75" s="857"/>
      <c r="B75" s="858"/>
      <c r="C75" s="858"/>
      <c r="D75" s="858"/>
      <c r="E75" s="859"/>
      <c r="F75" s="478" t="s">
        <v>805</v>
      </c>
      <c r="G75" s="479"/>
      <c r="H75" s="479"/>
      <c r="I75" s="479"/>
      <c r="J75" s="479"/>
      <c r="K75" s="479"/>
      <c r="L75" s="480"/>
    </row>
    <row r="76" spans="1:12" ht="25.5" hidden="1" customHeight="1" x14ac:dyDescent="0.25">
      <c r="A76" s="857"/>
      <c r="B76" s="858"/>
      <c r="C76" s="858"/>
      <c r="D76" s="858"/>
      <c r="E76" s="859"/>
      <c r="F76" s="478" t="s">
        <v>806</v>
      </c>
      <c r="G76" s="479"/>
      <c r="H76" s="479"/>
      <c r="I76" s="479"/>
      <c r="J76" s="479"/>
      <c r="K76" s="479"/>
      <c r="L76" s="480"/>
    </row>
    <row r="77" spans="1:12" ht="38.25" hidden="1" customHeight="1" x14ac:dyDescent="0.25">
      <c r="A77" s="857"/>
      <c r="B77" s="858"/>
      <c r="C77" s="858"/>
      <c r="D77" s="858"/>
      <c r="E77" s="859"/>
      <c r="F77" s="478" t="s">
        <v>807</v>
      </c>
      <c r="G77" s="479"/>
      <c r="H77" s="479"/>
      <c r="I77" s="479"/>
      <c r="J77" s="479"/>
      <c r="K77" s="479"/>
      <c r="L77" s="480"/>
    </row>
    <row r="78" spans="1:12" ht="25.5" hidden="1" customHeight="1" x14ac:dyDescent="0.25">
      <c r="A78" s="857"/>
      <c r="B78" s="858"/>
      <c r="C78" s="858"/>
      <c r="D78" s="858"/>
      <c r="E78" s="859"/>
      <c r="F78" s="478" t="s">
        <v>808</v>
      </c>
      <c r="G78" s="479"/>
      <c r="H78" s="479"/>
      <c r="I78" s="479"/>
      <c r="J78" s="479"/>
      <c r="K78" s="479"/>
      <c r="L78" s="480"/>
    </row>
    <row r="79" spans="1:12" ht="38.25" hidden="1" customHeight="1" x14ac:dyDescent="0.25">
      <c r="A79" s="857"/>
      <c r="B79" s="858"/>
      <c r="C79" s="858"/>
      <c r="D79" s="858"/>
      <c r="E79" s="859"/>
      <c r="F79" s="478" t="s">
        <v>809</v>
      </c>
      <c r="G79" s="479"/>
      <c r="H79" s="479"/>
      <c r="I79" s="479"/>
      <c r="J79" s="479"/>
      <c r="K79" s="479"/>
      <c r="L79" s="480"/>
    </row>
    <row r="80" spans="1:12" ht="16.5" hidden="1" customHeight="1" x14ac:dyDescent="0.25">
      <c r="A80" s="857"/>
      <c r="B80" s="858"/>
      <c r="C80" s="858"/>
      <c r="D80" s="858"/>
      <c r="E80" s="859"/>
      <c r="F80" s="478" t="s">
        <v>444</v>
      </c>
      <c r="G80" s="479"/>
      <c r="H80" s="479"/>
      <c r="I80" s="479"/>
      <c r="J80" s="479"/>
      <c r="K80" s="479"/>
      <c r="L80" s="480"/>
    </row>
    <row r="81" spans="1:18" ht="25.5" hidden="1" customHeight="1" x14ac:dyDescent="0.25">
      <c r="A81" s="857"/>
      <c r="B81" s="858"/>
      <c r="C81" s="858"/>
      <c r="D81" s="858"/>
      <c r="E81" s="859"/>
      <c r="F81" s="478" t="s">
        <v>810</v>
      </c>
      <c r="G81" s="479"/>
      <c r="H81" s="479"/>
      <c r="I81" s="479"/>
      <c r="J81" s="479"/>
      <c r="K81" s="479"/>
      <c r="L81" s="480"/>
    </row>
    <row r="82" spans="1:18" ht="38.25" hidden="1" customHeight="1" x14ac:dyDescent="0.25">
      <c r="A82" s="857"/>
      <c r="B82" s="858"/>
      <c r="C82" s="858"/>
      <c r="D82" s="858"/>
      <c r="E82" s="859"/>
      <c r="F82" s="478" t="s">
        <v>411</v>
      </c>
      <c r="G82" s="479"/>
      <c r="H82" s="479"/>
      <c r="I82" s="479"/>
      <c r="J82" s="479"/>
      <c r="K82" s="479"/>
      <c r="L82" s="480"/>
    </row>
    <row r="83" spans="1:18" ht="38.25" hidden="1" customHeight="1" x14ac:dyDescent="0.25">
      <c r="A83" s="857"/>
      <c r="B83" s="858"/>
      <c r="C83" s="858"/>
      <c r="D83" s="858"/>
      <c r="E83" s="859"/>
      <c r="F83" s="478" t="s">
        <v>433</v>
      </c>
      <c r="G83" s="479"/>
      <c r="H83" s="479"/>
      <c r="I83" s="479"/>
      <c r="J83" s="479"/>
      <c r="K83" s="479"/>
      <c r="L83" s="480"/>
    </row>
    <row r="84" spans="1:18" ht="25.5" hidden="1" customHeight="1" x14ac:dyDescent="0.25">
      <c r="A84" s="857"/>
      <c r="B84" s="858"/>
      <c r="C84" s="858"/>
      <c r="D84" s="858"/>
      <c r="E84" s="859"/>
      <c r="F84" s="478" t="s">
        <v>811</v>
      </c>
      <c r="G84" s="479"/>
      <c r="H84" s="479"/>
      <c r="I84" s="479"/>
      <c r="J84" s="479"/>
      <c r="K84" s="479"/>
      <c r="L84" s="480"/>
    </row>
    <row r="85" spans="1:18" ht="25.5" hidden="1" customHeight="1" x14ac:dyDescent="0.25">
      <c r="A85" s="857"/>
      <c r="B85" s="858"/>
      <c r="C85" s="858"/>
      <c r="D85" s="858"/>
      <c r="E85" s="859"/>
      <c r="F85" s="478" t="s">
        <v>439</v>
      </c>
      <c r="G85" s="479"/>
      <c r="H85" s="479"/>
      <c r="I85" s="479"/>
      <c r="J85" s="479"/>
      <c r="K85" s="479"/>
      <c r="L85" s="480"/>
    </row>
    <row r="86" spans="1:18" ht="0.6" customHeight="1" x14ac:dyDescent="0.25">
      <c r="A86" s="857"/>
      <c r="B86" s="858"/>
      <c r="C86" s="858"/>
      <c r="D86" s="858"/>
      <c r="E86" s="859"/>
      <c r="F86" s="481" t="s">
        <v>812</v>
      </c>
      <c r="G86" s="482"/>
      <c r="H86" s="482"/>
      <c r="I86" s="482"/>
      <c r="J86" s="479"/>
      <c r="K86" s="479"/>
      <c r="L86" s="480"/>
    </row>
    <row r="87" spans="1:18" ht="13.95" customHeight="1" x14ac:dyDescent="0.25">
      <c r="A87" s="857"/>
      <c r="B87" s="858"/>
      <c r="C87" s="858"/>
      <c r="D87" s="858"/>
      <c r="E87" s="859"/>
      <c r="F87" s="841" t="s">
        <v>1739</v>
      </c>
      <c r="G87" s="841" t="s">
        <v>1644</v>
      </c>
      <c r="H87" s="841" t="s">
        <v>1734</v>
      </c>
      <c r="I87" s="841" t="s">
        <v>1794</v>
      </c>
      <c r="J87" s="843" t="s">
        <v>864</v>
      </c>
      <c r="K87" s="843"/>
      <c r="L87" s="843"/>
    </row>
    <row r="88" spans="1:18" ht="87" customHeight="1" x14ac:dyDescent="0.25">
      <c r="A88" s="860"/>
      <c r="B88" s="861"/>
      <c r="C88" s="861"/>
      <c r="D88" s="861"/>
      <c r="E88" s="862"/>
      <c r="F88" s="842"/>
      <c r="G88" s="842"/>
      <c r="H88" s="842"/>
      <c r="I88" s="842"/>
      <c r="J88" s="844"/>
      <c r="K88" s="844"/>
      <c r="L88" s="844"/>
    </row>
    <row r="89" spans="1:18" ht="45" customHeight="1" x14ac:dyDescent="0.25">
      <c r="A89" s="836" t="str">
        <f>PR!D16</f>
        <v>DAY 1-Opening Day</v>
      </c>
      <c r="B89" s="837"/>
      <c r="C89" s="837"/>
      <c r="D89" s="837"/>
      <c r="E89" s="838"/>
      <c r="F89" s="384" t="s">
        <v>1795</v>
      </c>
      <c r="G89" s="385" t="s">
        <v>813</v>
      </c>
      <c r="H89" s="385" t="s">
        <v>1696</v>
      </c>
      <c r="I89" s="385" t="s">
        <v>813</v>
      </c>
      <c r="J89" s="385" t="s">
        <v>1696</v>
      </c>
      <c r="K89" s="553"/>
      <c r="L89" s="385"/>
      <c r="M89" s="536"/>
      <c r="N89" s="554"/>
      <c r="O89" s="554"/>
      <c r="P89" s="554"/>
      <c r="Q89" s="242"/>
      <c r="R89" s="242"/>
    </row>
    <row r="90" spans="1:18" ht="22.2" customHeight="1" x14ac:dyDescent="0.25">
      <c r="A90" s="836"/>
      <c r="B90" s="837"/>
      <c r="C90" s="837"/>
      <c r="D90" s="837"/>
      <c r="E90" s="838"/>
      <c r="F90" s="384"/>
      <c r="G90" s="385"/>
      <c r="H90" s="385"/>
      <c r="I90" s="385"/>
      <c r="J90" s="385"/>
      <c r="K90" s="553"/>
      <c r="L90" s="385"/>
      <c r="M90" s="536"/>
      <c r="N90" s="554"/>
      <c r="O90" s="554"/>
      <c r="P90" s="554"/>
      <c r="Q90" s="242"/>
      <c r="R90" s="242"/>
    </row>
    <row r="91" spans="1:18" ht="25.8" customHeight="1" x14ac:dyDescent="0.25">
      <c r="A91" s="836"/>
      <c r="B91" s="837"/>
      <c r="C91" s="837"/>
      <c r="D91" s="837"/>
      <c r="E91" s="838"/>
      <c r="F91" s="384"/>
      <c r="G91" s="385"/>
      <c r="H91" s="385"/>
      <c r="I91" s="385"/>
      <c r="J91" s="385"/>
      <c r="K91" s="553"/>
      <c r="L91" s="351"/>
      <c r="M91" s="536"/>
      <c r="N91" s="554"/>
      <c r="O91" s="554"/>
      <c r="P91" s="554"/>
      <c r="Q91" s="242"/>
      <c r="R91" s="242"/>
    </row>
    <row r="92" spans="1:18" ht="24" customHeight="1" x14ac:dyDescent="0.25">
      <c r="A92" s="836"/>
      <c r="B92" s="837"/>
      <c r="C92" s="837"/>
      <c r="D92" s="837"/>
      <c r="E92" s="838"/>
      <c r="F92" s="384"/>
      <c r="G92" s="385"/>
      <c r="H92" s="385"/>
      <c r="I92" s="385"/>
      <c r="J92" s="385"/>
      <c r="K92" s="553"/>
      <c r="L92" s="351"/>
      <c r="M92" s="536"/>
      <c r="N92" s="554"/>
      <c r="O92" s="554"/>
      <c r="P92" s="554"/>
      <c r="Q92" s="242"/>
      <c r="R92" s="242"/>
    </row>
    <row r="93" spans="1:18" ht="28.8" customHeight="1" x14ac:dyDescent="0.25">
      <c r="A93" s="836"/>
      <c r="B93" s="837"/>
      <c r="C93" s="837"/>
      <c r="D93" s="837"/>
      <c r="E93" s="838"/>
      <c r="F93" s="384"/>
      <c r="G93" s="385"/>
      <c r="H93" s="385"/>
      <c r="I93" s="385"/>
      <c r="J93" s="385"/>
      <c r="K93" s="555"/>
      <c r="L93" s="351"/>
      <c r="M93" s="536"/>
      <c r="N93" s="554"/>
      <c r="O93" s="554"/>
      <c r="P93" s="554"/>
      <c r="Q93" s="242"/>
      <c r="R93" s="242"/>
    </row>
    <row r="94" spans="1:18" ht="28.2" customHeight="1" x14ac:dyDescent="0.25">
      <c r="A94" s="836"/>
      <c r="B94" s="837"/>
      <c r="C94" s="837"/>
      <c r="D94" s="837"/>
      <c r="E94" s="838"/>
      <c r="F94" s="384"/>
      <c r="G94" s="385"/>
      <c r="H94" s="385"/>
      <c r="I94" s="385"/>
      <c r="J94" s="385"/>
      <c r="K94" s="445"/>
      <c r="L94" s="351"/>
      <c r="M94" s="536"/>
      <c r="N94" s="554"/>
      <c r="O94" s="554"/>
      <c r="P94" s="554"/>
      <c r="Q94" s="242"/>
      <c r="R94" s="242"/>
    </row>
    <row r="95" spans="1:18" ht="24.6" customHeight="1" x14ac:dyDescent="0.25">
      <c r="A95" s="836"/>
      <c r="B95" s="837"/>
      <c r="C95" s="837"/>
      <c r="D95" s="837"/>
      <c r="E95" s="838"/>
      <c r="F95" s="385"/>
      <c r="G95" s="385"/>
      <c r="H95" s="385"/>
      <c r="I95" s="385"/>
      <c r="J95" s="385"/>
      <c r="K95" s="445"/>
      <c r="L95" s="351"/>
      <c r="M95" s="536"/>
      <c r="N95" s="554"/>
      <c r="O95" s="556"/>
      <c r="P95" s="554"/>
      <c r="Q95" s="242"/>
      <c r="R95" s="242"/>
    </row>
    <row r="96" spans="1:18" ht="30" customHeight="1" x14ac:dyDescent="0.25">
      <c r="A96" s="836"/>
      <c r="B96" s="837"/>
      <c r="C96" s="837"/>
      <c r="D96" s="837"/>
      <c r="E96" s="838"/>
      <c r="F96" s="385"/>
      <c r="G96" s="385"/>
      <c r="H96" s="385"/>
      <c r="I96" s="385"/>
      <c r="J96" s="385"/>
      <c r="K96" s="555"/>
      <c r="L96" s="387"/>
      <c r="M96" s="536"/>
      <c r="N96" s="554"/>
      <c r="O96" s="554"/>
      <c r="P96" s="554"/>
      <c r="Q96" s="242"/>
      <c r="R96" s="242"/>
    </row>
    <row r="97" spans="1:18" ht="25.8" customHeight="1" x14ac:dyDescent="0.25">
      <c r="A97" s="836"/>
      <c r="B97" s="837"/>
      <c r="C97" s="837"/>
      <c r="D97" s="837"/>
      <c r="E97" s="838"/>
      <c r="F97" s="385"/>
      <c r="G97" s="385"/>
      <c r="H97" s="385"/>
      <c r="I97" s="385"/>
      <c r="J97" s="385"/>
      <c r="K97" s="555"/>
      <c r="L97" s="387"/>
      <c r="M97" s="536"/>
      <c r="N97" s="554"/>
      <c r="O97" s="554"/>
      <c r="P97" s="554"/>
      <c r="Q97" s="242"/>
      <c r="R97" s="242"/>
    </row>
    <row r="98" spans="1:18" ht="25.8" customHeight="1" x14ac:dyDescent="0.25">
      <c r="A98" s="836"/>
      <c r="B98" s="837"/>
      <c r="C98" s="837"/>
      <c r="D98" s="837"/>
      <c r="E98" s="838"/>
      <c r="F98" s="385"/>
      <c r="G98" s="385"/>
      <c r="H98" s="385"/>
      <c r="I98" s="385"/>
      <c r="J98" s="385"/>
      <c r="K98" s="555"/>
      <c r="L98" s="387"/>
      <c r="M98" s="536"/>
      <c r="N98" s="554"/>
      <c r="O98" s="554"/>
      <c r="P98" s="554"/>
      <c r="Q98" s="242"/>
      <c r="R98" s="242"/>
    </row>
    <row r="99" spans="1:18" ht="19.2" hidden="1" customHeight="1" x14ac:dyDescent="0.25">
      <c r="A99" s="836" t="str">
        <f>PR!D26</f>
        <v>Coffee (Twin Pack)</v>
      </c>
      <c r="B99" s="837"/>
      <c r="C99" s="837"/>
      <c r="D99" s="837"/>
      <c r="E99" s="838"/>
      <c r="F99" s="384"/>
      <c r="G99" s="553"/>
      <c r="H99" s="553"/>
      <c r="I99" s="385"/>
      <c r="J99" s="385"/>
      <c r="K99" s="387"/>
      <c r="L99" s="387"/>
      <c r="M99" s="536"/>
      <c r="N99" s="554"/>
      <c r="O99" s="554"/>
      <c r="P99" s="554"/>
      <c r="Q99" s="242"/>
      <c r="R99" s="242"/>
    </row>
    <row r="100" spans="1:18" ht="16.2" hidden="1" customHeight="1" x14ac:dyDescent="0.25">
      <c r="A100" s="836" t="str">
        <f>PR!D27</f>
        <v>Assorted Biscuits</v>
      </c>
      <c r="B100" s="837"/>
      <c r="C100" s="837"/>
      <c r="D100" s="837"/>
      <c r="E100" s="838"/>
      <c r="F100" s="384"/>
      <c r="G100" s="553"/>
      <c r="H100" s="553"/>
      <c r="I100" s="385"/>
      <c r="J100" s="385"/>
      <c r="K100" s="387"/>
      <c r="L100" s="387"/>
      <c r="M100" s="536"/>
      <c r="N100" s="554"/>
      <c r="O100" s="557"/>
      <c r="P100" s="554"/>
      <c r="Q100" s="242"/>
      <c r="R100" s="242"/>
    </row>
    <row r="101" spans="1:18" ht="18" hidden="1" customHeight="1" x14ac:dyDescent="0.25">
      <c r="A101" s="836"/>
      <c r="B101" s="837"/>
      <c r="C101" s="837"/>
      <c r="D101" s="837"/>
      <c r="E101" s="838"/>
      <c r="F101" s="384"/>
      <c r="G101" s="553"/>
      <c r="H101" s="553"/>
      <c r="I101" s="385"/>
      <c r="J101" s="385"/>
      <c r="K101" s="387"/>
      <c r="L101" s="387"/>
      <c r="M101" s="536"/>
      <c r="N101" s="554"/>
      <c r="O101" s="554"/>
      <c r="P101" s="554"/>
      <c r="Q101" s="242"/>
      <c r="R101" s="242"/>
    </row>
    <row r="102" spans="1:18" ht="15.6" hidden="1" customHeight="1" x14ac:dyDescent="0.25">
      <c r="A102" s="836"/>
      <c r="B102" s="837"/>
      <c r="C102" s="837"/>
      <c r="D102" s="837"/>
      <c r="E102" s="838"/>
      <c r="F102" s="384"/>
      <c r="G102" s="553"/>
      <c r="H102" s="553"/>
      <c r="I102" s="385"/>
      <c r="J102" s="385"/>
      <c r="K102" s="387"/>
      <c r="L102" s="387"/>
      <c r="M102" s="536"/>
      <c r="N102" s="554"/>
      <c r="O102" s="554"/>
      <c r="P102" s="554"/>
      <c r="Q102" s="242"/>
      <c r="R102" s="242"/>
    </row>
    <row r="103" spans="1:18" ht="19.2" hidden="1" customHeight="1" x14ac:dyDescent="0.25">
      <c r="A103" s="836">
        <f>[1]PR!D30</f>
        <v>0</v>
      </c>
      <c r="B103" s="837" t="s">
        <v>614</v>
      </c>
      <c r="C103" s="837" t="s">
        <v>614</v>
      </c>
      <c r="D103" s="837" t="s">
        <v>614</v>
      </c>
      <c r="E103" s="838" t="s">
        <v>614</v>
      </c>
      <c r="F103" s="384">
        <f>[1]DATA!O29</f>
        <v>1400</v>
      </c>
      <c r="G103" s="553" t="s">
        <v>813</v>
      </c>
      <c r="H103" s="553" t="s">
        <v>813</v>
      </c>
      <c r="I103" s="385"/>
      <c r="J103" s="385"/>
      <c r="K103" s="387"/>
      <c r="L103" s="387"/>
      <c r="M103" s="536"/>
      <c r="N103" s="554"/>
      <c r="O103" s="554"/>
      <c r="P103" s="554"/>
      <c r="Q103" s="242"/>
      <c r="R103" s="242"/>
    </row>
    <row r="104" spans="1:18" ht="16.95" hidden="1" customHeight="1" x14ac:dyDescent="0.25">
      <c r="A104" s="836">
        <f>[1]PR!D31</f>
        <v>0</v>
      </c>
      <c r="B104" s="837" t="s">
        <v>614</v>
      </c>
      <c r="C104" s="837" t="s">
        <v>614</v>
      </c>
      <c r="D104" s="837" t="s">
        <v>614</v>
      </c>
      <c r="E104" s="838" t="s">
        <v>614</v>
      </c>
      <c r="F104" s="384">
        <f>[1]DATA!O30</f>
        <v>1300</v>
      </c>
      <c r="G104" s="553" t="s">
        <v>813</v>
      </c>
      <c r="H104" s="553" t="s">
        <v>813</v>
      </c>
      <c r="I104" s="385"/>
      <c r="J104" s="385"/>
      <c r="K104" s="387"/>
      <c r="L104" s="387"/>
      <c r="M104" s="536"/>
      <c r="N104" s="554"/>
      <c r="O104" s="554"/>
      <c r="P104" s="554"/>
      <c r="Q104" s="242"/>
      <c r="R104" s="242"/>
    </row>
    <row r="105" spans="1:18" ht="16.2" hidden="1" customHeight="1" x14ac:dyDescent="0.25">
      <c r="A105" s="836">
        <f>[1]PR!D32</f>
        <v>0</v>
      </c>
      <c r="B105" s="837" t="s">
        <v>614</v>
      </c>
      <c r="C105" s="837" t="s">
        <v>614</v>
      </c>
      <c r="D105" s="837" t="s">
        <v>614</v>
      </c>
      <c r="E105" s="838" t="s">
        <v>614</v>
      </c>
      <c r="F105" s="384">
        <f>[1]DATA!O31</f>
        <v>3600</v>
      </c>
      <c r="G105" s="553" t="s">
        <v>813</v>
      </c>
      <c r="H105" s="553" t="s">
        <v>813</v>
      </c>
      <c r="I105" s="385"/>
      <c r="J105" s="385"/>
      <c r="K105" s="387"/>
      <c r="L105" s="387"/>
      <c r="M105" s="536"/>
      <c r="N105" s="554"/>
      <c r="O105" s="554"/>
      <c r="P105" s="554"/>
      <c r="Q105" s="242"/>
      <c r="R105" s="242"/>
    </row>
    <row r="106" spans="1:18" ht="15" hidden="1" customHeight="1" x14ac:dyDescent="0.25">
      <c r="A106" s="836">
        <f>[1]PR!D33</f>
        <v>0</v>
      </c>
      <c r="B106" s="837" t="s">
        <v>614</v>
      </c>
      <c r="C106" s="837" t="s">
        <v>614</v>
      </c>
      <c r="D106" s="837" t="s">
        <v>614</v>
      </c>
      <c r="E106" s="838" t="s">
        <v>614</v>
      </c>
      <c r="F106" s="384">
        <v>1100</v>
      </c>
      <c r="G106" s="553" t="s">
        <v>813</v>
      </c>
      <c r="H106" s="553" t="s">
        <v>813</v>
      </c>
      <c r="I106" s="385"/>
      <c r="J106" s="385"/>
      <c r="K106" s="387"/>
      <c r="L106" s="387"/>
      <c r="M106" s="536"/>
      <c r="N106" s="554"/>
      <c r="O106" s="554"/>
      <c r="P106" s="554"/>
      <c r="Q106" s="242"/>
      <c r="R106" s="242"/>
    </row>
    <row r="107" spans="1:18" ht="15" hidden="1" customHeight="1" x14ac:dyDescent="0.25">
      <c r="A107" s="836">
        <f>[1]PR!D34</f>
        <v>0</v>
      </c>
      <c r="B107" s="837" t="s">
        <v>614</v>
      </c>
      <c r="C107" s="837" t="s">
        <v>614</v>
      </c>
      <c r="D107" s="837" t="s">
        <v>614</v>
      </c>
      <c r="E107" s="838" t="s">
        <v>614</v>
      </c>
      <c r="F107" s="384">
        <f>[1]DATA!O33</f>
        <v>2400</v>
      </c>
      <c r="G107" s="553" t="s">
        <v>813</v>
      </c>
      <c r="H107" s="553" t="s">
        <v>813</v>
      </c>
      <c r="I107" s="387"/>
      <c r="J107" s="387"/>
      <c r="K107" s="387"/>
      <c r="L107" s="387"/>
      <c r="M107" s="536"/>
      <c r="N107" s="554"/>
      <c r="O107" s="554"/>
      <c r="P107" s="554"/>
      <c r="Q107" s="242"/>
      <c r="R107" s="242"/>
    </row>
    <row r="108" spans="1:18" ht="18" hidden="1" customHeight="1" x14ac:dyDescent="0.25">
      <c r="A108" s="836">
        <f>[1]PR!D35</f>
        <v>0</v>
      </c>
      <c r="B108" s="837" t="s">
        <v>614</v>
      </c>
      <c r="C108" s="837" t="s">
        <v>614</v>
      </c>
      <c r="D108" s="837" t="s">
        <v>614</v>
      </c>
      <c r="E108" s="838" t="s">
        <v>614</v>
      </c>
      <c r="F108" s="384">
        <f>[1]DATA!O34</f>
        <v>150</v>
      </c>
      <c r="G108" s="553" t="s">
        <v>813</v>
      </c>
      <c r="H108" s="553" t="s">
        <v>813</v>
      </c>
      <c r="I108" s="385"/>
      <c r="J108" s="385"/>
      <c r="K108" s="385"/>
      <c r="L108" s="384"/>
      <c r="M108" s="536"/>
      <c r="N108" s="554"/>
      <c r="O108" s="554"/>
      <c r="P108" s="554"/>
      <c r="Q108" s="242"/>
      <c r="R108" s="242"/>
    </row>
    <row r="109" spans="1:18" ht="14.4" hidden="1" customHeight="1" x14ac:dyDescent="0.25">
      <c r="A109" s="836">
        <f>[1]PR!D36</f>
        <v>0</v>
      </c>
      <c r="B109" s="837" t="s">
        <v>614</v>
      </c>
      <c r="C109" s="837" t="s">
        <v>614</v>
      </c>
      <c r="D109" s="837" t="s">
        <v>614</v>
      </c>
      <c r="E109" s="838" t="s">
        <v>614</v>
      </c>
      <c r="F109" s="384">
        <f>[1]DATA!O35</f>
        <v>165</v>
      </c>
      <c r="G109" s="553" t="s">
        <v>813</v>
      </c>
      <c r="H109" s="553" t="s">
        <v>813</v>
      </c>
      <c r="I109" s="385"/>
      <c r="J109" s="385"/>
      <c r="K109" s="385"/>
      <c r="L109" s="386"/>
      <c r="M109" s="536"/>
      <c r="N109" s="554"/>
      <c r="O109" s="554"/>
      <c r="P109" s="554"/>
      <c r="Q109" s="242"/>
      <c r="R109" s="242"/>
    </row>
    <row r="110" spans="1:18" ht="18" hidden="1" customHeight="1" x14ac:dyDescent="0.25">
      <c r="A110" s="836">
        <f>[1]PR!D37</f>
        <v>0</v>
      </c>
      <c r="B110" s="837" t="s">
        <v>614</v>
      </c>
      <c r="C110" s="837" t="s">
        <v>614</v>
      </c>
      <c r="D110" s="837" t="s">
        <v>614</v>
      </c>
      <c r="E110" s="838" t="s">
        <v>614</v>
      </c>
      <c r="F110" s="384">
        <f>[1]DATA!O36</f>
        <v>1225</v>
      </c>
      <c r="G110" s="553" t="s">
        <v>813</v>
      </c>
      <c r="H110" s="553" t="s">
        <v>813</v>
      </c>
      <c r="I110" s="384"/>
      <c r="J110" s="384"/>
      <c r="K110" s="384"/>
      <c r="L110" s="386"/>
      <c r="M110" s="536"/>
      <c r="N110" s="554"/>
      <c r="O110" s="554"/>
      <c r="P110" s="554"/>
      <c r="Q110" s="242"/>
      <c r="R110" s="242"/>
    </row>
    <row r="111" spans="1:18" ht="16.2" hidden="1" customHeight="1" x14ac:dyDescent="0.25">
      <c r="A111" s="836">
        <f>[1]PR!D38</f>
        <v>0</v>
      </c>
      <c r="B111" s="837" t="s">
        <v>614</v>
      </c>
      <c r="C111" s="837" t="s">
        <v>614</v>
      </c>
      <c r="D111" s="837" t="s">
        <v>614</v>
      </c>
      <c r="E111" s="838" t="s">
        <v>614</v>
      </c>
      <c r="F111" s="384">
        <f>[1]DATA!O37</f>
        <v>1350</v>
      </c>
      <c r="G111" s="553" t="s">
        <v>813</v>
      </c>
      <c r="H111" s="553" t="s">
        <v>813</v>
      </c>
      <c r="I111" s="384"/>
      <c r="J111" s="384"/>
      <c r="K111" s="384"/>
      <c r="L111" s="386"/>
      <c r="M111" s="536"/>
      <c r="N111" s="554"/>
      <c r="O111" s="554"/>
      <c r="P111" s="554"/>
      <c r="Q111" s="242"/>
      <c r="R111" s="242"/>
    </row>
    <row r="112" spans="1:18" ht="16.2" hidden="1" customHeight="1" x14ac:dyDescent="0.25">
      <c r="A112" s="836">
        <f>[1]PR!D39</f>
        <v>0</v>
      </c>
      <c r="B112" s="837" t="s">
        <v>614</v>
      </c>
      <c r="C112" s="837" t="s">
        <v>614</v>
      </c>
      <c r="D112" s="837" t="s">
        <v>614</v>
      </c>
      <c r="E112" s="838" t="s">
        <v>614</v>
      </c>
      <c r="F112" s="384">
        <f>[1]DATA!O38</f>
        <v>1225</v>
      </c>
      <c r="G112" s="553" t="s">
        <v>813</v>
      </c>
      <c r="H112" s="553" t="s">
        <v>813</v>
      </c>
      <c r="I112" s="384"/>
      <c r="J112" s="384"/>
      <c r="K112" s="384"/>
      <c r="L112" s="386"/>
      <c r="M112" s="536"/>
      <c r="N112" s="554"/>
      <c r="O112" s="554"/>
      <c r="P112" s="554"/>
      <c r="Q112" s="242"/>
      <c r="R112" s="242"/>
    </row>
    <row r="113" spans="1:18" ht="15.6" hidden="1" customHeight="1" x14ac:dyDescent="0.25">
      <c r="A113" s="836">
        <f>[1]PR!D40</f>
        <v>0</v>
      </c>
      <c r="B113" s="837" t="s">
        <v>614</v>
      </c>
      <c r="C113" s="837" t="s">
        <v>614</v>
      </c>
      <c r="D113" s="837" t="s">
        <v>614</v>
      </c>
      <c r="E113" s="838" t="s">
        <v>614</v>
      </c>
      <c r="F113" s="384">
        <f>[1]DATA!O39</f>
        <v>2200</v>
      </c>
      <c r="G113" s="553" t="s">
        <v>813</v>
      </c>
      <c r="H113" s="553" t="s">
        <v>813</v>
      </c>
      <c r="I113" s="384"/>
      <c r="J113" s="384"/>
      <c r="K113" s="384"/>
      <c r="L113" s="386"/>
      <c r="M113" s="536"/>
      <c r="N113" s="554"/>
      <c r="O113" s="554"/>
      <c r="P113" s="554"/>
      <c r="Q113" s="242"/>
      <c r="R113" s="242"/>
    </row>
    <row r="114" spans="1:18" ht="16.95" hidden="1" customHeight="1" x14ac:dyDescent="0.25">
      <c r="A114" s="836">
        <f>[1]PR!D41</f>
        <v>0</v>
      </c>
      <c r="B114" s="837" t="s">
        <v>614</v>
      </c>
      <c r="C114" s="837" t="s">
        <v>614</v>
      </c>
      <c r="D114" s="837" t="s">
        <v>614</v>
      </c>
      <c r="E114" s="838" t="s">
        <v>614</v>
      </c>
      <c r="F114" s="384">
        <f>[1]DATA!O40</f>
        <v>1050</v>
      </c>
      <c r="G114" s="553" t="s">
        <v>813</v>
      </c>
      <c r="H114" s="553" t="s">
        <v>813</v>
      </c>
      <c r="I114" s="384"/>
      <c r="J114" s="384"/>
      <c r="K114" s="384"/>
      <c r="L114" s="386"/>
      <c r="M114" s="536"/>
      <c r="N114" s="554"/>
      <c r="O114" s="554"/>
      <c r="P114" s="554"/>
      <c r="Q114" s="242"/>
      <c r="R114" s="242"/>
    </row>
    <row r="115" spans="1:18" ht="16.2" hidden="1" customHeight="1" x14ac:dyDescent="0.25">
      <c r="A115" s="836">
        <f>[1]PR!D42</f>
        <v>0</v>
      </c>
      <c r="B115" s="837" t="s">
        <v>614</v>
      </c>
      <c r="C115" s="837" t="s">
        <v>614</v>
      </c>
      <c r="D115" s="837" t="s">
        <v>614</v>
      </c>
      <c r="E115" s="838" t="s">
        <v>614</v>
      </c>
      <c r="F115" s="384">
        <f>[1]DATA!O41</f>
        <v>440</v>
      </c>
      <c r="G115" s="553" t="s">
        <v>813</v>
      </c>
      <c r="H115" s="553" t="s">
        <v>813</v>
      </c>
      <c r="I115" s="384"/>
      <c r="J115" s="384"/>
      <c r="K115" s="384"/>
      <c r="L115" s="386"/>
      <c r="M115" s="536"/>
      <c r="N115" s="554"/>
      <c r="O115" s="554"/>
      <c r="P115" s="554"/>
      <c r="Q115" s="242"/>
      <c r="R115" s="242"/>
    </row>
    <row r="116" spans="1:18" ht="15" hidden="1" customHeight="1" x14ac:dyDescent="0.25">
      <c r="A116" s="836">
        <f>[1]PR!D43</f>
        <v>0</v>
      </c>
      <c r="B116" s="837" t="s">
        <v>614</v>
      </c>
      <c r="C116" s="837" t="s">
        <v>614</v>
      </c>
      <c r="D116" s="837" t="s">
        <v>614</v>
      </c>
      <c r="E116" s="838" t="s">
        <v>614</v>
      </c>
      <c r="F116" s="384">
        <f>[1]DATA!O42</f>
        <v>1500</v>
      </c>
      <c r="G116" s="553" t="s">
        <v>813</v>
      </c>
      <c r="H116" s="553" t="s">
        <v>813</v>
      </c>
      <c r="I116" s="384"/>
      <c r="J116" s="384"/>
      <c r="K116" s="384"/>
      <c r="L116" s="386"/>
      <c r="M116" s="536"/>
      <c r="N116" s="554"/>
      <c r="O116" s="554"/>
      <c r="P116" s="554"/>
      <c r="Q116" s="242"/>
      <c r="R116" s="242"/>
    </row>
    <row r="117" spans="1:18" ht="18.600000000000001" hidden="1" customHeight="1" x14ac:dyDescent="0.25">
      <c r="A117" s="836">
        <f>[1]PR!D44</f>
        <v>0</v>
      </c>
      <c r="B117" s="837" t="s">
        <v>614</v>
      </c>
      <c r="C117" s="837" t="s">
        <v>614</v>
      </c>
      <c r="D117" s="837" t="s">
        <v>614</v>
      </c>
      <c r="E117" s="838" t="s">
        <v>614</v>
      </c>
      <c r="F117" s="384">
        <f>[1]DATA!O43</f>
        <v>2200</v>
      </c>
      <c r="G117" s="553" t="s">
        <v>813</v>
      </c>
      <c r="H117" s="553" t="s">
        <v>813</v>
      </c>
      <c r="I117" s="384"/>
      <c r="J117" s="384"/>
      <c r="K117" s="384"/>
      <c r="L117" s="386"/>
      <c r="M117" s="536"/>
      <c r="N117" s="554"/>
      <c r="O117" s="554"/>
      <c r="P117" s="554"/>
      <c r="Q117" s="242"/>
      <c r="R117" s="242"/>
    </row>
    <row r="118" spans="1:18" ht="15.6" hidden="1" customHeight="1" x14ac:dyDescent="0.25">
      <c r="A118" s="836">
        <f>[1]PR!D45</f>
        <v>0</v>
      </c>
      <c r="B118" s="837" t="s">
        <v>614</v>
      </c>
      <c r="C118" s="837" t="s">
        <v>614</v>
      </c>
      <c r="D118" s="837" t="s">
        <v>614</v>
      </c>
      <c r="E118" s="838" t="s">
        <v>614</v>
      </c>
      <c r="F118" s="384">
        <f>[1]DATA!O44</f>
        <v>2040</v>
      </c>
      <c r="G118" s="553" t="s">
        <v>813</v>
      </c>
      <c r="H118" s="553" t="s">
        <v>813</v>
      </c>
      <c r="I118" s="384"/>
      <c r="J118" s="384"/>
      <c r="K118" s="384"/>
      <c r="L118" s="386"/>
      <c r="M118" s="536"/>
      <c r="N118" s="554"/>
      <c r="O118" s="554"/>
      <c r="P118" s="554"/>
      <c r="Q118" s="242"/>
      <c r="R118" s="242"/>
    </row>
    <row r="119" spans="1:18" ht="18.600000000000001" hidden="1" customHeight="1" x14ac:dyDescent="0.25">
      <c r="A119" s="836">
        <f>[1]PR!D46</f>
        <v>0</v>
      </c>
      <c r="B119" s="837" t="s">
        <v>614</v>
      </c>
      <c r="C119" s="837" t="s">
        <v>614</v>
      </c>
      <c r="D119" s="837" t="s">
        <v>614</v>
      </c>
      <c r="E119" s="838" t="s">
        <v>614</v>
      </c>
      <c r="F119" s="384">
        <f>[1]DATA!O45</f>
        <v>80</v>
      </c>
      <c r="G119" s="553" t="s">
        <v>813</v>
      </c>
      <c r="H119" s="553" t="s">
        <v>813</v>
      </c>
      <c r="I119" s="384"/>
      <c r="J119" s="384"/>
      <c r="K119" s="384"/>
      <c r="L119" s="386"/>
      <c r="M119" s="536"/>
      <c r="N119" s="554"/>
      <c r="O119" s="554"/>
      <c r="P119" s="554"/>
      <c r="Q119" s="242"/>
      <c r="R119" s="242"/>
    </row>
    <row r="120" spans="1:18" ht="16.2" hidden="1" customHeight="1" x14ac:dyDescent="0.25">
      <c r="A120" s="836">
        <f>[1]PR!D47</f>
        <v>0</v>
      </c>
      <c r="B120" s="837" t="s">
        <v>614</v>
      </c>
      <c r="C120" s="837" t="s">
        <v>614</v>
      </c>
      <c r="D120" s="837" t="s">
        <v>614</v>
      </c>
      <c r="E120" s="838" t="s">
        <v>614</v>
      </c>
      <c r="F120" s="384">
        <f>[1]DATA!O46</f>
        <v>760</v>
      </c>
      <c r="G120" s="553" t="s">
        <v>813</v>
      </c>
      <c r="H120" s="553" t="s">
        <v>813</v>
      </c>
      <c r="I120" s="384"/>
      <c r="J120" s="384"/>
      <c r="K120" s="384"/>
      <c r="L120" s="386"/>
      <c r="M120" s="536"/>
      <c r="N120" s="554"/>
      <c r="O120" s="554"/>
      <c r="P120" s="554"/>
      <c r="Q120" s="242"/>
      <c r="R120" s="242"/>
    </row>
    <row r="121" spans="1:18" ht="16.95" hidden="1" customHeight="1" x14ac:dyDescent="0.25">
      <c r="A121" s="836">
        <f>[1]PR!D48</f>
        <v>0</v>
      </c>
      <c r="B121" s="837" t="s">
        <v>614</v>
      </c>
      <c r="C121" s="837" t="s">
        <v>614</v>
      </c>
      <c r="D121" s="837" t="s">
        <v>614</v>
      </c>
      <c r="E121" s="838" t="s">
        <v>614</v>
      </c>
      <c r="F121" s="384">
        <f>[1]DATA!O47</f>
        <v>85</v>
      </c>
      <c r="G121" s="553" t="s">
        <v>813</v>
      </c>
      <c r="H121" s="553" t="s">
        <v>813</v>
      </c>
      <c r="I121" s="384"/>
      <c r="J121" s="384"/>
      <c r="K121" s="384"/>
      <c r="L121" s="386"/>
      <c r="M121" s="536"/>
      <c r="N121" s="554"/>
      <c r="O121" s="554"/>
      <c r="P121" s="554"/>
      <c r="Q121" s="242"/>
      <c r="R121" s="242"/>
    </row>
    <row r="122" spans="1:18" ht="16.2" hidden="1" customHeight="1" x14ac:dyDescent="0.25">
      <c r="A122" s="836">
        <f>[1]PR!D49</f>
        <v>0</v>
      </c>
      <c r="B122" s="837" t="s">
        <v>614</v>
      </c>
      <c r="C122" s="837" t="s">
        <v>614</v>
      </c>
      <c r="D122" s="837" t="s">
        <v>614</v>
      </c>
      <c r="E122" s="838" t="s">
        <v>614</v>
      </c>
      <c r="F122" s="384">
        <f>[1]DATA!O48</f>
        <v>650</v>
      </c>
      <c r="G122" s="553" t="s">
        <v>813</v>
      </c>
      <c r="H122" s="553" t="s">
        <v>813</v>
      </c>
      <c r="I122" s="384"/>
      <c r="J122" s="384"/>
      <c r="K122" s="384"/>
      <c r="L122" s="386"/>
      <c r="M122" s="536"/>
      <c r="N122" s="554"/>
      <c r="O122" s="554"/>
      <c r="P122" s="554"/>
      <c r="Q122" s="242"/>
      <c r="R122" s="242"/>
    </row>
    <row r="123" spans="1:18" ht="16.2" hidden="1" customHeight="1" x14ac:dyDescent="0.25">
      <c r="A123" s="836">
        <f>[1]PR!D50</f>
        <v>0</v>
      </c>
      <c r="B123" s="837" t="s">
        <v>614</v>
      </c>
      <c r="C123" s="837" t="s">
        <v>614</v>
      </c>
      <c r="D123" s="837" t="s">
        <v>614</v>
      </c>
      <c r="E123" s="838" t="s">
        <v>614</v>
      </c>
      <c r="F123" s="384">
        <f>[1]DATA!O49</f>
        <v>630</v>
      </c>
      <c r="G123" s="553" t="s">
        <v>813</v>
      </c>
      <c r="H123" s="553" t="s">
        <v>813</v>
      </c>
      <c r="I123" s="384"/>
      <c r="J123" s="384"/>
      <c r="K123" s="384"/>
      <c r="L123" s="386"/>
      <c r="M123" s="536"/>
      <c r="N123" s="554"/>
      <c r="O123" s="554"/>
      <c r="P123" s="554"/>
      <c r="Q123" s="242"/>
      <c r="R123" s="242"/>
    </row>
    <row r="124" spans="1:18" ht="13.2" hidden="1" customHeight="1" x14ac:dyDescent="0.25">
      <c r="A124" s="836">
        <f>[1]PR!D51</f>
        <v>0</v>
      </c>
      <c r="B124" s="837" t="s">
        <v>614</v>
      </c>
      <c r="C124" s="837" t="s">
        <v>614</v>
      </c>
      <c r="D124" s="837" t="s">
        <v>614</v>
      </c>
      <c r="E124" s="838" t="s">
        <v>614</v>
      </c>
      <c r="F124" s="384">
        <f>[1]DATA!O50</f>
        <v>630</v>
      </c>
      <c r="G124" s="553" t="s">
        <v>813</v>
      </c>
      <c r="H124" s="553" t="s">
        <v>813</v>
      </c>
      <c r="I124" s="384"/>
      <c r="J124" s="384"/>
      <c r="K124" s="384"/>
      <c r="L124" s="386"/>
      <c r="M124" s="536"/>
      <c r="N124" s="554"/>
      <c r="O124" s="554"/>
      <c r="P124" s="554"/>
      <c r="Q124" s="242"/>
      <c r="R124" s="242"/>
    </row>
    <row r="125" spans="1:18" ht="18" hidden="1" customHeight="1" x14ac:dyDescent="0.25">
      <c r="A125" s="836">
        <f>[1]PR!D52</f>
        <v>0</v>
      </c>
      <c r="B125" s="837" t="s">
        <v>614</v>
      </c>
      <c r="C125" s="837" t="s">
        <v>614</v>
      </c>
      <c r="D125" s="837" t="s">
        <v>614</v>
      </c>
      <c r="E125" s="838" t="s">
        <v>614</v>
      </c>
      <c r="F125" s="384">
        <f>[1]DATA!O51</f>
        <v>4200</v>
      </c>
      <c r="G125" s="553" t="s">
        <v>813</v>
      </c>
      <c r="H125" s="553" t="s">
        <v>813</v>
      </c>
      <c r="I125" s="384"/>
      <c r="J125" s="384"/>
      <c r="K125" s="384"/>
      <c r="L125" s="386"/>
      <c r="M125" s="536"/>
      <c r="N125" s="554"/>
      <c r="O125" s="554"/>
      <c r="P125" s="554"/>
      <c r="Q125" s="242"/>
      <c r="R125" s="242"/>
    </row>
    <row r="126" spans="1:18" ht="14.4" hidden="1" customHeight="1" thickBot="1" x14ac:dyDescent="0.3">
      <c r="A126" s="836">
        <f>[1]PR!D53</f>
        <v>0</v>
      </c>
      <c r="B126" s="837" t="s">
        <v>614</v>
      </c>
      <c r="C126" s="837" t="s">
        <v>614</v>
      </c>
      <c r="D126" s="837" t="s">
        <v>614</v>
      </c>
      <c r="E126" s="838" t="s">
        <v>614</v>
      </c>
      <c r="F126" s="384">
        <f>[1]DATA!O52</f>
        <v>3840</v>
      </c>
      <c r="G126" s="553" t="s">
        <v>813</v>
      </c>
      <c r="H126" s="553" t="s">
        <v>813</v>
      </c>
      <c r="I126" s="558"/>
      <c r="J126" s="558"/>
      <c r="K126" s="558"/>
      <c r="L126" s="386"/>
      <c r="M126" s="536"/>
      <c r="N126" s="554"/>
      <c r="O126" s="554"/>
      <c r="P126" s="554"/>
      <c r="Q126" s="242"/>
      <c r="R126" s="242"/>
    </row>
    <row r="127" spans="1:18" ht="18" hidden="1" customHeight="1" thickBot="1" x14ac:dyDescent="0.3">
      <c r="A127" s="836">
        <f>[1]PR!D54</f>
        <v>0</v>
      </c>
      <c r="B127" s="837" t="s">
        <v>614</v>
      </c>
      <c r="C127" s="837" t="s">
        <v>614</v>
      </c>
      <c r="D127" s="837" t="s">
        <v>614</v>
      </c>
      <c r="E127" s="838" t="s">
        <v>614</v>
      </c>
      <c r="F127" s="384">
        <f>[1]DATA!O53</f>
        <v>760</v>
      </c>
      <c r="G127" s="553" t="s">
        <v>813</v>
      </c>
      <c r="H127" s="553" t="s">
        <v>813</v>
      </c>
      <c r="I127" s="559"/>
      <c r="J127" s="559"/>
      <c r="K127" s="559"/>
      <c r="L127" s="386"/>
      <c r="M127" s="536"/>
      <c r="N127" s="554"/>
      <c r="O127" s="554"/>
      <c r="P127" s="554"/>
      <c r="Q127" s="242"/>
      <c r="R127" s="242"/>
    </row>
    <row r="128" spans="1:18" ht="16.95" hidden="1" customHeight="1" x14ac:dyDescent="0.25">
      <c r="A128" s="836"/>
      <c r="B128" s="837"/>
      <c r="C128" s="837"/>
      <c r="D128" s="837"/>
      <c r="E128" s="838"/>
      <c r="F128" s="560"/>
      <c r="G128" s="561"/>
      <c r="H128" s="562"/>
      <c r="I128" s="563"/>
      <c r="J128" s="563"/>
      <c r="K128" s="563"/>
      <c r="L128" s="339"/>
      <c r="M128" s="536"/>
      <c r="N128" s="554"/>
      <c r="O128" s="554"/>
      <c r="P128" s="554"/>
      <c r="Q128" s="242"/>
      <c r="R128" s="242"/>
    </row>
    <row r="129" spans="1:18" ht="16.2" hidden="1" customHeight="1" x14ac:dyDescent="0.25">
      <c r="A129" s="863"/>
      <c r="B129" s="864"/>
      <c r="C129" s="864"/>
      <c r="D129" s="864"/>
      <c r="E129" s="865"/>
      <c r="F129" s="451"/>
      <c r="G129" s="317"/>
      <c r="H129" s="452"/>
      <c r="I129" s="331"/>
      <c r="J129" s="331"/>
      <c r="K129" s="331"/>
      <c r="L129" s="339"/>
      <c r="M129" s="536"/>
      <c r="N129" s="554"/>
      <c r="O129" s="554"/>
      <c r="P129" s="554"/>
      <c r="Q129" s="242"/>
      <c r="R129" s="242"/>
    </row>
    <row r="130" spans="1:18" ht="18" hidden="1" customHeight="1" x14ac:dyDescent="0.25">
      <c r="A130" s="863"/>
      <c r="B130" s="864"/>
      <c r="C130" s="864"/>
      <c r="D130" s="864"/>
      <c r="E130" s="865"/>
      <c r="F130" s="451"/>
      <c r="G130" s="317"/>
      <c r="H130" s="452"/>
      <c r="I130" s="331"/>
      <c r="J130" s="331"/>
      <c r="K130" s="331"/>
      <c r="L130" s="339"/>
      <c r="M130" s="536"/>
      <c r="N130" s="554"/>
      <c r="O130" s="554"/>
      <c r="P130" s="554"/>
      <c r="Q130" s="242"/>
      <c r="R130" s="242"/>
    </row>
    <row r="131" spans="1:18" ht="16.95" hidden="1" customHeight="1" x14ac:dyDescent="0.25">
      <c r="A131" s="863"/>
      <c r="B131" s="864"/>
      <c r="C131" s="864"/>
      <c r="D131" s="864"/>
      <c r="E131" s="865"/>
      <c r="F131" s="451"/>
      <c r="G131" s="564"/>
      <c r="H131" s="452"/>
      <c r="I131" s="312"/>
      <c r="J131" s="312"/>
      <c r="K131" s="312"/>
      <c r="L131" s="320"/>
      <c r="M131" s="536"/>
      <c r="N131" s="554"/>
      <c r="O131" s="554"/>
      <c r="P131" s="554"/>
      <c r="Q131" s="242"/>
      <c r="R131" s="242"/>
    </row>
    <row r="132" spans="1:18" ht="16.2" hidden="1" customHeight="1" x14ac:dyDescent="0.25">
      <c r="A132" s="863"/>
      <c r="B132" s="864"/>
      <c r="C132" s="864"/>
      <c r="D132" s="864"/>
      <c r="E132" s="865"/>
      <c r="F132" s="451"/>
      <c r="G132" s="317"/>
      <c r="H132" s="452"/>
      <c r="I132" s="312"/>
      <c r="J132" s="312"/>
      <c r="K132" s="312"/>
      <c r="L132" s="320"/>
      <c r="M132" s="536"/>
      <c r="N132" s="554"/>
      <c r="O132" s="554"/>
      <c r="P132" s="554"/>
      <c r="Q132" s="242"/>
      <c r="R132" s="242"/>
    </row>
    <row r="133" spans="1:18" ht="18" hidden="1" customHeight="1" x14ac:dyDescent="0.25">
      <c r="A133" s="863"/>
      <c r="B133" s="864"/>
      <c r="C133" s="864"/>
      <c r="D133" s="864"/>
      <c r="E133" s="865"/>
      <c r="F133" s="451"/>
      <c r="G133" s="317"/>
      <c r="H133" s="452"/>
      <c r="I133" s="312"/>
      <c r="J133" s="312"/>
      <c r="K133" s="312"/>
      <c r="L133" s="320"/>
      <c r="M133" s="536"/>
      <c r="N133" s="554"/>
      <c r="O133" s="554"/>
      <c r="P133" s="554"/>
      <c r="Q133" s="242"/>
      <c r="R133" s="242"/>
    </row>
    <row r="134" spans="1:18" ht="16.2" hidden="1" customHeight="1" x14ac:dyDescent="0.25">
      <c r="A134" s="863"/>
      <c r="B134" s="864"/>
      <c r="C134" s="864"/>
      <c r="D134" s="864"/>
      <c r="E134" s="865"/>
      <c r="F134" s="451"/>
      <c r="G134" s="317"/>
      <c r="H134" s="452"/>
      <c r="I134" s="312"/>
      <c r="J134" s="312"/>
      <c r="K134" s="312"/>
      <c r="L134" s="320"/>
      <c r="M134" s="536"/>
      <c r="N134" s="554"/>
      <c r="O134" s="554"/>
      <c r="P134" s="554"/>
      <c r="Q134" s="242"/>
      <c r="R134" s="242"/>
    </row>
    <row r="135" spans="1:18" ht="20.399999999999999" hidden="1" customHeight="1" x14ac:dyDescent="0.25">
      <c r="A135" s="863"/>
      <c r="B135" s="864"/>
      <c r="C135" s="864"/>
      <c r="D135" s="864"/>
      <c r="E135" s="865"/>
      <c r="F135" s="451"/>
      <c r="G135" s="317"/>
      <c r="H135" s="452"/>
      <c r="I135" s="312"/>
      <c r="J135" s="312"/>
      <c r="K135" s="312"/>
      <c r="L135" s="320"/>
      <c r="M135" s="536"/>
      <c r="N135" s="554"/>
      <c r="O135" s="554"/>
      <c r="P135" s="554"/>
      <c r="Q135" s="242"/>
      <c r="R135" s="242"/>
    </row>
    <row r="136" spans="1:18" ht="18.600000000000001" hidden="1" customHeight="1" x14ac:dyDescent="0.25">
      <c r="A136" s="836"/>
      <c r="B136" s="837"/>
      <c r="C136" s="837"/>
      <c r="D136" s="837"/>
      <c r="E136" s="838"/>
      <c r="F136" s="384"/>
      <c r="G136" s="486"/>
      <c r="H136" s="385"/>
      <c r="I136" s="312"/>
      <c r="J136" s="312"/>
      <c r="K136" s="312"/>
      <c r="L136" s="320"/>
      <c r="M136" s="536"/>
      <c r="N136" s="554"/>
      <c r="O136" s="554"/>
      <c r="P136" s="554"/>
      <c r="Q136" s="242"/>
      <c r="R136" s="242"/>
    </row>
    <row r="137" spans="1:18" ht="20.399999999999999" hidden="1" customHeight="1" x14ac:dyDescent="0.25">
      <c r="A137" s="836"/>
      <c r="B137" s="837"/>
      <c r="C137" s="837"/>
      <c r="D137" s="837"/>
      <c r="E137" s="838"/>
      <c r="F137" s="384"/>
      <c r="G137" s="565"/>
      <c r="H137" s="385"/>
      <c r="I137" s="312"/>
      <c r="J137" s="312"/>
      <c r="K137" s="312"/>
      <c r="L137" s="320"/>
      <c r="M137" s="536"/>
      <c r="N137" s="554"/>
      <c r="O137" s="554"/>
      <c r="P137" s="554"/>
      <c r="Q137" s="242"/>
      <c r="R137" s="242"/>
    </row>
    <row r="138" spans="1:18" ht="21.6" hidden="1" customHeight="1" x14ac:dyDescent="0.25">
      <c r="A138" s="836"/>
      <c r="B138" s="837"/>
      <c r="C138" s="837"/>
      <c r="D138" s="837"/>
      <c r="E138" s="838"/>
      <c r="F138" s="384"/>
      <c r="G138" s="486"/>
      <c r="H138" s="385"/>
      <c r="I138" s="312"/>
      <c r="J138" s="312"/>
      <c r="K138" s="312"/>
      <c r="L138" s="320"/>
      <c r="M138" s="536"/>
      <c r="N138" s="554"/>
      <c r="O138" s="554"/>
      <c r="P138" s="554"/>
      <c r="Q138" s="242"/>
      <c r="R138" s="242"/>
    </row>
    <row r="139" spans="1:18" ht="18.600000000000001" hidden="1" customHeight="1" x14ac:dyDescent="0.25">
      <c r="A139" s="836"/>
      <c r="B139" s="837"/>
      <c r="C139" s="837"/>
      <c r="D139" s="837"/>
      <c r="E139" s="838"/>
      <c r="F139" s="384"/>
      <c r="G139" s="486"/>
      <c r="H139" s="385"/>
      <c r="I139" s="312"/>
      <c r="J139" s="312"/>
      <c r="K139" s="312"/>
      <c r="L139" s="320"/>
      <c r="M139" s="536"/>
      <c r="N139" s="554"/>
      <c r="O139" s="554"/>
      <c r="P139" s="554"/>
      <c r="Q139" s="242"/>
      <c r="R139" s="242"/>
    </row>
    <row r="140" spans="1:18" ht="23.4" hidden="1" customHeight="1" x14ac:dyDescent="0.25">
      <c r="A140" s="836"/>
      <c r="B140" s="837"/>
      <c r="C140" s="837"/>
      <c r="D140" s="837"/>
      <c r="E140" s="838"/>
      <c r="F140" s="384"/>
      <c r="G140" s="486"/>
      <c r="H140" s="385"/>
      <c r="I140" s="312"/>
      <c r="J140" s="312"/>
      <c r="K140" s="312"/>
      <c r="L140" s="320"/>
      <c r="M140" s="536"/>
      <c r="N140" s="554"/>
      <c r="O140" s="554"/>
      <c r="P140" s="554"/>
      <c r="Q140" s="242"/>
      <c r="R140" s="242"/>
    </row>
    <row r="141" spans="1:18" ht="18.600000000000001" hidden="1" customHeight="1" x14ac:dyDescent="0.25">
      <c r="A141" s="836"/>
      <c r="B141" s="837"/>
      <c r="C141" s="837"/>
      <c r="D141" s="837"/>
      <c r="E141" s="838"/>
      <c r="F141" s="384"/>
      <c r="G141" s="486"/>
      <c r="H141" s="385"/>
      <c r="I141" s="312"/>
      <c r="J141" s="312"/>
      <c r="K141" s="312"/>
      <c r="L141" s="320"/>
      <c r="M141" s="536"/>
      <c r="N141" s="554"/>
      <c r="O141" s="554"/>
      <c r="P141" s="554"/>
      <c r="Q141" s="242"/>
      <c r="R141" s="242"/>
    </row>
    <row r="142" spans="1:18" ht="20.399999999999999" hidden="1" customHeight="1" x14ac:dyDescent="0.25">
      <c r="A142" s="836"/>
      <c r="B142" s="837"/>
      <c r="C142" s="837"/>
      <c r="D142" s="837"/>
      <c r="E142" s="838"/>
      <c r="F142" s="384"/>
      <c r="G142" s="486"/>
      <c r="H142" s="385"/>
      <c r="I142" s="312"/>
      <c r="J142" s="312"/>
      <c r="K142" s="312"/>
      <c r="L142" s="320"/>
      <c r="M142" s="536"/>
      <c r="N142" s="554"/>
      <c r="O142" s="554"/>
      <c r="P142" s="554"/>
      <c r="Q142" s="242"/>
      <c r="R142" s="242"/>
    </row>
    <row r="143" spans="1:18" ht="17.399999999999999" hidden="1" customHeight="1" x14ac:dyDescent="0.25">
      <c r="A143" s="836"/>
      <c r="B143" s="837"/>
      <c r="C143" s="837"/>
      <c r="D143" s="837"/>
      <c r="E143" s="838"/>
      <c r="F143" s="384"/>
      <c r="G143" s="486"/>
      <c r="H143" s="385"/>
      <c r="I143" s="312"/>
      <c r="J143" s="312"/>
      <c r="K143" s="312"/>
      <c r="L143" s="320"/>
      <c r="M143" s="536"/>
      <c r="N143" s="554"/>
      <c r="O143" s="554"/>
      <c r="P143" s="554"/>
      <c r="Q143" s="242"/>
      <c r="R143" s="242"/>
    </row>
    <row r="144" spans="1:18" ht="18.600000000000001" hidden="1" customHeight="1" x14ac:dyDescent="0.25">
      <c r="A144" s="836"/>
      <c r="B144" s="837"/>
      <c r="C144" s="837"/>
      <c r="D144" s="837"/>
      <c r="E144" s="838"/>
      <c r="F144" s="384"/>
      <c r="G144" s="486"/>
      <c r="H144" s="385"/>
      <c r="I144" s="312"/>
      <c r="J144" s="312"/>
      <c r="K144" s="312"/>
      <c r="L144" s="320"/>
      <c r="M144" s="536"/>
      <c r="N144" s="554"/>
      <c r="O144" s="554"/>
      <c r="P144" s="554"/>
      <c r="Q144" s="242"/>
      <c r="R144" s="242"/>
    </row>
    <row r="145" spans="1:18" ht="16.95" hidden="1" customHeight="1" x14ac:dyDescent="0.25">
      <c r="A145" s="836"/>
      <c r="B145" s="837"/>
      <c r="C145" s="837"/>
      <c r="D145" s="837"/>
      <c r="E145" s="838"/>
      <c r="F145" s="384"/>
      <c r="G145" s="486"/>
      <c r="H145" s="385"/>
      <c r="I145" s="312"/>
      <c r="J145" s="312"/>
      <c r="K145" s="312"/>
      <c r="L145" s="320"/>
      <c r="M145" s="536"/>
      <c r="N145" s="554"/>
      <c r="O145" s="554"/>
      <c r="P145" s="554"/>
      <c r="Q145" s="242"/>
      <c r="R145" s="242"/>
    </row>
    <row r="146" spans="1:18" ht="17.399999999999999" hidden="1" customHeight="1" x14ac:dyDescent="0.25">
      <c r="A146" s="836"/>
      <c r="B146" s="837"/>
      <c r="C146" s="837"/>
      <c r="D146" s="837"/>
      <c r="E146" s="838"/>
      <c r="F146" s="384"/>
      <c r="G146" s="486"/>
      <c r="H146" s="385"/>
      <c r="I146" s="312"/>
      <c r="J146" s="312"/>
      <c r="K146" s="312"/>
      <c r="L146" s="320"/>
      <c r="M146" s="536"/>
      <c r="N146" s="554"/>
      <c r="O146" s="554"/>
      <c r="P146" s="554"/>
      <c r="Q146" s="242"/>
      <c r="R146" s="242"/>
    </row>
    <row r="147" spans="1:18" ht="19.2" hidden="1" customHeight="1" x14ac:dyDescent="0.25">
      <c r="A147" s="836"/>
      <c r="B147" s="837"/>
      <c r="C147" s="837"/>
      <c r="D147" s="837"/>
      <c r="E147" s="838"/>
      <c r="F147" s="384"/>
      <c r="G147" s="486"/>
      <c r="H147" s="385"/>
      <c r="I147" s="312"/>
      <c r="J147" s="312"/>
      <c r="K147" s="312"/>
      <c r="L147" s="320"/>
      <c r="M147" s="536"/>
      <c r="N147" s="554"/>
      <c r="O147" s="554"/>
      <c r="P147" s="554"/>
      <c r="Q147" s="242"/>
      <c r="R147" s="242"/>
    </row>
    <row r="148" spans="1:18" ht="16.2" hidden="1" customHeight="1" x14ac:dyDescent="0.25">
      <c r="A148" s="836"/>
      <c r="B148" s="837"/>
      <c r="C148" s="837"/>
      <c r="D148" s="837"/>
      <c r="E148" s="838"/>
      <c r="F148" s="384"/>
      <c r="G148" s="486"/>
      <c r="H148" s="385"/>
      <c r="I148" s="312"/>
      <c r="J148" s="312"/>
      <c r="K148" s="312"/>
      <c r="L148" s="320"/>
      <c r="M148" s="536"/>
      <c r="N148" s="554"/>
      <c r="O148" s="554"/>
      <c r="P148" s="554"/>
      <c r="Q148" s="242"/>
      <c r="R148" s="242"/>
    </row>
    <row r="149" spans="1:18" ht="19.95" hidden="1" customHeight="1" x14ac:dyDescent="0.25">
      <c r="A149" s="836"/>
      <c r="B149" s="837"/>
      <c r="C149" s="837"/>
      <c r="D149" s="837"/>
      <c r="E149" s="838"/>
      <c r="F149" s="384"/>
      <c r="G149" s="486"/>
      <c r="H149" s="385"/>
      <c r="I149" s="312"/>
      <c r="J149" s="312"/>
      <c r="K149" s="425"/>
      <c r="L149" s="320"/>
      <c r="M149" s="536"/>
      <c r="N149" s="554"/>
      <c r="O149" s="554"/>
      <c r="P149" s="554"/>
      <c r="Q149" s="242"/>
      <c r="R149" s="242"/>
    </row>
    <row r="150" spans="1:18" ht="16.5" hidden="1" customHeight="1" x14ac:dyDescent="0.25">
      <c r="A150" s="836"/>
      <c r="B150" s="837"/>
      <c r="C150" s="837"/>
      <c r="D150" s="837"/>
      <c r="E150" s="838"/>
      <c r="F150" s="384"/>
      <c r="G150" s="486"/>
      <c r="H150" s="385"/>
      <c r="I150" s="314"/>
      <c r="J150" s="314"/>
      <c r="K150" s="314"/>
      <c r="L150" s="314"/>
      <c r="M150" s="536"/>
      <c r="N150" s="554"/>
      <c r="O150" s="554"/>
      <c r="P150" s="554"/>
      <c r="Q150" s="242"/>
      <c r="R150" s="242"/>
    </row>
    <row r="151" spans="1:18" ht="16.5" hidden="1" customHeight="1" x14ac:dyDescent="0.25">
      <c r="A151" s="836"/>
      <c r="B151" s="837"/>
      <c r="C151" s="837"/>
      <c r="D151" s="837"/>
      <c r="E151" s="838"/>
      <c r="F151" s="384"/>
      <c r="G151" s="486"/>
      <c r="H151" s="385"/>
      <c r="I151" s="314"/>
      <c r="J151" s="314"/>
      <c r="K151" s="312"/>
      <c r="L151" s="314"/>
      <c r="M151" s="536"/>
      <c r="N151" s="554"/>
      <c r="O151" s="554"/>
      <c r="P151" s="554"/>
      <c r="Q151" s="242"/>
      <c r="R151" s="242"/>
    </row>
    <row r="152" spans="1:18" ht="16.5" hidden="1" customHeight="1" x14ac:dyDescent="0.25">
      <c r="A152" s="836"/>
      <c r="B152" s="837"/>
      <c r="C152" s="837"/>
      <c r="D152" s="837"/>
      <c r="E152" s="838"/>
      <c r="F152" s="384"/>
      <c r="G152" s="565"/>
      <c r="H152" s="385"/>
      <c r="I152" s="314"/>
      <c r="J152" s="314"/>
      <c r="K152" s="314"/>
      <c r="L152" s="314"/>
      <c r="M152" s="536"/>
      <c r="N152" s="554"/>
      <c r="O152" s="554"/>
      <c r="P152" s="554"/>
      <c r="Q152" s="242"/>
      <c r="R152" s="242"/>
    </row>
    <row r="153" spans="1:18" ht="16.5" hidden="1" customHeight="1" x14ac:dyDescent="0.25">
      <c r="A153" s="836"/>
      <c r="B153" s="837"/>
      <c r="C153" s="837"/>
      <c r="D153" s="837"/>
      <c r="E153" s="838"/>
      <c r="F153" s="384"/>
      <c r="G153" s="486"/>
      <c r="H153" s="385"/>
      <c r="I153" s="314"/>
      <c r="J153" s="314"/>
      <c r="K153" s="314"/>
      <c r="L153" s="314"/>
      <c r="M153" s="536"/>
      <c r="N153" s="554"/>
      <c r="O153" s="554"/>
      <c r="P153" s="554"/>
      <c r="Q153" s="242"/>
      <c r="R153" s="242"/>
    </row>
    <row r="154" spans="1:18" ht="18" hidden="1" customHeight="1" x14ac:dyDescent="0.25">
      <c r="A154" s="836"/>
      <c r="B154" s="837"/>
      <c r="C154" s="837"/>
      <c r="D154" s="837"/>
      <c r="E154" s="838"/>
      <c r="F154" s="384"/>
      <c r="G154" s="486"/>
      <c r="H154" s="385"/>
      <c r="I154" s="314"/>
      <c r="J154" s="314"/>
      <c r="K154" s="314"/>
      <c r="L154" s="314"/>
      <c r="M154" s="536"/>
      <c r="N154" s="554"/>
      <c r="O154" s="554"/>
      <c r="P154" s="554"/>
      <c r="Q154" s="242"/>
      <c r="R154" s="242"/>
    </row>
    <row r="155" spans="1:18" ht="19.5" hidden="1" customHeight="1" x14ac:dyDescent="0.25">
      <c r="A155" s="836"/>
      <c r="B155" s="837"/>
      <c r="C155" s="837"/>
      <c r="D155" s="837"/>
      <c r="E155" s="838"/>
      <c r="F155" s="384"/>
      <c r="G155" s="486"/>
      <c r="H155" s="385"/>
      <c r="I155" s="314"/>
      <c r="J155" s="314"/>
      <c r="K155" s="314"/>
      <c r="L155" s="314"/>
      <c r="M155" s="536"/>
      <c r="N155" s="554"/>
      <c r="O155" s="554"/>
      <c r="P155" s="554"/>
      <c r="Q155" s="242"/>
      <c r="R155" s="242"/>
    </row>
    <row r="156" spans="1:18" ht="18" hidden="1" customHeight="1" x14ac:dyDescent="0.25">
      <c r="A156" s="836"/>
      <c r="B156" s="837"/>
      <c r="C156" s="837"/>
      <c r="D156" s="837"/>
      <c r="E156" s="838"/>
      <c r="F156" s="384"/>
      <c r="G156" s="486"/>
      <c r="H156" s="385"/>
      <c r="I156" s="314"/>
      <c r="J156" s="314"/>
      <c r="K156" s="314"/>
      <c r="L156" s="314"/>
      <c r="M156" s="536"/>
      <c r="N156" s="554"/>
      <c r="O156" s="554"/>
      <c r="P156" s="554"/>
      <c r="Q156" s="242"/>
      <c r="R156" s="242"/>
    </row>
    <row r="157" spans="1:18" ht="19.5" hidden="1" customHeight="1" x14ac:dyDescent="0.25">
      <c r="A157" s="836"/>
      <c r="B157" s="837"/>
      <c r="C157" s="837"/>
      <c r="D157" s="837"/>
      <c r="E157" s="838"/>
      <c r="F157" s="384"/>
      <c r="G157" s="486"/>
      <c r="H157" s="385"/>
      <c r="I157" s="314"/>
      <c r="J157" s="314"/>
      <c r="K157" s="314"/>
      <c r="L157" s="314"/>
      <c r="M157" s="536"/>
      <c r="N157" s="554"/>
      <c r="O157" s="554"/>
      <c r="P157" s="554"/>
      <c r="Q157" s="242"/>
      <c r="R157" s="242"/>
    </row>
    <row r="158" spans="1:18" ht="18.75" hidden="1" customHeight="1" x14ac:dyDescent="0.25">
      <c r="A158" s="836"/>
      <c r="B158" s="837"/>
      <c r="C158" s="837"/>
      <c r="D158" s="837"/>
      <c r="E158" s="838"/>
      <c r="F158" s="384"/>
      <c r="G158" s="486"/>
      <c r="H158" s="385"/>
      <c r="I158" s="314"/>
      <c r="J158" s="314"/>
      <c r="K158" s="314"/>
      <c r="L158" s="314"/>
      <c r="M158" s="536"/>
      <c r="N158" s="554"/>
      <c r="O158" s="554"/>
      <c r="P158" s="554"/>
      <c r="Q158" s="242"/>
      <c r="R158" s="242"/>
    </row>
    <row r="159" spans="1:18" ht="21" hidden="1" customHeight="1" x14ac:dyDescent="0.25">
      <c r="A159" s="836">
        <f>[1]DATA!I105</f>
        <v>0</v>
      </c>
      <c r="B159" s="837" t="s">
        <v>614</v>
      </c>
      <c r="C159" s="837" t="s">
        <v>614</v>
      </c>
      <c r="D159" s="837" t="s">
        <v>614</v>
      </c>
      <c r="E159" s="838" t="s">
        <v>614</v>
      </c>
      <c r="F159" s="331">
        <f>[1]DATA!O1228</f>
        <v>0</v>
      </c>
      <c r="G159" s="313">
        <v>900</v>
      </c>
      <c r="H159" s="313"/>
      <c r="I159" s="314">
        <v>900</v>
      </c>
      <c r="J159" s="314"/>
      <c r="K159" s="314"/>
      <c r="L159" s="314"/>
      <c r="M159" s="536"/>
      <c r="N159" s="554"/>
      <c r="O159" s="554"/>
      <c r="P159" s="554"/>
      <c r="Q159" s="242"/>
      <c r="R159" s="242"/>
    </row>
    <row r="160" spans="1:18" ht="14.25" hidden="1" customHeight="1" x14ac:dyDescent="0.25">
      <c r="A160" s="866"/>
      <c r="B160" s="867"/>
      <c r="C160" s="867"/>
      <c r="D160" s="867"/>
      <c r="E160" s="867"/>
      <c r="F160" s="331">
        <f>[1]DATA!O1229</f>
        <v>0</v>
      </c>
      <c r="G160" s="313">
        <v>900</v>
      </c>
      <c r="H160" s="313"/>
      <c r="I160" s="314">
        <v>900</v>
      </c>
      <c r="J160" s="314"/>
      <c r="K160" s="314"/>
      <c r="L160" s="314"/>
      <c r="M160" s="536"/>
      <c r="N160" s="554"/>
      <c r="O160" s="554"/>
      <c r="P160" s="554"/>
      <c r="Q160" s="242"/>
      <c r="R160" s="242"/>
    </row>
    <row r="161" spans="1:18" ht="18" hidden="1" customHeight="1" x14ac:dyDescent="0.25">
      <c r="A161" s="866"/>
      <c r="B161" s="867"/>
      <c r="C161" s="867"/>
      <c r="D161" s="867"/>
      <c r="E161" s="867"/>
      <c r="F161" s="331">
        <f>[1]DATA!O1230</f>
        <v>0</v>
      </c>
      <c r="G161" s="313">
        <v>925</v>
      </c>
      <c r="H161" s="313"/>
      <c r="I161" s="314">
        <v>925</v>
      </c>
      <c r="J161" s="314"/>
      <c r="K161" s="314"/>
      <c r="L161" s="314"/>
      <c r="M161" s="536"/>
      <c r="N161" s="554"/>
      <c r="O161" s="554"/>
      <c r="P161" s="554"/>
      <c r="Q161" s="242"/>
      <c r="R161" s="242"/>
    </row>
    <row r="162" spans="1:18" ht="18" hidden="1" customHeight="1" x14ac:dyDescent="0.25">
      <c r="A162" s="866"/>
      <c r="B162" s="867"/>
      <c r="C162" s="867"/>
      <c r="D162" s="867"/>
      <c r="E162" s="867"/>
      <c r="F162" s="331">
        <f>[1]DATA!O1231</f>
        <v>0</v>
      </c>
      <c r="G162" s="313">
        <v>9300</v>
      </c>
      <c r="H162" s="313"/>
      <c r="I162" s="314">
        <v>9300</v>
      </c>
      <c r="J162" s="314"/>
      <c r="K162" s="314"/>
      <c r="L162" s="314"/>
      <c r="M162" s="536"/>
      <c r="N162" s="554"/>
      <c r="O162" s="554"/>
      <c r="P162" s="554"/>
      <c r="Q162" s="242"/>
      <c r="R162" s="242"/>
    </row>
    <row r="163" spans="1:18" ht="21" hidden="1" customHeight="1" x14ac:dyDescent="0.25">
      <c r="A163" s="866"/>
      <c r="B163" s="867"/>
      <c r="C163" s="867"/>
      <c r="D163" s="867"/>
      <c r="E163" s="867"/>
      <c r="F163" s="331">
        <f>[1]DATA!O1232</f>
        <v>0</v>
      </c>
      <c r="G163" s="313">
        <v>32000</v>
      </c>
      <c r="H163" s="313"/>
      <c r="I163" s="314">
        <v>32000</v>
      </c>
      <c r="J163" s="314"/>
      <c r="K163" s="314"/>
      <c r="L163" s="314"/>
      <c r="M163" s="536"/>
      <c r="N163" s="554"/>
      <c r="O163" s="554"/>
      <c r="P163" s="554"/>
      <c r="Q163" s="242"/>
      <c r="R163" s="242"/>
    </row>
    <row r="164" spans="1:18" ht="21.75" hidden="1" customHeight="1" x14ac:dyDescent="0.25">
      <c r="A164" s="866"/>
      <c r="B164" s="867"/>
      <c r="C164" s="867"/>
      <c r="D164" s="867"/>
      <c r="E164" s="867"/>
      <c r="F164" s="331">
        <f>[1]DATA!O1233</f>
        <v>0</v>
      </c>
      <c r="G164" s="315">
        <v>9900</v>
      </c>
      <c r="H164" s="315"/>
      <c r="I164" s="314">
        <v>9900</v>
      </c>
      <c r="J164" s="314"/>
      <c r="K164" s="314"/>
      <c r="L164" s="314"/>
      <c r="M164" s="536"/>
      <c r="N164" s="554"/>
      <c r="O164" s="554"/>
      <c r="P164" s="554"/>
      <c r="Q164" s="242"/>
      <c r="R164" s="242"/>
    </row>
    <row r="165" spans="1:18" ht="15.75" hidden="1" customHeight="1" x14ac:dyDescent="0.25">
      <c r="A165" s="866"/>
      <c r="B165" s="867"/>
      <c r="C165" s="867"/>
      <c r="D165" s="867"/>
      <c r="E165" s="867"/>
      <c r="F165" s="331">
        <f>[1]DATA!O1234</f>
        <v>0</v>
      </c>
      <c r="G165" s="315">
        <v>400</v>
      </c>
      <c r="H165" s="315"/>
      <c r="I165" s="314">
        <v>400</v>
      </c>
      <c r="J165" s="314"/>
      <c r="K165" s="314"/>
      <c r="L165" s="314"/>
      <c r="M165" s="536"/>
      <c r="N165" s="554"/>
      <c r="O165" s="554"/>
      <c r="P165" s="554"/>
      <c r="Q165" s="242"/>
      <c r="R165" s="242"/>
    </row>
    <row r="166" spans="1:18" ht="15.75" hidden="1" customHeight="1" x14ac:dyDescent="0.25">
      <c r="A166" s="866"/>
      <c r="B166" s="867"/>
      <c r="C166" s="867"/>
      <c r="D166" s="867"/>
      <c r="E166" s="867"/>
      <c r="F166" s="331">
        <f>[1]DATA!O1235</f>
        <v>0</v>
      </c>
      <c r="G166" s="313">
        <v>1500</v>
      </c>
      <c r="H166" s="313"/>
      <c r="I166" s="314">
        <v>1500</v>
      </c>
      <c r="J166" s="314"/>
      <c r="K166" s="314"/>
      <c r="L166" s="314"/>
      <c r="M166" s="536"/>
      <c r="N166" s="554"/>
      <c r="O166" s="554"/>
      <c r="P166" s="554"/>
      <c r="Q166" s="242"/>
      <c r="R166" s="242"/>
    </row>
    <row r="167" spans="1:18" ht="21" hidden="1" customHeight="1" x14ac:dyDescent="0.25">
      <c r="A167" s="866"/>
      <c r="B167" s="867"/>
      <c r="C167" s="867"/>
      <c r="D167" s="867"/>
      <c r="E167" s="867"/>
      <c r="F167" s="331">
        <f>[1]DATA!O1236</f>
        <v>0</v>
      </c>
      <c r="G167" s="315">
        <v>9950</v>
      </c>
      <c r="H167" s="315"/>
      <c r="I167" s="314">
        <v>9950</v>
      </c>
      <c r="J167" s="314"/>
      <c r="K167" s="314"/>
      <c r="L167" s="314"/>
      <c r="M167" s="536"/>
      <c r="N167" s="554"/>
      <c r="O167" s="554"/>
      <c r="P167" s="554"/>
      <c r="Q167" s="242"/>
      <c r="R167" s="242"/>
    </row>
    <row r="168" spans="1:18" ht="21.75" hidden="1" customHeight="1" x14ac:dyDescent="0.25">
      <c r="A168" s="866"/>
      <c r="B168" s="867"/>
      <c r="C168" s="867"/>
      <c r="D168" s="867"/>
      <c r="E168" s="867"/>
      <c r="F168" s="331">
        <f>[1]DATA!O1237</f>
        <v>0</v>
      </c>
      <c r="G168" s="833">
        <v>1440</v>
      </c>
      <c r="H168" s="588"/>
      <c r="I168" s="314">
        <v>1440</v>
      </c>
      <c r="J168" s="314"/>
      <c r="K168" s="314"/>
      <c r="L168" s="314"/>
      <c r="M168" s="536"/>
      <c r="N168" s="554"/>
      <c r="O168" s="554"/>
      <c r="P168" s="554"/>
      <c r="Q168" s="242"/>
      <c r="R168" s="242"/>
    </row>
    <row r="169" spans="1:18" ht="21.75" hidden="1" customHeight="1" x14ac:dyDescent="0.25">
      <c r="A169" s="866"/>
      <c r="B169" s="867"/>
      <c r="C169" s="867"/>
      <c r="D169" s="867"/>
      <c r="E169" s="867"/>
      <c r="F169" s="331">
        <f>[1]DATA!O1238</f>
        <v>0</v>
      </c>
      <c r="G169" s="834"/>
      <c r="H169" s="589"/>
      <c r="I169" s="314"/>
      <c r="J169" s="314"/>
      <c r="K169" s="314"/>
      <c r="L169" s="314"/>
      <c r="M169" s="536"/>
      <c r="N169" s="554"/>
      <c r="O169" s="554"/>
      <c r="P169" s="554"/>
      <c r="Q169" s="242"/>
      <c r="R169" s="242"/>
    </row>
    <row r="170" spans="1:18" ht="21.75" hidden="1" customHeight="1" x14ac:dyDescent="0.25">
      <c r="A170" s="866"/>
      <c r="B170" s="867"/>
      <c r="C170" s="867"/>
      <c r="D170" s="867"/>
      <c r="E170" s="867"/>
      <c r="F170" s="331">
        <f>[1]DATA!O1239</f>
        <v>0</v>
      </c>
      <c r="G170" s="314"/>
      <c r="H170" s="314"/>
      <c r="I170" s="314"/>
      <c r="J170" s="314"/>
      <c r="K170" s="314"/>
      <c r="L170" s="314"/>
      <c r="M170" s="536"/>
      <c r="N170" s="554"/>
      <c r="O170" s="554"/>
      <c r="P170" s="554"/>
      <c r="Q170" s="242"/>
      <c r="R170" s="242"/>
    </row>
    <row r="171" spans="1:18" ht="21.75" hidden="1" customHeight="1" x14ac:dyDescent="0.25">
      <c r="A171" s="866"/>
      <c r="B171" s="867"/>
      <c r="C171" s="867"/>
      <c r="D171" s="867"/>
      <c r="E171" s="867"/>
      <c r="F171" s="331">
        <f>[1]DATA!O1240</f>
        <v>0</v>
      </c>
      <c r="G171" s="314"/>
      <c r="H171" s="314"/>
      <c r="I171" s="314"/>
      <c r="J171" s="314"/>
      <c r="K171" s="314"/>
      <c r="L171" s="314"/>
      <c r="M171" s="536"/>
      <c r="N171" s="554"/>
      <c r="O171" s="554"/>
      <c r="P171" s="554"/>
      <c r="Q171" s="242"/>
      <c r="R171" s="242"/>
    </row>
    <row r="172" spans="1:18" ht="21.75" hidden="1" customHeight="1" x14ac:dyDescent="0.3">
      <c r="A172" s="866"/>
      <c r="B172" s="867"/>
      <c r="C172" s="867"/>
      <c r="D172" s="867"/>
      <c r="E172" s="867"/>
      <c r="F172" s="331">
        <f>[1]DATA!O1241</f>
        <v>0</v>
      </c>
      <c r="G172" s="316"/>
      <c r="H172" s="316"/>
      <c r="I172" s="316"/>
      <c r="J172" s="316"/>
      <c r="K172" s="316"/>
      <c r="L172" s="316"/>
      <c r="M172" s="536"/>
      <c r="N172" s="554"/>
      <c r="O172" s="554"/>
      <c r="P172" s="554"/>
      <c r="Q172" s="242"/>
      <c r="R172" s="242"/>
    </row>
    <row r="173" spans="1:18" ht="21.75" hidden="1" customHeight="1" x14ac:dyDescent="0.3">
      <c r="A173" s="866"/>
      <c r="B173" s="867"/>
      <c r="C173" s="867"/>
      <c r="D173" s="867"/>
      <c r="E173" s="867"/>
      <c r="F173" s="331">
        <f>[1]DATA!O1242</f>
        <v>0</v>
      </c>
      <c r="G173" s="316"/>
      <c r="H173" s="316"/>
      <c r="I173" s="316"/>
      <c r="J173" s="316"/>
      <c r="K173" s="316"/>
      <c r="L173" s="316"/>
      <c r="M173" s="536"/>
      <c r="N173" s="554"/>
      <c r="O173" s="554"/>
      <c r="P173" s="554"/>
      <c r="Q173" s="242"/>
      <c r="R173" s="242"/>
    </row>
    <row r="174" spans="1:18" ht="21.75" hidden="1" customHeight="1" x14ac:dyDescent="0.3">
      <c r="A174" s="866"/>
      <c r="B174" s="867"/>
      <c r="C174" s="867"/>
      <c r="D174" s="867"/>
      <c r="E174" s="867"/>
      <c r="F174" s="331">
        <f>[1]DATA!O1243</f>
        <v>0</v>
      </c>
      <c r="G174" s="316"/>
      <c r="H174" s="316"/>
      <c r="I174" s="316"/>
      <c r="J174" s="316"/>
      <c r="K174" s="316"/>
      <c r="L174" s="316"/>
      <c r="M174" s="536"/>
      <c r="N174" s="554"/>
      <c r="O174" s="554"/>
      <c r="P174" s="554"/>
      <c r="Q174" s="242"/>
      <c r="R174" s="242"/>
    </row>
    <row r="175" spans="1:18" ht="21.75" hidden="1" customHeight="1" x14ac:dyDescent="0.3">
      <c r="A175" s="866"/>
      <c r="B175" s="867"/>
      <c r="C175" s="867"/>
      <c r="D175" s="867"/>
      <c r="E175" s="867"/>
      <c r="F175" s="331">
        <f>[1]DATA!O1244</f>
        <v>0</v>
      </c>
      <c r="G175" s="316"/>
      <c r="H175" s="316"/>
      <c r="I175" s="316"/>
      <c r="J175" s="316"/>
      <c r="K175" s="316"/>
      <c r="L175" s="316"/>
      <c r="M175" s="536"/>
      <c r="N175" s="554"/>
      <c r="O175" s="554"/>
      <c r="P175" s="554"/>
      <c r="Q175" s="242"/>
      <c r="R175" s="242"/>
    </row>
    <row r="176" spans="1:18" ht="21.75" hidden="1" customHeight="1" x14ac:dyDescent="0.3">
      <c r="A176" s="866"/>
      <c r="B176" s="867"/>
      <c r="C176" s="867"/>
      <c r="D176" s="867"/>
      <c r="E176" s="867"/>
      <c r="F176" s="331">
        <f>[1]DATA!O1245</f>
        <v>0</v>
      </c>
      <c r="G176" s="316"/>
      <c r="H176" s="316"/>
      <c r="I176" s="316"/>
      <c r="J176" s="316"/>
      <c r="K176" s="316"/>
      <c r="L176" s="316"/>
      <c r="M176" s="536"/>
      <c r="N176" s="554"/>
      <c r="O176" s="554"/>
      <c r="P176" s="554"/>
      <c r="Q176" s="242"/>
      <c r="R176" s="242"/>
    </row>
    <row r="177" spans="1:18" ht="21.75" hidden="1" customHeight="1" x14ac:dyDescent="0.3">
      <c r="A177" s="866"/>
      <c r="B177" s="867"/>
      <c r="C177" s="867"/>
      <c r="D177" s="867"/>
      <c r="E177" s="867"/>
      <c r="F177" s="331">
        <f>[1]DATA!O1246</f>
        <v>0</v>
      </c>
      <c r="G177" s="316"/>
      <c r="H177" s="316"/>
      <c r="I177" s="316"/>
      <c r="J177" s="316"/>
      <c r="K177" s="316"/>
      <c r="L177" s="316"/>
      <c r="M177" s="536"/>
      <c r="N177" s="554"/>
      <c r="O177" s="554"/>
      <c r="P177" s="554"/>
      <c r="Q177" s="242"/>
      <c r="R177" s="242"/>
    </row>
    <row r="178" spans="1:18" ht="21.75" hidden="1" customHeight="1" x14ac:dyDescent="0.3">
      <c r="A178" s="866"/>
      <c r="B178" s="867"/>
      <c r="C178" s="867"/>
      <c r="D178" s="867"/>
      <c r="E178" s="867"/>
      <c r="F178" s="331">
        <f>[1]DATA!O1247</f>
        <v>0</v>
      </c>
      <c r="G178" s="316"/>
      <c r="H178" s="316"/>
      <c r="I178" s="316"/>
      <c r="J178" s="316"/>
      <c r="K178" s="316"/>
      <c r="L178" s="316"/>
      <c r="M178" s="536"/>
      <c r="N178" s="554"/>
      <c r="O178" s="554"/>
      <c r="P178" s="554"/>
      <c r="Q178" s="242"/>
      <c r="R178" s="242"/>
    </row>
    <row r="179" spans="1:18" ht="21.75" hidden="1" customHeight="1" x14ac:dyDescent="0.3">
      <c r="A179" s="866"/>
      <c r="B179" s="867"/>
      <c r="C179" s="867"/>
      <c r="D179" s="867"/>
      <c r="E179" s="867"/>
      <c r="F179" s="331">
        <f>[1]DATA!O1248</f>
        <v>0</v>
      </c>
      <c r="G179" s="316"/>
      <c r="H179" s="316"/>
      <c r="I179" s="316"/>
      <c r="J179" s="316"/>
      <c r="K179" s="316"/>
      <c r="L179" s="316"/>
      <c r="M179" s="536"/>
      <c r="N179" s="554"/>
      <c r="O179" s="554"/>
      <c r="P179" s="554"/>
      <c r="Q179" s="242"/>
      <c r="R179" s="242"/>
    </row>
    <row r="180" spans="1:18" ht="21.75" hidden="1" customHeight="1" x14ac:dyDescent="0.3">
      <c r="A180" s="866"/>
      <c r="B180" s="867"/>
      <c r="C180" s="867"/>
      <c r="D180" s="867"/>
      <c r="E180" s="867"/>
      <c r="F180" s="331">
        <f>[1]DATA!O1249</f>
        <v>0</v>
      </c>
      <c r="G180" s="316"/>
      <c r="H180" s="316"/>
      <c r="I180" s="316"/>
      <c r="J180" s="316"/>
      <c r="K180" s="316"/>
      <c r="L180" s="316"/>
      <c r="M180" s="536"/>
      <c r="N180" s="554"/>
      <c r="O180" s="554"/>
      <c r="P180" s="554"/>
      <c r="Q180" s="242"/>
      <c r="R180" s="242"/>
    </row>
    <row r="181" spans="1:18" ht="21.75" hidden="1" customHeight="1" x14ac:dyDescent="0.3">
      <c r="A181" s="866"/>
      <c r="B181" s="867"/>
      <c r="C181" s="867"/>
      <c r="D181" s="867"/>
      <c r="E181" s="867"/>
      <c r="F181" s="331">
        <f>[1]DATA!O1250</f>
        <v>0</v>
      </c>
      <c r="G181" s="316"/>
      <c r="H181" s="316"/>
      <c r="I181" s="316"/>
      <c r="J181" s="316"/>
      <c r="K181" s="316"/>
      <c r="L181" s="316"/>
      <c r="M181" s="536"/>
      <c r="N181" s="554"/>
      <c r="O181" s="554"/>
      <c r="P181" s="554"/>
      <c r="Q181" s="242"/>
      <c r="R181" s="242"/>
    </row>
    <row r="182" spans="1:18" ht="21.75" hidden="1" customHeight="1" x14ac:dyDescent="0.3">
      <c r="A182" s="866"/>
      <c r="B182" s="867"/>
      <c r="C182" s="867"/>
      <c r="D182" s="867"/>
      <c r="E182" s="867"/>
      <c r="F182" s="331">
        <f>[1]DATA!O1251</f>
        <v>0</v>
      </c>
      <c r="G182" s="316"/>
      <c r="H182" s="316"/>
      <c r="I182" s="316"/>
      <c r="J182" s="316"/>
      <c r="K182" s="316"/>
      <c r="L182" s="316"/>
      <c r="M182" s="536"/>
      <c r="N182" s="554"/>
      <c r="O182" s="554"/>
      <c r="P182" s="554"/>
      <c r="Q182" s="242"/>
      <c r="R182" s="242"/>
    </row>
    <row r="183" spans="1:18" ht="21.75" hidden="1" customHeight="1" x14ac:dyDescent="0.3">
      <c r="A183" s="866"/>
      <c r="B183" s="867"/>
      <c r="C183" s="867"/>
      <c r="D183" s="867"/>
      <c r="E183" s="867"/>
      <c r="F183" s="331">
        <f>[1]DATA!O1252</f>
        <v>0</v>
      </c>
      <c r="G183" s="316"/>
      <c r="H183" s="316"/>
      <c r="I183" s="316"/>
      <c r="J183" s="316"/>
      <c r="K183" s="316"/>
      <c r="L183" s="316"/>
      <c r="M183" s="536"/>
      <c r="N183" s="554"/>
      <c r="O183" s="554"/>
      <c r="P183" s="554"/>
      <c r="Q183" s="242"/>
      <c r="R183" s="242"/>
    </row>
    <row r="184" spans="1:18" ht="21.75" hidden="1" customHeight="1" x14ac:dyDescent="0.3">
      <c r="A184" s="866"/>
      <c r="B184" s="867"/>
      <c r="C184" s="867"/>
      <c r="D184" s="867"/>
      <c r="E184" s="867"/>
      <c r="F184" s="331">
        <f>[1]DATA!O1253</f>
        <v>0</v>
      </c>
      <c r="G184" s="316"/>
      <c r="H184" s="316"/>
      <c r="I184" s="316"/>
      <c r="J184" s="316"/>
      <c r="K184" s="316"/>
      <c r="L184" s="316"/>
      <c r="M184" s="536"/>
      <c r="N184" s="554"/>
      <c r="O184" s="554"/>
      <c r="P184" s="554"/>
      <c r="Q184" s="242"/>
      <c r="R184" s="242"/>
    </row>
    <row r="185" spans="1:18" ht="21.75" hidden="1" customHeight="1" x14ac:dyDescent="0.3">
      <c r="A185" s="866"/>
      <c r="B185" s="867"/>
      <c r="C185" s="867"/>
      <c r="D185" s="867"/>
      <c r="E185" s="867"/>
      <c r="F185" s="331">
        <f>[1]DATA!O1254</f>
        <v>0</v>
      </c>
      <c r="G185" s="316"/>
      <c r="H185" s="316"/>
      <c r="I185" s="316"/>
      <c r="J185" s="316"/>
      <c r="K185" s="316"/>
      <c r="L185" s="316"/>
      <c r="M185" s="536"/>
      <c r="N185" s="554"/>
      <c r="O185" s="554"/>
      <c r="P185" s="554"/>
      <c r="Q185" s="242"/>
      <c r="R185" s="242"/>
    </row>
    <row r="186" spans="1:18" ht="21.75" hidden="1" customHeight="1" x14ac:dyDescent="0.3">
      <c r="A186" s="866"/>
      <c r="B186" s="867"/>
      <c r="C186" s="867"/>
      <c r="D186" s="867"/>
      <c r="E186" s="867"/>
      <c r="F186" s="331">
        <f>[1]DATA!O1255</f>
        <v>0</v>
      </c>
      <c r="G186" s="316"/>
      <c r="H186" s="316"/>
      <c r="I186" s="316"/>
      <c r="J186" s="316"/>
      <c r="K186" s="316"/>
      <c r="L186" s="316"/>
      <c r="M186" s="536"/>
      <c r="N186" s="554"/>
      <c r="O186" s="554"/>
      <c r="P186" s="554"/>
      <c r="Q186" s="242"/>
      <c r="R186" s="242"/>
    </row>
    <row r="187" spans="1:18" ht="21.75" hidden="1" customHeight="1" x14ac:dyDescent="0.3">
      <c r="A187" s="866"/>
      <c r="B187" s="867"/>
      <c r="C187" s="867"/>
      <c r="D187" s="867"/>
      <c r="E187" s="867"/>
      <c r="F187" s="331">
        <f>[1]DATA!O1256</f>
        <v>0</v>
      </c>
      <c r="G187" s="316"/>
      <c r="H187" s="316"/>
      <c r="I187" s="316"/>
      <c r="J187" s="316"/>
      <c r="K187" s="316"/>
      <c r="L187" s="316"/>
      <c r="M187" s="536"/>
      <c r="N187" s="554"/>
      <c r="O187" s="554"/>
      <c r="P187" s="554"/>
      <c r="Q187" s="242"/>
      <c r="R187" s="242"/>
    </row>
    <row r="188" spans="1:18" ht="21.75" hidden="1" customHeight="1" x14ac:dyDescent="0.3">
      <c r="A188" s="866"/>
      <c r="B188" s="867"/>
      <c r="C188" s="867"/>
      <c r="D188" s="867"/>
      <c r="E188" s="867"/>
      <c r="F188" s="331">
        <f>[1]DATA!O1257</f>
        <v>0</v>
      </c>
      <c r="G188" s="316"/>
      <c r="H188" s="316"/>
      <c r="I188" s="316"/>
      <c r="J188" s="316"/>
      <c r="K188" s="316"/>
      <c r="L188" s="316"/>
      <c r="M188" s="536"/>
      <c r="N188" s="554"/>
      <c r="O188" s="554"/>
      <c r="P188" s="554"/>
      <c r="Q188" s="242"/>
      <c r="R188" s="242"/>
    </row>
    <row r="189" spans="1:18" ht="21.75" hidden="1" customHeight="1" x14ac:dyDescent="0.3">
      <c r="A189" s="866"/>
      <c r="B189" s="867"/>
      <c r="C189" s="867"/>
      <c r="D189" s="867"/>
      <c r="E189" s="867"/>
      <c r="F189" s="331">
        <f>[1]DATA!O1258</f>
        <v>0</v>
      </c>
      <c r="G189" s="316"/>
      <c r="H189" s="316"/>
      <c r="I189" s="316"/>
      <c r="J189" s="316"/>
      <c r="K189" s="316"/>
      <c r="L189" s="316"/>
      <c r="M189" s="536"/>
      <c r="N189" s="554"/>
      <c r="O189" s="554"/>
      <c r="P189" s="554"/>
      <c r="Q189" s="242"/>
      <c r="R189" s="242"/>
    </row>
    <row r="190" spans="1:18" ht="21.75" hidden="1" customHeight="1" x14ac:dyDescent="0.3">
      <c r="A190" s="866"/>
      <c r="B190" s="867"/>
      <c r="C190" s="867"/>
      <c r="D190" s="867"/>
      <c r="E190" s="867"/>
      <c r="F190" s="331">
        <f>[1]DATA!O1259</f>
        <v>0</v>
      </c>
      <c r="G190" s="316"/>
      <c r="H190" s="316"/>
      <c r="I190" s="316"/>
      <c r="J190" s="316"/>
      <c r="K190" s="316"/>
      <c r="L190" s="316"/>
      <c r="M190" s="536"/>
      <c r="N190" s="554"/>
      <c r="O190" s="554"/>
      <c r="P190" s="554"/>
      <c r="Q190" s="242"/>
      <c r="R190" s="242"/>
    </row>
    <row r="191" spans="1:18" ht="21.75" hidden="1" customHeight="1" x14ac:dyDescent="0.3">
      <c r="A191" s="866" t="str">
        <f>'[4]SourceData 2022'!H423</f>
        <v>ipatropium bromide+salbutamol sulfate 200mcg/1mg/ml</v>
      </c>
      <c r="B191" s="867"/>
      <c r="C191" s="867"/>
      <c r="D191" s="867"/>
      <c r="E191" s="867"/>
      <c r="F191" s="331">
        <f>[1]DATA!O1260</f>
        <v>0</v>
      </c>
      <c r="G191" s="316"/>
      <c r="H191" s="316"/>
      <c r="I191" s="316"/>
      <c r="J191" s="316"/>
      <c r="K191" s="316"/>
      <c r="L191" s="316"/>
      <c r="M191" s="536"/>
      <c r="N191" s="554"/>
      <c r="O191" s="554"/>
      <c r="P191" s="554"/>
      <c r="Q191" s="242"/>
      <c r="R191" s="242"/>
    </row>
    <row r="192" spans="1:18" ht="21.75" hidden="1" customHeight="1" x14ac:dyDescent="0.3">
      <c r="A192" s="866" t="str">
        <f>'[4]SourceData 2022'!H424</f>
        <v>Salbutamol 2mg/tablet</v>
      </c>
      <c r="B192" s="867"/>
      <c r="C192" s="867"/>
      <c r="D192" s="867"/>
      <c r="E192" s="867"/>
      <c r="F192" s="331">
        <f>[1]DATA!O1261</f>
        <v>0</v>
      </c>
      <c r="G192" s="316"/>
      <c r="H192" s="316"/>
      <c r="I192" s="316"/>
      <c r="J192" s="316"/>
      <c r="K192" s="316"/>
      <c r="L192" s="316"/>
      <c r="M192" s="536"/>
      <c r="N192" s="554"/>
      <c r="O192" s="554"/>
      <c r="P192" s="554"/>
      <c r="Q192" s="242"/>
      <c r="R192" s="242"/>
    </row>
    <row r="193" spans="1:18" ht="21.75" hidden="1" customHeight="1" x14ac:dyDescent="0.3">
      <c r="A193" s="866" t="str">
        <f>'[4]SourceData 2022'!H425</f>
        <v>salbutamol inhaler 100mcg/dose</v>
      </c>
      <c r="B193" s="867"/>
      <c r="C193" s="867"/>
      <c r="D193" s="867"/>
      <c r="E193" s="867"/>
      <c r="F193" s="331">
        <f>[1]DATA!O1262</f>
        <v>0</v>
      </c>
      <c r="G193" s="316"/>
      <c r="H193" s="316"/>
      <c r="I193" s="316"/>
      <c r="J193" s="316"/>
      <c r="K193" s="316"/>
      <c r="L193" s="316"/>
      <c r="M193" s="536"/>
      <c r="N193" s="554"/>
      <c r="O193" s="554"/>
      <c r="P193" s="554"/>
      <c r="Q193" s="242"/>
      <c r="R193" s="242"/>
    </row>
    <row r="194" spans="1:18" ht="21.75" hidden="1" customHeight="1" x14ac:dyDescent="0.3">
      <c r="A194" s="866" t="str">
        <f>'[4]SourceData 2022'!H426</f>
        <v>salbutamol+fluticasone inhaler 25mcg/125mcg meter dose inhaler</v>
      </c>
      <c r="B194" s="867"/>
      <c r="C194" s="867"/>
      <c r="D194" s="867"/>
      <c r="E194" s="867"/>
      <c r="F194" s="331">
        <f>[1]DATA!O1263</f>
        <v>0</v>
      </c>
      <c r="G194" s="316"/>
      <c r="H194" s="316"/>
      <c r="I194" s="316"/>
      <c r="J194" s="316"/>
      <c r="K194" s="316"/>
      <c r="L194" s="316"/>
      <c r="M194" s="536"/>
      <c r="N194" s="554"/>
      <c r="O194" s="554"/>
      <c r="P194" s="554"/>
      <c r="Q194" s="242"/>
      <c r="R194" s="242"/>
    </row>
    <row r="195" spans="1:18" ht="21.75" hidden="1" customHeight="1" x14ac:dyDescent="0.3">
      <c r="A195" s="866" t="str">
        <f>'[4]SourceData 2022'!H427</f>
        <v xml:space="preserve">zinc oxide +calamine ointment 3.5g </v>
      </c>
      <c r="B195" s="867"/>
      <c r="C195" s="867"/>
      <c r="D195" s="867"/>
      <c r="E195" s="867"/>
      <c r="F195" s="331">
        <f>[1]DATA!O1264</f>
        <v>0</v>
      </c>
      <c r="G195" s="316"/>
      <c r="H195" s="316"/>
      <c r="I195" s="318"/>
      <c r="J195" s="318"/>
      <c r="K195" s="318"/>
      <c r="L195" s="316"/>
      <c r="M195" s="536"/>
      <c r="N195" s="554"/>
      <c r="O195" s="554"/>
      <c r="P195" s="554"/>
      <c r="Q195" s="242"/>
      <c r="R195" s="242"/>
    </row>
    <row r="196" spans="1:18" ht="21.75" hidden="1" customHeight="1" x14ac:dyDescent="0.3">
      <c r="A196" s="866" t="str">
        <f>'[4]SourceData 2022'!H428</f>
        <v>cinnarizine 25mg/tablet</v>
      </c>
      <c r="B196" s="867"/>
      <c r="C196" s="867"/>
      <c r="D196" s="867"/>
      <c r="E196" s="867"/>
      <c r="F196" s="331">
        <f>[1]DATA!O1265</f>
        <v>0</v>
      </c>
      <c r="G196" s="316"/>
      <c r="H196" s="316"/>
      <c r="I196" s="316"/>
      <c r="J196" s="316"/>
      <c r="K196" s="316"/>
      <c r="L196" s="316"/>
      <c r="M196" s="536"/>
      <c r="N196" s="554"/>
      <c r="O196" s="554"/>
      <c r="P196" s="554"/>
      <c r="Q196" s="242"/>
      <c r="R196" s="242"/>
    </row>
    <row r="197" spans="1:18" ht="21.75" hidden="1" customHeight="1" x14ac:dyDescent="0.3">
      <c r="A197" s="866" t="str">
        <f>'[4]SourceData 2022'!H429</f>
        <v>povidone iodine 60ml</v>
      </c>
      <c r="B197" s="867"/>
      <c r="C197" s="867"/>
      <c r="D197" s="867"/>
      <c r="E197" s="867"/>
      <c r="F197" s="331">
        <f>[1]DATA!O1266</f>
        <v>0</v>
      </c>
      <c r="G197" s="316"/>
      <c r="H197" s="316"/>
      <c r="I197" s="316"/>
      <c r="J197" s="316"/>
      <c r="K197" s="316"/>
      <c r="L197" s="316"/>
      <c r="M197" s="536"/>
      <c r="N197" s="554"/>
      <c r="O197" s="554"/>
      <c r="P197" s="554"/>
      <c r="Q197" s="242"/>
      <c r="R197" s="242"/>
    </row>
    <row r="198" spans="1:18" ht="21.75" hidden="1" customHeight="1" x14ac:dyDescent="0.3">
      <c r="A198" s="866" t="str">
        <f>'[4]SourceData 2022'!H430</f>
        <v xml:space="preserve">gauze pad 4x4 </v>
      </c>
      <c r="B198" s="867"/>
      <c r="C198" s="867"/>
      <c r="D198" s="867"/>
      <c r="E198" s="867"/>
      <c r="F198" s="331">
        <f>[1]DATA!O1267</f>
        <v>0</v>
      </c>
      <c r="G198" s="316"/>
      <c r="H198" s="316"/>
      <c r="I198" s="316"/>
      <c r="J198" s="316"/>
      <c r="K198" s="316"/>
      <c r="L198" s="316"/>
      <c r="M198" s="536"/>
      <c r="N198" s="554"/>
      <c r="O198" s="554"/>
      <c r="P198" s="554"/>
      <c r="Q198" s="242"/>
      <c r="R198" s="242"/>
    </row>
    <row r="199" spans="1:18" ht="21.75" hidden="1" customHeight="1" x14ac:dyDescent="0.3">
      <c r="A199" s="866" t="str">
        <f>'[4]SourceData 2022'!H431</f>
        <v>micropore 1 " 3m</v>
      </c>
      <c r="B199" s="867"/>
      <c r="C199" s="867"/>
      <c r="D199" s="867"/>
      <c r="E199" s="867"/>
      <c r="F199" s="331">
        <f>[1]DATA!O1268</f>
        <v>0</v>
      </c>
      <c r="G199" s="316"/>
      <c r="H199" s="316"/>
      <c r="I199" s="316"/>
      <c r="J199" s="316"/>
      <c r="K199" s="316"/>
      <c r="L199" s="316"/>
      <c r="M199" s="536"/>
      <c r="N199" s="554"/>
      <c r="O199" s="554"/>
      <c r="P199" s="554"/>
      <c r="Q199" s="242"/>
      <c r="R199" s="242"/>
    </row>
    <row r="200" spans="1:18" ht="21.75" hidden="1" customHeight="1" x14ac:dyDescent="0.3">
      <c r="A200" s="866" t="str">
        <f>'[4]SourceData 2022'!H432</f>
        <v>micropore 1/2 "</v>
      </c>
      <c r="B200" s="867"/>
      <c r="C200" s="867"/>
      <c r="D200" s="867"/>
      <c r="E200" s="867"/>
      <c r="F200" s="331">
        <f>[1]DATA!O1269</f>
        <v>0</v>
      </c>
      <c r="G200" s="316"/>
      <c r="H200" s="316"/>
      <c r="I200" s="316"/>
      <c r="J200" s="316"/>
      <c r="K200" s="316"/>
      <c r="L200" s="316"/>
      <c r="M200" s="536"/>
      <c r="N200" s="554"/>
      <c r="O200" s="554"/>
      <c r="P200" s="554"/>
      <c r="Q200" s="242"/>
      <c r="R200" s="242"/>
    </row>
    <row r="201" spans="1:18" ht="21.75" hidden="1" customHeight="1" x14ac:dyDescent="0.3">
      <c r="A201" s="866" t="str">
        <f>'[4]SourceData 2022'!H433</f>
        <v>baby oil 125ml</v>
      </c>
      <c r="B201" s="867"/>
      <c r="C201" s="867"/>
      <c r="D201" s="867"/>
      <c r="E201" s="867"/>
      <c r="F201" s="331">
        <f>[1]DATA!O1270</f>
        <v>0</v>
      </c>
      <c r="G201" s="316"/>
      <c r="H201" s="316"/>
      <c r="I201" s="316"/>
      <c r="J201" s="316"/>
      <c r="K201" s="316"/>
      <c r="L201" s="316"/>
      <c r="M201" s="536"/>
      <c r="N201" s="554"/>
      <c r="O201" s="554"/>
      <c r="P201" s="554"/>
      <c r="Q201" s="242"/>
      <c r="R201" s="242"/>
    </row>
    <row r="202" spans="1:18" ht="21.75" hidden="1" customHeight="1" x14ac:dyDescent="0.3">
      <c r="A202" s="866" t="str">
        <f>'[4]SourceData 2022'!H434</f>
        <v>ethyl alochol 500ml 70%</v>
      </c>
      <c r="B202" s="867"/>
      <c r="C202" s="867"/>
      <c r="D202" s="867"/>
      <c r="E202" s="867"/>
      <c r="F202" s="331">
        <f>[1]DATA!O1271</f>
        <v>0</v>
      </c>
      <c r="G202" s="316"/>
      <c r="H202" s="316"/>
      <c r="I202" s="316"/>
      <c r="J202" s="316"/>
      <c r="K202" s="316"/>
      <c r="L202" s="316"/>
      <c r="M202" s="536"/>
      <c r="N202" s="554"/>
      <c r="O202" s="554"/>
      <c r="P202" s="554"/>
      <c r="Q202" s="242"/>
      <c r="R202" s="242"/>
    </row>
    <row r="203" spans="1:18" ht="21.75" hidden="1" customHeight="1" x14ac:dyDescent="0.3">
      <c r="A203" s="866" t="str">
        <f>'[4]SourceData 2022'!H435</f>
        <v>ice bag (big) 9"</v>
      </c>
      <c r="B203" s="867"/>
      <c r="C203" s="867"/>
      <c r="D203" s="867"/>
      <c r="E203" s="867"/>
      <c r="F203" s="331">
        <f>[1]DATA!O1272</f>
        <v>0</v>
      </c>
      <c r="G203" s="316"/>
      <c r="H203" s="316"/>
      <c r="I203" s="316"/>
      <c r="J203" s="316"/>
      <c r="K203" s="316"/>
      <c r="L203" s="316"/>
      <c r="M203" s="536"/>
      <c r="N203" s="554"/>
      <c r="O203" s="554"/>
      <c r="P203" s="554"/>
      <c r="Q203" s="242"/>
      <c r="R203" s="242"/>
    </row>
    <row r="204" spans="1:18" ht="21.75" hidden="1" customHeight="1" x14ac:dyDescent="0.3">
      <c r="A204" s="866" t="str">
        <f>'[4]SourceData 2022'!H436</f>
        <v>ice bag (small)</v>
      </c>
      <c r="B204" s="867"/>
      <c r="C204" s="867"/>
      <c r="D204" s="867"/>
      <c r="E204" s="867"/>
      <c r="F204" s="331">
        <f>[1]DATA!O1273</f>
        <v>0</v>
      </c>
      <c r="G204" s="316"/>
      <c r="H204" s="316"/>
      <c r="I204" s="316"/>
      <c r="J204" s="316"/>
      <c r="K204" s="316"/>
      <c r="L204" s="316"/>
      <c r="M204" s="536"/>
      <c r="N204" s="554"/>
      <c r="O204" s="554"/>
      <c r="P204" s="554"/>
      <c r="Q204" s="242"/>
      <c r="R204" s="242"/>
    </row>
    <row r="205" spans="1:18" ht="21.75" hidden="1" customHeight="1" x14ac:dyDescent="0.3">
      <c r="A205" s="866" t="str">
        <f>'[4]SourceData 2022'!H437</f>
        <v>surgical mask (black)</v>
      </c>
      <c r="B205" s="867"/>
      <c r="C205" s="867"/>
      <c r="D205" s="867"/>
      <c r="E205" s="867"/>
      <c r="F205" s="331">
        <f>[1]DATA!O1274</f>
        <v>0</v>
      </c>
      <c r="G205" s="316"/>
      <c r="H205" s="316"/>
      <c r="I205" s="316"/>
      <c r="J205" s="316"/>
      <c r="K205" s="316"/>
      <c r="L205" s="316"/>
      <c r="M205" s="536"/>
      <c r="N205" s="554"/>
      <c r="O205" s="554"/>
      <c r="P205" s="554"/>
      <c r="Q205" s="242"/>
      <c r="R205" s="242"/>
    </row>
    <row r="206" spans="1:18" ht="21.75" hidden="1" customHeight="1" x14ac:dyDescent="0.3">
      <c r="A206" s="866" t="str">
        <f>'[4]SourceData 2022'!H438</f>
        <v>clean gloves (large)</v>
      </c>
      <c r="B206" s="867"/>
      <c r="C206" s="867"/>
      <c r="D206" s="867"/>
      <c r="E206" s="867"/>
      <c r="F206" s="331">
        <f>[1]DATA!O1275</f>
        <v>0</v>
      </c>
      <c r="G206" s="316"/>
      <c r="H206" s="316"/>
      <c r="I206" s="316"/>
      <c r="J206" s="316"/>
      <c r="K206" s="316"/>
      <c r="L206" s="316"/>
      <c r="M206" s="536"/>
      <c r="N206" s="554"/>
      <c r="O206" s="554"/>
      <c r="P206" s="554"/>
      <c r="Q206" s="242"/>
      <c r="R206" s="242"/>
    </row>
    <row r="207" spans="1:18" ht="21.75" hidden="1" customHeight="1" x14ac:dyDescent="0.3">
      <c r="A207" s="866" t="str">
        <f>'[4]SourceData 2022'!H439</f>
        <v>glucose autocode blood glucose test strip's 50's</v>
      </c>
      <c r="B207" s="867"/>
      <c r="C207" s="867"/>
      <c r="D207" s="867"/>
      <c r="E207" s="867"/>
      <c r="F207" s="331">
        <f>[1]DATA!O1276</f>
        <v>0</v>
      </c>
      <c r="G207" s="316"/>
      <c r="H207" s="316"/>
      <c r="I207" s="316"/>
      <c r="J207" s="316"/>
      <c r="K207" s="316"/>
      <c r="L207" s="316"/>
      <c r="M207" s="536"/>
      <c r="N207" s="554"/>
      <c r="O207" s="554"/>
      <c r="P207" s="554"/>
      <c r="Q207" s="242"/>
      <c r="R207" s="242"/>
    </row>
    <row r="208" spans="1:18" ht="21.75" hidden="1" customHeight="1" x14ac:dyDescent="0.3">
      <c r="A208" s="866" t="str">
        <f>'[4]SourceData 2022'!H440</f>
        <v>high quality "AAA" battery</v>
      </c>
      <c r="B208" s="867"/>
      <c r="C208" s="867"/>
      <c r="D208" s="867"/>
      <c r="E208" s="867"/>
      <c r="F208" s="331">
        <f>[1]DATA!O1277</f>
        <v>0</v>
      </c>
      <c r="G208" s="316"/>
      <c r="H208" s="316"/>
      <c r="I208" s="316"/>
      <c r="J208" s="316"/>
      <c r="K208" s="316"/>
      <c r="L208" s="316"/>
      <c r="M208" s="536"/>
      <c r="N208" s="554"/>
      <c r="O208" s="554"/>
      <c r="P208" s="554"/>
      <c r="Q208" s="242"/>
      <c r="R208" s="242"/>
    </row>
    <row r="209" spans="1:18" ht="21.75" hidden="1" customHeight="1" x14ac:dyDescent="0.3">
      <c r="A209" s="866" t="str">
        <f>'[4]SourceData 2022'!H441</f>
        <v>high quality "AAA" battery</v>
      </c>
      <c r="B209" s="867"/>
      <c r="C209" s="867"/>
      <c r="D209" s="867"/>
      <c r="E209" s="867"/>
      <c r="F209" s="331" t="e">
        <f>[1]DATA!#REF!</f>
        <v>#REF!</v>
      </c>
      <c r="G209" s="316"/>
      <c r="H209" s="316"/>
      <c r="I209" s="316"/>
      <c r="J209" s="316"/>
      <c r="K209" s="316"/>
      <c r="L209" s="316"/>
      <c r="M209" s="536"/>
      <c r="N209" s="554"/>
      <c r="O209" s="554"/>
      <c r="P209" s="554"/>
      <c r="Q209" s="242"/>
      <c r="R209" s="242"/>
    </row>
    <row r="210" spans="1:18" ht="21.75" hidden="1" customHeight="1" x14ac:dyDescent="0.3">
      <c r="A210" s="866">
        <f>'[4]SourceData 2022'!H442</f>
        <v>0</v>
      </c>
      <c r="B210" s="867"/>
      <c r="C210" s="867"/>
      <c r="D210" s="867"/>
      <c r="E210" s="867"/>
      <c r="F210" s="331">
        <f>[1]DATA!O1279</f>
        <v>0</v>
      </c>
      <c r="G210" s="316"/>
      <c r="H210" s="316"/>
      <c r="I210" s="316"/>
      <c r="J210" s="316"/>
      <c r="K210" s="316"/>
      <c r="L210" s="316"/>
      <c r="M210" s="536"/>
      <c r="N210" s="554"/>
      <c r="O210" s="554"/>
      <c r="P210" s="554"/>
      <c r="Q210" s="242"/>
      <c r="R210" s="242"/>
    </row>
    <row r="211" spans="1:18" ht="21.75" hidden="1" customHeight="1" x14ac:dyDescent="0.3">
      <c r="A211" s="866" t="str">
        <f>'[4]SourceData 2022'!H443</f>
        <v>50 KVA Transformer w/ accessories</v>
      </c>
      <c r="B211" s="867"/>
      <c r="C211" s="867"/>
      <c r="D211" s="867"/>
      <c r="E211" s="867"/>
      <c r="F211" s="331">
        <f>[1]DATA!O1280</f>
        <v>0</v>
      </c>
      <c r="G211" s="316"/>
      <c r="H211" s="316"/>
      <c r="I211" s="316"/>
      <c r="J211" s="316"/>
      <c r="K211" s="316"/>
      <c r="L211" s="316"/>
      <c r="M211" s="536"/>
      <c r="N211" s="554"/>
      <c r="O211" s="554"/>
      <c r="P211" s="554"/>
      <c r="Q211" s="242"/>
      <c r="R211" s="242"/>
    </row>
    <row r="212" spans="1:18" ht="21.75" hidden="1" customHeight="1" x14ac:dyDescent="0.3">
      <c r="A212" s="866" t="str">
        <f>'[4]SourceData 2022'!H444</f>
        <v>installation of transformer</v>
      </c>
      <c r="B212" s="867"/>
      <c r="C212" s="867"/>
      <c r="D212" s="867"/>
      <c r="E212" s="867"/>
      <c r="F212" s="331">
        <f>[1]DATA!O1281</f>
        <v>0</v>
      </c>
      <c r="G212" s="316"/>
      <c r="H212" s="316"/>
      <c r="I212" s="316"/>
      <c r="J212" s="316"/>
      <c r="K212" s="316"/>
      <c r="L212" s="316"/>
      <c r="M212" s="536"/>
      <c r="N212" s="554"/>
      <c r="O212" s="554"/>
      <c r="P212" s="554"/>
      <c r="Q212" s="242"/>
      <c r="R212" s="242"/>
    </row>
    <row r="213" spans="1:18" ht="21.75" hidden="1" customHeight="1" x14ac:dyDescent="0.3">
      <c r="A213" s="866">
        <f>'[4]SourceData 2022'!H445</f>
        <v>0</v>
      </c>
      <c r="B213" s="867"/>
      <c r="C213" s="867"/>
      <c r="D213" s="867"/>
      <c r="E213" s="867"/>
      <c r="F213" s="331">
        <f>[1]DATA!O1282</f>
        <v>0</v>
      </c>
      <c r="G213" s="316"/>
      <c r="H213" s="316"/>
      <c r="I213" s="316"/>
      <c r="J213" s="316"/>
      <c r="K213" s="316"/>
      <c r="L213" s="316"/>
      <c r="M213" s="536"/>
      <c r="N213" s="554"/>
      <c r="O213" s="554"/>
      <c r="P213" s="554"/>
      <c r="Q213" s="242"/>
      <c r="R213" s="242"/>
    </row>
    <row r="214" spans="1:18" ht="21.75" hidden="1" customHeight="1" x14ac:dyDescent="0.3">
      <c r="A214" s="866" t="str">
        <f>'[4]SourceData 2022'!H446</f>
        <v>Repair of split type air conditioner (replace copper tubing and rechargefreon)</v>
      </c>
      <c r="B214" s="867"/>
      <c r="C214" s="867"/>
      <c r="D214" s="867"/>
      <c r="E214" s="867"/>
      <c r="F214" s="331">
        <f>[1]DATA!O1283</f>
        <v>0</v>
      </c>
      <c r="G214" s="316"/>
      <c r="H214" s="316"/>
      <c r="I214" s="316"/>
      <c r="J214" s="316"/>
      <c r="K214" s="316"/>
      <c r="L214" s="316"/>
      <c r="M214" s="536"/>
      <c r="N214" s="554"/>
      <c r="O214" s="554"/>
      <c r="P214" s="554"/>
      <c r="Q214" s="242"/>
      <c r="R214" s="242"/>
    </row>
    <row r="215" spans="1:18" ht="21.75" hidden="1" customHeight="1" x14ac:dyDescent="0.3">
      <c r="A215" s="866">
        <f>'[4]SourceData 2022'!H447</f>
        <v>0</v>
      </c>
      <c r="B215" s="867"/>
      <c r="C215" s="867"/>
      <c r="D215" s="867"/>
      <c r="E215" s="867"/>
      <c r="F215" s="331">
        <f>[1]DATA!O1284</f>
        <v>0</v>
      </c>
      <c r="G215" s="316"/>
      <c r="H215" s="316"/>
      <c r="I215" s="318"/>
      <c r="J215" s="318"/>
      <c r="K215" s="318"/>
      <c r="L215" s="316"/>
      <c r="M215" s="536"/>
      <c r="N215" s="554"/>
      <c r="O215" s="554"/>
      <c r="P215" s="554"/>
      <c r="Q215" s="242"/>
      <c r="R215" s="242"/>
    </row>
    <row r="216" spans="1:18" ht="21.75" hidden="1" customHeight="1" x14ac:dyDescent="0.3">
      <c r="A216" s="866" t="str">
        <f>'[4]SourceData 2022'!H448</f>
        <v>Isoprophyl alcohol</v>
      </c>
      <c r="B216" s="867"/>
      <c r="C216" s="867"/>
      <c r="D216" s="867"/>
      <c r="E216" s="867"/>
      <c r="F216" s="331">
        <f>[1]DATA!O1285</f>
        <v>0</v>
      </c>
      <c r="G216" s="316"/>
      <c r="H216" s="316"/>
      <c r="I216" s="316"/>
      <c r="J216" s="316"/>
      <c r="K216" s="316"/>
      <c r="L216" s="316"/>
      <c r="M216" s="536"/>
      <c r="N216" s="554"/>
      <c r="O216" s="554"/>
      <c r="P216" s="554"/>
      <c r="Q216" s="242"/>
      <c r="R216" s="242"/>
    </row>
    <row r="217" spans="1:18" ht="21.75" hidden="1" customHeight="1" x14ac:dyDescent="0.3">
      <c r="A217" s="866" t="str">
        <f>'[4]SourceData 2022'!H449</f>
        <v xml:space="preserve">signing pen .4 (24 black, 24 blue) </v>
      </c>
      <c r="B217" s="867"/>
      <c r="C217" s="867"/>
      <c r="D217" s="867"/>
      <c r="E217" s="867"/>
      <c r="F217" s="331">
        <f>[1]DATA!O1286</f>
        <v>0</v>
      </c>
      <c r="G217" s="316"/>
      <c r="H217" s="316"/>
      <c r="I217" s="316"/>
      <c r="J217" s="316"/>
      <c r="K217" s="316"/>
      <c r="L217" s="316"/>
      <c r="M217" s="536"/>
      <c r="N217" s="554"/>
      <c r="O217" s="554"/>
      <c r="P217" s="554"/>
      <c r="Q217" s="242"/>
      <c r="R217" s="242"/>
    </row>
    <row r="218" spans="1:18" ht="21.75" hidden="1" customHeight="1" x14ac:dyDescent="0.3">
      <c r="A218" s="866" t="str">
        <f>'[4]SourceData 2022'!H450</f>
        <v xml:space="preserve">garbage bag, XXL </v>
      </c>
      <c r="B218" s="867"/>
      <c r="C218" s="867"/>
      <c r="D218" s="867"/>
      <c r="E218" s="867"/>
      <c r="F218" s="331">
        <f>[1]DATA!O1287</f>
        <v>0</v>
      </c>
      <c r="G218" s="316"/>
      <c r="H218" s="316"/>
      <c r="I218" s="316"/>
      <c r="J218" s="316"/>
      <c r="K218" s="316"/>
      <c r="L218" s="316"/>
      <c r="M218" s="536"/>
      <c r="N218" s="554"/>
      <c r="O218" s="554"/>
      <c r="P218" s="554"/>
      <c r="Q218" s="242"/>
      <c r="R218" s="242"/>
    </row>
    <row r="219" spans="1:18" ht="21.75" hidden="1" customHeight="1" x14ac:dyDescent="0.3">
      <c r="A219" s="866">
        <f>'[4]SourceData 2022'!H451</f>
        <v>0</v>
      </c>
      <c r="B219" s="867"/>
      <c r="C219" s="867"/>
      <c r="D219" s="867"/>
      <c r="E219" s="867"/>
      <c r="F219" s="331">
        <f>[1]DATA!O1288</f>
        <v>0</v>
      </c>
      <c r="G219" s="316"/>
      <c r="H219" s="316"/>
      <c r="I219" s="316"/>
      <c r="J219" s="316"/>
      <c r="K219" s="316"/>
      <c r="L219" s="316"/>
      <c r="M219" s="536"/>
      <c r="N219" s="554"/>
      <c r="O219" s="554"/>
      <c r="P219" s="554"/>
      <c r="Q219" s="242"/>
      <c r="R219" s="242"/>
    </row>
    <row r="220" spans="1:18" ht="21.75" hidden="1" customHeight="1" x14ac:dyDescent="0.3">
      <c r="A220" s="866" t="str">
        <f>'[4]SourceData 2022'!H452</f>
        <v>PVC 20 mm water pipe</v>
      </c>
      <c r="B220" s="867"/>
      <c r="C220" s="867"/>
      <c r="D220" s="867"/>
      <c r="E220" s="867"/>
      <c r="F220" s="331">
        <f>[1]DATA!O1289</f>
        <v>0</v>
      </c>
      <c r="G220" s="316"/>
      <c r="H220" s="316"/>
      <c r="I220" s="316"/>
      <c r="J220" s="316"/>
      <c r="K220" s="316"/>
      <c r="L220" s="316"/>
      <c r="M220" s="536"/>
      <c r="N220" s="554"/>
      <c r="O220" s="554"/>
      <c r="P220" s="554"/>
      <c r="Q220" s="242"/>
      <c r="R220" s="242"/>
    </row>
    <row r="221" spans="1:18" ht="21.75" hidden="1" customHeight="1" x14ac:dyDescent="0.3">
      <c r="A221" s="866" t="str">
        <f>'[4]SourceData 2022'!H453</f>
        <v>PVC 20 mm female adapter</v>
      </c>
      <c r="B221" s="867"/>
      <c r="C221" s="867"/>
      <c r="D221" s="867"/>
      <c r="E221" s="867"/>
      <c r="F221" s="331">
        <f>[1]DATA!O1290</f>
        <v>0</v>
      </c>
      <c r="G221" s="316"/>
      <c r="H221" s="316"/>
      <c r="I221" s="316"/>
      <c r="J221" s="316"/>
      <c r="K221" s="316"/>
      <c r="L221" s="316"/>
      <c r="M221" s="536"/>
      <c r="N221" s="554"/>
      <c r="O221" s="554"/>
      <c r="P221" s="554"/>
      <c r="Q221" s="242"/>
      <c r="R221" s="242"/>
    </row>
    <row r="222" spans="1:18" ht="21.75" hidden="1" customHeight="1" x14ac:dyDescent="0.3">
      <c r="A222" s="866" t="str">
        <f>'[4]SourceData 2022'!H454</f>
        <v>PVC 20 mm tee</v>
      </c>
      <c r="B222" s="867"/>
      <c r="C222" s="867"/>
      <c r="D222" s="867"/>
      <c r="E222" s="867"/>
      <c r="F222" s="331">
        <f>[1]DATA!O1291</f>
        <v>0</v>
      </c>
      <c r="G222" s="316"/>
      <c r="H222" s="316"/>
      <c r="I222" s="316"/>
      <c r="J222" s="316"/>
      <c r="K222" s="316"/>
      <c r="L222" s="316"/>
      <c r="M222" s="536"/>
      <c r="N222" s="554"/>
      <c r="O222" s="554"/>
      <c r="P222" s="554"/>
      <c r="Q222" s="242"/>
      <c r="R222" s="242"/>
    </row>
    <row r="223" spans="1:18" ht="21.75" hidden="1" customHeight="1" x14ac:dyDescent="0.3">
      <c r="A223" s="866" t="str">
        <f>'[4]SourceData 2022'!H455</f>
        <v>PVC 20 mm union patente</v>
      </c>
      <c r="B223" s="867"/>
      <c r="C223" s="867"/>
      <c r="D223" s="867"/>
      <c r="E223" s="867"/>
      <c r="F223" s="331">
        <f>[1]DATA!O1292</f>
        <v>0</v>
      </c>
      <c r="G223" s="316"/>
      <c r="H223" s="316"/>
      <c r="I223" s="316"/>
      <c r="J223" s="316"/>
      <c r="K223" s="316"/>
      <c r="L223" s="316"/>
      <c r="M223" s="536"/>
      <c r="N223" s="554"/>
      <c r="O223" s="554"/>
      <c r="P223" s="554"/>
      <c r="Q223" s="242"/>
      <c r="R223" s="242"/>
    </row>
    <row r="224" spans="1:18" ht="21.75" hidden="1" customHeight="1" x14ac:dyDescent="0.3">
      <c r="A224" s="866" t="str">
        <f>'[4]SourceData 2022'!H456</f>
        <v>PVC 32 mm water pipe</v>
      </c>
      <c r="B224" s="867"/>
      <c r="C224" s="867"/>
      <c r="D224" s="867"/>
      <c r="E224" s="867"/>
      <c r="F224" s="331">
        <f>[1]DATA!O1278</f>
        <v>0</v>
      </c>
      <c r="G224" s="316"/>
      <c r="H224" s="316"/>
      <c r="I224" s="316"/>
      <c r="J224" s="316"/>
      <c r="K224" s="316"/>
      <c r="L224" s="316"/>
      <c r="M224" s="536"/>
      <c r="N224" s="554"/>
      <c r="O224" s="554"/>
      <c r="P224" s="554"/>
      <c r="Q224" s="242"/>
      <c r="R224" s="242"/>
    </row>
    <row r="225" spans="1:18" ht="21.75" hidden="1" customHeight="1" x14ac:dyDescent="0.3">
      <c r="A225" s="866" t="str">
        <f>'[4]SourceData 2022'!H457</f>
        <v>PVC 32 mm male adapter</v>
      </c>
      <c r="B225" s="867"/>
      <c r="C225" s="867"/>
      <c r="D225" s="867"/>
      <c r="E225" s="867"/>
      <c r="F225" s="331">
        <f>[1]DATA!O1294</f>
        <v>0</v>
      </c>
      <c r="G225" s="316"/>
      <c r="H225" s="316"/>
      <c r="I225" s="316"/>
      <c r="J225" s="316"/>
      <c r="K225" s="316"/>
      <c r="L225" s="316"/>
      <c r="M225" s="536"/>
      <c r="N225" s="554"/>
      <c r="O225" s="554"/>
      <c r="P225" s="554"/>
      <c r="Q225" s="242"/>
      <c r="R225" s="242"/>
    </row>
    <row r="226" spans="1:18" ht="21.75" hidden="1" customHeight="1" x14ac:dyDescent="0.3">
      <c r="A226" s="866" t="str">
        <f>'[4]SourceData 2022'!H458</f>
        <v>PVC 32 mm tee</v>
      </c>
      <c r="B226" s="867"/>
      <c r="C226" s="867"/>
      <c r="D226" s="867"/>
      <c r="E226" s="867"/>
      <c r="F226" s="331">
        <f>[1]DATA!O1295</f>
        <v>0</v>
      </c>
      <c r="G226" s="316"/>
      <c r="H226" s="316"/>
      <c r="I226" s="316"/>
      <c r="J226" s="316"/>
      <c r="K226" s="316"/>
      <c r="L226" s="316"/>
      <c r="M226" s="536"/>
      <c r="N226" s="554"/>
      <c r="O226" s="554"/>
      <c r="P226" s="554"/>
      <c r="Q226" s="242"/>
      <c r="R226" s="242"/>
    </row>
    <row r="227" spans="1:18" ht="21.75" hidden="1" customHeight="1" x14ac:dyDescent="0.3">
      <c r="A227" s="866" t="str">
        <f>'[4]SourceData 2022'!H459</f>
        <v>PVC 32 mm ball valve</v>
      </c>
      <c r="B227" s="867"/>
      <c r="C227" s="867"/>
      <c r="D227" s="867"/>
      <c r="E227" s="867"/>
      <c r="F227" s="331">
        <f>[1]DATA!O1296</f>
        <v>0</v>
      </c>
      <c r="G227" s="316"/>
      <c r="H227" s="316"/>
      <c r="I227" s="316"/>
      <c r="J227" s="316"/>
      <c r="K227" s="316"/>
      <c r="L227" s="316"/>
      <c r="M227" s="536"/>
      <c r="N227" s="554"/>
      <c r="O227" s="554"/>
      <c r="P227" s="554"/>
      <c r="Q227" s="242"/>
      <c r="R227" s="242"/>
    </row>
    <row r="228" spans="1:18" ht="21.75" hidden="1" customHeight="1" x14ac:dyDescent="0.3">
      <c r="A228" s="866" t="str">
        <f>'[4]SourceData 2022'!H460</f>
        <v>PVC 32 mm union patente</v>
      </c>
      <c r="B228" s="867"/>
      <c r="C228" s="867"/>
      <c r="D228" s="867"/>
      <c r="E228" s="867"/>
      <c r="F228" s="331">
        <f>[1]DATA!O1297</f>
        <v>0</v>
      </c>
      <c r="G228" s="316"/>
      <c r="H228" s="316"/>
      <c r="I228" s="316"/>
      <c r="J228" s="316"/>
      <c r="K228" s="316"/>
      <c r="L228" s="316"/>
      <c r="M228" s="536"/>
      <c r="N228" s="554"/>
      <c r="O228" s="554"/>
      <c r="P228" s="554"/>
      <c r="Q228" s="242"/>
      <c r="R228" s="242"/>
    </row>
    <row r="229" spans="1:18" ht="21.75" hidden="1" customHeight="1" x14ac:dyDescent="0.3">
      <c r="A229" s="866" t="str">
        <f>'[4]SourceData 2022'!H461</f>
        <v>PVC 32 mm elbow</v>
      </c>
      <c r="B229" s="867"/>
      <c r="C229" s="867"/>
      <c r="D229" s="867"/>
      <c r="E229" s="867"/>
      <c r="F229" s="331">
        <f>[1]DATA!O1298</f>
        <v>0</v>
      </c>
      <c r="G229" s="316"/>
      <c r="H229" s="316"/>
      <c r="I229" s="316"/>
      <c r="J229" s="316"/>
      <c r="K229" s="316"/>
      <c r="L229" s="316"/>
      <c r="M229" s="536"/>
      <c r="N229" s="554"/>
      <c r="O229" s="554"/>
      <c r="P229" s="554"/>
      <c r="Q229" s="242"/>
      <c r="R229" s="242"/>
    </row>
    <row r="230" spans="1:18" ht="21.75" hidden="1" customHeight="1" x14ac:dyDescent="0.3">
      <c r="A230" s="866" t="str">
        <f>'[4]SourceData 2022'!H462</f>
        <v>PVC reducer,1-3/4</v>
      </c>
      <c r="B230" s="867"/>
      <c r="C230" s="867"/>
      <c r="D230" s="867"/>
      <c r="E230" s="867"/>
      <c r="F230" s="331">
        <f>[1]DATA!O1299</f>
        <v>0</v>
      </c>
      <c r="G230" s="316"/>
      <c r="H230" s="316"/>
      <c r="I230" s="316"/>
      <c r="J230" s="316"/>
      <c r="K230" s="316"/>
      <c r="L230" s="316"/>
      <c r="M230" s="536"/>
      <c r="N230" s="554"/>
      <c r="O230" s="554"/>
      <c r="P230" s="554"/>
      <c r="Q230" s="242"/>
      <c r="R230" s="242"/>
    </row>
    <row r="231" spans="1:18" ht="21.75" hidden="1" customHeight="1" x14ac:dyDescent="0.3">
      <c r="A231" s="866" t="str">
        <f>'[4]SourceData 2022'!H463</f>
        <v>PVC reducer,3/4-1/2</v>
      </c>
      <c r="B231" s="867"/>
      <c r="C231" s="867"/>
      <c r="D231" s="867"/>
      <c r="E231" s="867"/>
      <c r="F231" s="331">
        <f>[1]DATA!O1300</f>
        <v>0</v>
      </c>
      <c r="G231" s="316"/>
      <c r="H231" s="316"/>
      <c r="I231" s="316"/>
      <c r="J231" s="316"/>
      <c r="K231" s="316"/>
      <c r="L231" s="316"/>
      <c r="M231" s="536"/>
      <c r="N231" s="554"/>
      <c r="O231" s="554"/>
      <c r="P231" s="554"/>
      <c r="Q231" s="242"/>
      <c r="R231" s="242"/>
    </row>
    <row r="232" spans="1:18" ht="21.75" hidden="1" customHeight="1" x14ac:dyDescent="0.3">
      <c r="A232" s="866" t="str">
        <f>'[4]SourceData 2022'!H464</f>
        <v>PVC 40 mm water pipe</v>
      </c>
      <c r="B232" s="867"/>
      <c r="C232" s="867"/>
      <c r="D232" s="867"/>
      <c r="E232" s="867"/>
      <c r="F232" s="331">
        <f>[1]DATA!O1301</f>
        <v>0</v>
      </c>
      <c r="G232" s="316"/>
      <c r="H232" s="316"/>
      <c r="I232" s="316"/>
      <c r="J232" s="316"/>
      <c r="K232" s="316"/>
      <c r="L232" s="316"/>
      <c r="M232" s="536"/>
      <c r="N232" s="554"/>
      <c r="O232" s="554"/>
      <c r="P232" s="554"/>
      <c r="Q232" s="242"/>
      <c r="R232" s="242"/>
    </row>
    <row r="233" spans="1:18" ht="21.75" hidden="1" customHeight="1" x14ac:dyDescent="0.3">
      <c r="A233" s="866" t="str">
        <f>'[4]SourceData 2022'!H465</f>
        <v>PVC 40 mm tee</v>
      </c>
      <c r="B233" s="867"/>
      <c r="C233" s="867"/>
      <c r="D233" s="867"/>
      <c r="E233" s="867"/>
      <c r="F233" s="331">
        <f>[1]DATA!O1302</f>
        <v>0</v>
      </c>
      <c r="G233" s="316"/>
      <c r="H233" s="316"/>
      <c r="I233" s="316"/>
      <c r="J233" s="316"/>
      <c r="K233" s="316"/>
      <c r="L233" s="316"/>
      <c r="M233" s="536"/>
      <c r="N233" s="554"/>
      <c r="O233" s="554"/>
      <c r="P233" s="554"/>
      <c r="Q233" s="242"/>
      <c r="R233" s="242"/>
    </row>
    <row r="234" spans="1:18" ht="21.75" hidden="1" customHeight="1" x14ac:dyDescent="0.3">
      <c r="A234" s="866" t="str">
        <f>'[4]SourceData 2022'!H466</f>
        <v>PVC 40 mm elbow</v>
      </c>
      <c r="B234" s="867"/>
      <c r="C234" s="867"/>
      <c r="D234" s="867"/>
      <c r="E234" s="867"/>
      <c r="F234" s="331">
        <f>[1]DATA!O1303</f>
        <v>0</v>
      </c>
      <c r="G234" s="316"/>
      <c r="H234" s="316"/>
      <c r="I234" s="316"/>
      <c r="J234" s="316"/>
      <c r="K234" s="316"/>
      <c r="L234" s="316"/>
      <c r="M234" s="536"/>
      <c r="N234" s="554"/>
      <c r="O234" s="554"/>
      <c r="P234" s="554"/>
      <c r="Q234" s="242"/>
      <c r="R234" s="242"/>
    </row>
    <row r="235" spans="1:18" ht="21.75" hidden="1" customHeight="1" x14ac:dyDescent="0.3">
      <c r="A235" s="866" t="str">
        <f>'[4]SourceData 2022'!H467</f>
        <v>PVC reducer , 40mm- 32mm</v>
      </c>
      <c r="B235" s="867"/>
      <c r="C235" s="867"/>
      <c r="D235" s="867"/>
      <c r="E235" s="867"/>
      <c r="F235" s="331">
        <f>[1]DATA!O1304</f>
        <v>0</v>
      </c>
      <c r="G235" s="316"/>
      <c r="H235" s="316"/>
      <c r="I235" s="316"/>
      <c r="J235" s="316"/>
      <c r="K235" s="316"/>
      <c r="L235" s="316"/>
      <c r="M235" s="536"/>
      <c r="N235" s="554"/>
      <c r="O235" s="554"/>
      <c r="P235" s="554"/>
      <c r="Q235" s="242"/>
      <c r="R235" s="242"/>
    </row>
    <row r="236" spans="1:18" ht="21.75" hidden="1" customHeight="1" x14ac:dyDescent="0.3">
      <c r="A236" s="866" t="str">
        <f>'[4]SourceData 2022'!H468</f>
        <v>uPVC 63 mm pipe</v>
      </c>
      <c r="B236" s="867"/>
      <c r="C236" s="867"/>
      <c r="D236" s="867"/>
      <c r="E236" s="867"/>
      <c r="F236" s="331">
        <f>[1]DATA!O1305</f>
        <v>0</v>
      </c>
      <c r="G236" s="316"/>
      <c r="H236" s="316"/>
      <c r="I236" s="316"/>
      <c r="J236" s="316"/>
      <c r="K236" s="316"/>
      <c r="L236" s="316"/>
      <c r="M236" s="536"/>
      <c r="N236" s="554"/>
      <c r="O236" s="554"/>
      <c r="P236" s="554"/>
      <c r="Q236" s="242"/>
      <c r="R236" s="242"/>
    </row>
    <row r="237" spans="1:18" ht="21.75" hidden="1" customHeight="1" x14ac:dyDescent="0.3">
      <c r="A237" s="866" t="str">
        <f>'[4]SourceData 2022'!H469</f>
        <v>uPVC 63 mm elbow</v>
      </c>
      <c r="B237" s="867"/>
      <c r="C237" s="867"/>
      <c r="D237" s="867"/>
      <c r="E237" s="867"/>
      <c r="F237" s="331">
        <f>[1]DATA!O1306</f>
        <v>0</v>
      </c>
      <c r="G237" s="316"/>
      <c r="H237" s="316"/>
      <c r="I237" s="316"/>
      <c r="J237" s="316"/>
      <c r="K237" s="316"/>
      <c r="L237" s="316"/>
      <c r="M237" s="536"/>
      <c r="N237" s="554"/>
      <c r="O237" s="554"/>
      <c r="P237" s="554"/>
      <c r="Q237" s="242"/>
      <c r="R237" s="242"/>
    </row>
    <row r="238" spans="1:18" ht="21.75" hidden="1" customHeight="1" x14ac:dyDescent="0.3">
      <c r="A238" s="866" t="str">
        <f>'[4]SourceData 2022'!H470</f>
        <v>ceiling cournice, 1.5"</v>
      </c>
      <c r="B238" s="867"/>
      <c r="C238" s="867"/>
      <c r="D238" s="867"/>
      <c r="E238" s="867"/>
      <c r="F238" s="331">
        <f>[1]DATA!O1307</f>
        <v>0</v>
      </c>
      <c r="G238" s="316"/>
      <c r="H238" s="316"/>
      <c r="I238" s="316"/>
      <c r="J238" s="316"/>
      <c r="K238" s="316"/>
      <c r="L238" s="316"/>
      <c r="M238" s="536"/>
      <c r="N238" s="554"/>
      <c r="O238" s="554"/>
      <c r="P238" s="554"/>
      <c r="Q238" s="242"/>
      <c r="R238" s="242"/>
    </row>
    <row r="239" spans="1:18" ht="21.75" hidden="1" customHeight="1" x14ac:dyDescent="0.3">
      <c r="A239" s="866">
        <f>'[4]SourceData 2022'!H471</f>
        <v>0</v>
      </c>
      <c r="B239" s="867"/>
      <c r="C239" s="867"/>
      <c r="D239" s="867"/>
      <c r="E239" s="867"/>
      <c r="F239" s="331">
        <f>[1]DATA!O1308</f>
        <v>0</v>
      </c>
      <c r="G239" s="316"/>
      <c r="H239" s="316"/>
      <c r="I239" s="316"/>
      <c r="J239" s="316"/>
      <c r="K239" s="316"/>
      <c r="L239" s="316"/>
      <c r="M239" s="536"/>
      <c r="N239" s="554"/>
      <c r="O239" s="554"/>
      <c r="P239" s="554"/>
      <c r="Q239" s="242"/>
      <c r="R239" s="242"/>
    </row>
    <row r="240" spans="1:18" ht="21.75" hidden="1" customHeight="1" x14ac:dyDescent="0.3">
      <c r="A240" s="866" t="str">
        <f>'[4]SourceData 2022'!H472</f>
        <v>angle bar, 1.5"</v>
      </c>
      <c r="B240" s="867"/>
      <c r="C240" s="867"/>
      <c r="D240" s="867"/>
      <c r="E240" s="867"/>
      <c r="F240" s="331">
        <f>[1]DATA!O1309</f>
        <v>0</v>
      </c>
      <c r="G240" s="316"/>
      <c r="H240" s="316"/>
      <c r="I240" s="316"/>
      <c r="J240" s="316"/>
      <c r="K240" s="316"/>
      <c r="L240" s="316"/>
      <c r="M240" s="536"/>
      <c r="N240" s="554"/>
      <c r="O240" s="554"/>
      <c r="P240" s="554"/>
      <c r="Q240" s="242"/>
      <c r="R240" s="242"/>
    </row>
    <row r="241" spans="1:18" ht="21.75" hidden="1" customHeight="1" x14ac:dyDescent="0.3">
      <c r="A241" s="866" t="str">
        <f>'[4]SourceData 2022'!H473</f>
        <v>gring disc for  metal, 4"</v>
      </c>
      <c r="B241" s="867"/>
      <c r="C241" s="867"/>
      <c r="D241" s="867"/>
      <c r="E241" s="867"/>
      <c r="F241" s="331">
        <f>[1]DATA!O1310</f>
        <v>0</v>
      </c>
      <c r="G241" s="316"/>
      <c r="H241" s="316"/>
      <c r="I241" s="316"/>
      <c r="J241" s="316"/>
      <c r="K241" s="316"/>
      <c r="L241" s="316"/>
      <c r="M241" s="536"/>
      <c r="N241" s="554"/>
      <c r="O241" s="554"/>
      <c r="P241" s="554"/>
      <c r="Q241" s="242"/>
      <c r="R241" s="242"/>
    </row>
    <row r="242" spans="1:18" ht="21.75" hidden="1" customHeight="1" x14ac:dyDescent="0.3">
      <c r="A242" s="866" t="str">
        <f>'[4]SourceData 2022'!H474</f>
        <v>cutting disc 14"</v>
      </c>
      <c r="B242" s="867"/>
      <c r="C242" s="867"/>
      <c r="D242" s="867"/>
      <c r="E242" s="867"/>
      <c r="F242" s="331">
        <f>[1]DATA!O1311</f>
        <v>0</v>
      </c>
      <c r="G242" s="316"/>
      <c r="H242" s="316"/>
      <c r="I242" s="316"/>
      <c r="J242" s="316"/>
      <c r="K242" s="316"/>
      <c r="L242" s="316"/>
      <c r="M242" s="536"/>
      <c r="N242" s="554"/>
      <c r="O242" s="554"/>
      <c r="P242" s="554"/>
      <c r="Q242" s="242"/>
      <c r="R242" s="242"/>
    </row>
    <row r="243" spans="1:18" ht="21.75" hidden="1" customHeight="1" x14ac:dyDescent="0.3">
      <c r="A243" s="866" t="str">
        <f>'[4]SourceData 2022'!H475</f>
        <v>electric tape</v>
      </c>
      <c r="B243" s="867"/>
      <c r="C243" s="867"/>
      <c r="D243" s="867"/>
      <c r="E243" s="867"/>
      <c r="F243" s="331">
        <f>[1]DATA!O1312</f>
        <v>0</v>
      </c>
      <c r="G243" s="316"/>
      <c r="H243" s="316"/>
      <c r="I243" s="316"/>
      <c r="J243" s="316"/>
      <c r="K243" s="316"/>
      <c r="L243" s="316"/>
      <c r="M243" s="536"/>
      <c r="N243" s="554"/>
      <c r="O243" s="554"/>
      <c r="P243" s="554"/>
      <c r="Q243" s="242"/>
      <c r="R243" s="242"/>
    </row>
    <row r="244" spans="1:18" ht="21.75" hidden="1" customHeight="1" x14ac:dyDescent="0.3">
      <c r="A244" s="866" t="str">
        <f>'[4]SourceData 2022'!H476</f>
        <v>flat nosed plier (8" min.)</v>
      </c>
      <c r="B244" s="867"/>
      <c r="C244" s="867"/>
      <c r="D244" s="867"/>
      <c r="E244" s="867"/>
      <c r="F244" s="331">
        <f>[1]DATA!O1313</f>
        <v>0</v>
      </c>
      <c r="G244" s="316"/>
      <c r="H244" s="316"/>
      <c r="I244" s="316"/>
      <c r="J244" s="316"/>
      <c r="K244" s="316"/>
      <c r="L244" s="316"/>
      <c r="M244" s="536"/>
      <c r="N244" s="554"/>
      <c r="O244" s="554"/>
      <c r="P244" s="554"/>
      <c r="Q244" s="242"/>
      <c r="R244" s="242"/>
    </row>
    <row r="245" spans="1:18" ht="21.75" hidden="1" customHeight="1" x14ac:dyDescent="0.3">
      <c r="A245" s="866" t="str">
        <f>'[4]SourceData 2022'!H477</f>
        <v>long nosed plier (8" min.)</v>
      </c>
      <c r="B245" s="867"/>
      <c r="C245" s="867"/>
      <c r="D245" s="867"/>
      <c r="E245" s="867"/>
      <c r="F245" s="331">
        <f>[1]DATA!O1314</f>
        <v>0</v>
      </c>
      <c r="G245" s="316"/>
      <c r="H245" s="316"/>
      <c r="I245" s="316"/>
      <c r="J245" s="316"/>
      <c r="K245" s="316"/>
      <c r="L245" s="316"/>
      <c r="M245" s="536"/>
      <c r="N245" s="554"/>
      <c r="O245" s="554"/>
      <c r="P245" s="554"/>
      <c r="Q245" s="242"/>
      <c r="R245" s="242"/>
    </row>
    <row r="246" spans="1:18" ht="21.75" hidden="1" customHeight="1" x14ac:dyDescent="0.3">
      <c r="A246" s="866" t="str">
        <f>'[4]SourceData 2022'!H478</f>
        <v>magnetic philip screw driver, heavy duty (10" min.)</v>
      </c>
      <c r="B246" s="867"/>
      <c r="C246" s="867"/>
      <c r="D246" s="867"/>
      <c r="E246" s="867"/>
      <c r="F246" s="331">
        <f>[1]DATA!O1315</f>
        <v>0</v>
      </c>
      <c r="G246" s="316"/>
      <c r="H246" s="316"/>
      <c r="I246" s="316"/>
      <c r="J246" s="316"/>
      <c r="K246" s="316"/>
      <c r="L246" s="316"/>
      <c r="M246" s="536"/>
      <c r="N246" s="554"/>
      <c r="O246" s="554"/>
      <c r="P246" s="554"/>
      <c r="Q246" s="242"/>
      <c r="R246" s="242"/>
    </row>
    <row r="247" spans="1:18" ht="21.75" hidden="1" customHeight="1" x14ac:dyDescent="0.3">
      <c r="A247" s="866" t="str">
        <f>'[4]SourceData 2022'!H479</f>
        <v>tool belt</v>
      </c>
      <c r="B247" s="867"/>
      <c r="C247" s="867"/>
      <c r="D247" s="867"/>
      <c r="E247" s="867"/>
      <c r="F247" s="331">
        <f>[1]DATA!O1316</f>
        <v>0</v>
      </c>
      <c r="G247" s="316"/>
      <c r="H247" s="316"/>
      <c r="I247" s="316"/>
      <c r="J247" s="316"/>
      <c r="K247" s="316"/>
      <c r="L247" s="316"/>
      <c r="M247" s="536"/>
      <c r="N247" s="554"/>
      <c r="O247" s="554"/>
      <c r="P247" s="554"/>
      <c r="Q247" s="242"/>
      <c r="R247" s="242"/>
    </row>
    <row r="248" spans="1:18" ht="21.75" hidden="1" customHeight="1" x14ac:dyDescent="0.3">
      <c r="A248" s="866" t="str">
        <f>'[4]SourceData 2022'!H480</f>
        <v>stainless wood screw (+), 1"</v>
      </c>
      <c r="B248" s="867"/>
      <c r="C248" s="867"/>
      <c r="D248" s="867"/>
      <c r="E248" s="867"/>
      <c r="F248" s="331">
        <f>[1]DATA!O1317</f>
        <v>0</v>
      </c>
      <c r="G248" s="316"/>
      <c r="H248" s="316"/>
      <c r="I248" s="316"/>
      <c r="J248" s="316"/>
      <c r="K248" s="316"/>
      <c r="L248" s="316"/>
      <c r="M248" s="536"/>
      <c r="N248" s="554"/>
      <c r="O248" s="554"/>
      <c r="P248" s="554"/>
      <c r="Q248" s="242"/>
      <c r="R248" s="242"/>
    </row>
    <row r="249" spans="1:18" ht="21.75" hidden="1" customHeight="1" x14ac:dyDescent="0.3">
      <c r="A249" s="866">
        <f>'[4]SourceData 2022'!H481</f>
        <v>0</v>
      </c>
      <c r="B249" s="867"/>
      <c r="C249" s="867"/>
      <c r="D249" s="867"/>
      <c r="E249" s="867"/>
      <c r="F249" s="331">
        <f>[1]DATA!O1318</f>
        <v>0</v>
      </c>
      <c r="G249" s="316"/>
      <c r="H249" s="316"/>
      <c r="I249" s="316"/>
      <c r="J249" s="316"/>
      <c r="K249" s="316"/>
      <c r="L249" s="316"/>
      <c r="M249" s="536"/>
      <c r="N249" s="554"/>
      <c r="O249" s="554"/>
      <c r="P249" s="554"/>
      <c r="Q249" s="242"/>
      <c r="R249" s="242"/>
    </row>
    <row r="250" spans="1:18" ht="21.75" hidden="1" customHeight="1" x14ac:dyDescent="0.3">
      <c r="A250" s="866" t="str">
        <f>'[4]SourceData 2022'!H482</f>
        <v>CCTV camera power supply, 12v</v>
      </c>
      <c r="B250" s="867"/>
      <c r="C250" s="867"/>
      <c r="D250" s="867"/>
      <c r="E250" s="867"/>
      <c r="F250" s="331">
        <f>[1]DATA!O1319</f>
        <v>0</v>
      </c>
      <c r="G250" s="316"/>
      <c r="H250" s="316"/>
      <c r="I250" s="316"/>
      <c r="J250" s="316"/>
      <c r="K250" s="316"/>
      <c r="L250" s="316"/>
      <c r="M250" s="536"/>
      <c r="N250" s="554"/>
      <c r="O250" s="554"/>
      <c r="P250" s="554"/>
      <c r="Q250" s="242"/>
      <c r="R250" s="242"/>
    </row>
    <row r="251" spans="1:18" ht="21.75" hidden="1" customHeight="1" x14ac:dyDescent="0.3">
      <c r="A251" s="866" t="str">
        <f>'[4]SourceData 2022'!H483</f>
        <v xml:space="preserve">8mm cable clip </v>
      </c>
      <c r="B251" s="867"/>
      <c r="C251" s="867"/>
      <c r="D251" s="867"/>
      <c r="E251" s="867"/>
      <c r="F251" s="331">
        <f>[1]DATA!O1320</f>
        <v>0</v>
      </c>
      <c r="G251" s="316"/>
      <c r="H251" s="316"/>
      <c r="I251" s="316"/>
      <c r="J251" s="316"/>
      <c r="K251" s="316"/>
      <c r="L251" s="316"/>
      <c r="M251" s="536"/>
      <c r="N251" s="554"/>
      <c r="O251" s="554"/>
      <c r="P251" s="554"/>
      <c r="Q251" s="242"/>
      <c r="R251" s="242"/>
    </row>
    <row r="252" spans="1:18" ht="21.75" hidden="1" customHeight="1" x14ac:dyDescent="0.3">
      <c r="A252" s="866" t="str">
        <f>'[4]SourceData 2022'!H484</f>
        <v>CAT 6 crimping tool</v>
      </c>
      <c r="B252" s="867"/>
      <c r="C252" s="867"/>
      <c r="D252" s="867"/>
      <c r="E252" s="867"/>
      <c r="F252" s="331">
        <f>[1]DATA!O1321</f>
        <v>0</v>
      </c>
      <c r="G252" s="316"/>
      <c r="H252" s="316"/>
      <c r="I252" s="316"/>
      <c r="J252" s="316"/>
      <c r="K252" s="316"/>
      <c r="L252" s="316"/>
      <c r="M252" s="536"/>
      <c r="N252" s="554"/>
      <c r="O252" s="554"/>
      <c r="P252" s="554"/>
      <c r="Q252" s="242"/>
      <c r="R252" s="242"/>
    </row>
    <row r="253" spans="1:18" ht="21.75" hidden="1" customHeight="1" x14ac:dyDescent="0.3">
      <c r="A253" s="866" t="str">
        <f>'[4]SourceData 2022'!H485</f>
        <v>CAT 6 connector</v>
      </c>
      <c r="B253" s="867"/>
      <c r="C253" s="867"/>
      <c r="D253" s="867"/>
      <c r="E253" s="867"/>
      <c r="F253" s="331">
        <f>[1]DATA!O1322</f>
        <v>0</v>
      </c>
      <c r="G253" s="316"/>
      <c r="H253" s="316"/>
      <c r="I253" s="316"/>
      <c r="J253" s="316"/>
      <c r="K253" s="316"/>
      <c r="L253" s="316"/>
      <c r="M253" s="536"/>
      <c r="N253" s="554"/>
      <c r="O253" s="554"/>
      <c r="P253" s="554"/>
      <c r="Q253" s="242"/>
      <c r="R253" s="242"/>
    </row>
    <row r="254" spans="1:18" ht="21.75" hidden="1" customHeight="1" x14ac:dyDescent="0.3">
      <c r="A254" s="866" t="str">
        <f>'[4]SourceData 2022'!H486</f>
        <v>Subscription of a web-based prepaid load portal service</v>
      </c>
      <c r="B254" s="867"/>
      <c r="C254" s="867"/>
      <c r="D254" s="867"/>
      <c r="E254" s="867"/>
      <c r="F254" s="331">
        <f>[1]DATA!O1323</f>
        <v>0</v>
      </c>
      <c r="G254" s="316"/>
      <c r="H254" s="316"/>
      <c r="I254" s="316"/>
      <c r="J254" s="316"/>
      <c r="K254" s="316"/>
      <c r="L254" s="316"/>
      <c r="M254" s="536"/>
      <c r="N254" s="554"/>
      <c r="O254" s="554"/>
      <c r="P254" s="554"/>
      <c r="Q254" s="242"/>
      <c r="R254" s="242"/>
    </row>
    <row r="255" spans="1:18" ht="21.75" hidden="1" customHeight="1" x14ac:dyDescent="0.3">
      <c r="A255" s="866">
        <f>'[4]SourceData 2022'!H487</f>
        <v>0</v>
      </c>
      <c r="B255" s="867"/>
      <c r="C255" s="867"/>
      <c r="D255" s="867"/>
      <c r="E255" s="867"/>
      <c r="F255" s="331">
        <f>[1]DATA!O1324</f>
        <v>0</v>
      </c>
      <c r="G255" s="316"/>
      <c r="H255" s="316"/>
      <c r="I255" s="316"/>
      <c r="J255" s="316"/>
      <c r="K255" s="316"/>
      <c r="L255" s="316"/>
      <c r="M255" s="536"/>
      <c r="N255" s="554"/>
      <c r="O255" s="554"/>
      <c r="P255" s="554"/>
      <c r="Q255" s="242"/>
      <c r="R255" s="242"/>
    </row>
    <row r="256" spans="1:18" ht="21.75" hidden="1" customHeight="1" x14ac:dyDescent="0.3">
      <c r="A256" s="866" t="str">
        <f>'[4]SourceData 2022'!H488</f>
        <v>Subscription of a web-based prepaid load portal service</v>
      </c>
      <c r="B256" s="867"/>
      <c r="C256" s="867"/>
      <c r="D256" s="867"/>
      <c r="E256" s="867"/>
      <c r="F256" s="331">
        <f>[1]DATA!O1325</f>
        <v>0</v>
      </c>
      <c r="G256" s="316"/>
      <c r="H256" s="316"/>
      <c r="I256" s="316"/>
      <c r="J256" s="316"/>
      <c r="K256" s="316"/>
      <c r="L256" s="316"/>
      <c r="M256" s="536"/>
      <c r="N256" s="554"/>
      <c r="O256" s="554"/>
      <c r="P256" s="554"/>
      <c r="Q256" s="242"/>
      <c r="R256" s="242"/>
    </row>
    <row r="257" spans="1:18" ht="21.75" hidden="1" customHeight="1" x14ac:dyDescent="0.3">
      <c r="A257" s="866">
        <f>'[4]SourceData 2022'!H489</f>
        <v>0</v>
      </c>
      <c r="B257" s="867"/>
      <c r="C257" s="867"/>
      <c r="D257" s="867"/>
      <c r="E257" s="867"/>
      <c r="F257" s="331">
        <f>[1]DATA!O1326</f>
        <v>0</v>
      </c>
      <c r="G257" s="316"/>
      <c r="H257" s="316"/>
      <c r="I257" s="316"/>
      <c r="J257" s="316"/>
      <c r="K257" s="316"/>
      <c r="L257" s="316"/>
      <c r="M257" s="536"/>
      <c r="N257" s="554"/>
      <c r="O257" s="554"/>
      <c r="P257" s="554"/>
      <c r="Q257" s="242"/>
      <c r="R257" s="242"/>
    </row>
    <row r="258" spans="1:18" ht="21.75" hidden="1" customHeight="1" x14ac:dyDescent="0.3">
      <c r="A258" s="866" t="str">
        <f>'[4]SourceData 2022'!H490</f>
        <v>Gold plated medal (7.9 cm diameter)</v>
      </c>
      <c r="B258" s="867"/>
      <c r="C258" s="867"/>
      <c r="D258" s="867"/>
      <c r="E258" s="867"/>
      <c r="F258" s="331">
        <f>[1]DATA!O1327</f>
        <v>0</v>
      </c>
      <c r="G258" s="316"/>
      <c r="H258" s="316"/>
      <c r="I258" s="316"/>
      <c r="J258" s="316"/>
      <c r="K258" s="316"/>
      <c r="L258" s="316"/>
      <c r="M258" s="536"/>
      <c r="N258" s="554"/>
      <c r="O258" s="554"/>
      <c r="P258" s="554"/>
      <c r="Q258" s="242"/>
      <c r="R258" s="242"/>
    </row>
    <row r="259" spans="1:18" ht="21.75" hidden="1" customHeight="1" x14ac:dyDescent="0.3">
      <c r="A259" s="866" t="str">
        <f>'[4]SourceData 2022'!H491</f>
        <v>Mold for medal</v>
      </c>
      <c r="B259" s="867"/>
      <c r="C259" s="867"/>
      <c r="D259" s="867"/>
      <c r="E259" s="867"/>
      <c r="F259" s="331">
        <f>[1]DATA!O1328</f>
        <v>0</v>
      </c>
      <c r="G259" s="316"/>
      <c r="H259" s="316"/>
      <c r="I259" s="316"/>
      <c r="J259" s="316"/>
      <c r="K259" s="316"/>
      <c r="L259" s="316"/>
      <c r="M259" s="536"/>
      <c r="N259" s="554"/>
      <c r="O259" s="554"/>
      <c r="P259" s="554"/>
      <c r="Q259" s="242"/>
      <c r="R259" s="242"/>
    </row>
    <row r="260" spans="1:18" ht="21.75" hidden="1" customHeight="1" x14ac:dyDescent="0.3">
      <c r="A260" s="866">
        <f>'[4]SourceData 2022'!H492</f>
        <v>0</v>
      </c>
      <c r="B260" s="867"/>
      <c r="C260" s="867"/>
      <c r="D260" s="867"/>
      <c r="E260" s="867"/>
      <c r="F260" s="331">
        <f>[1]DATA!O1329</f>
        <v>0</v>
      </c>
      <c r="G260" s="316"/>
      <c r="H260" s="316"/>
      <c r="I260" s="316"/>
      <c r="J260" s="316"/>
      <c r="K260" s="316"/>
      <c r="L260" s="316"/>
      <c r="M260" s="536"/>
      <c r="N260" s="554"/>
      <c r="O260" s="554"/>
      <c r="P260" s="554"/>
      <c r="Q260" s="242"/>
      <c r="R260" s="242"/>
    </row>
    <row r="261" spans="1:18" ht="21.75" hidden="1" customHeight="1" x14ac:dyDescent="0.3">
      <c r="A261" s="866"/>
      <c r="B261" s="867"/>
      <c r="C261" s="867"/>
      <c r="D261" s="867"/>
      <c r="E261" s="867"/>
      <c r="F261" s="331"/>
      <c r="G261" s="316"/>
      <c r="H261" s="316"/>
      <c r="I261" s="316"/>
      <c r="J261" s="316"/>
      <c r="K261" s="316"/>
      <c r="L261" s="316"/>
      <c r="M261" s="536"/>
      <c r="N261" s="554"/>
      <c r="O261" s="554"/>
      <c r="P261" s="554"/>
      <c r="Q261" s="242"/>
      <c r="R261" s="242"/>
    </row>
    <row r="262" spans="1:18" ht="0.75" hidden="1" customHeight="1" x14ac:dyDescent="0.3">
      <c r="A262" s="866" t="str">
        <f>'[4]SourceData 2022'!H494</f>
        <v>Printer ink (Y003)</v>
      </c>
      <c r="B262" s="867"/>
      <c r="C262" s="867"/>
      <c r="D262" s="867"/>
      <c r="E262" s="867"/>
      <c r="F262" s="331">
        <f>[1]DATA!O1331</f>
        <v>0</v>
      </c>
      <c r="G262" s="316">
        <f>SUM(G89:G109)</f>
        <v>0</v>
      </c>
      <c r="H262" s="316">
        <f>SUM(H89:H127)</f>
        <v>0</v>
      </c>
      <c r="I262" s="316"/>
      <c r="J262" s="316"/>
      <c r="K262" s="316"/>
      <c r="L262" s="316"/>
      <c r="M262" s="536"/>
      <c r="N262" s="554"/>
      <c r="O262" s="554"/>
      <c r="P262" s="554"/>
      <c r="Q262" s="242"/>
      <c r="R262" s="242"/>
    </row>
    <row r="263" spans="1:18" s="245" customFormat="1" ht="27.6" customHeight="1" x14ac:dyDescent="0.25">
      <c r="A263" s="871" t="s">
        <v>249</v>
      </c>
      <c r="B263" s="872"/>
      <c r="C263" s="872"/>
      <c r="D263" s="872"/>
      <c r="E263" s="873"/>
      <c r="F263" s="340" t="s">
        <v>1796</v>
      </c>
      <c r="G263" s="340" t="s">
        <v>1696</v>
      </c>
      <c r="H263" s="340" t="s">
        <v>813</v>
      </c>
      <c r="I263" s="340" t="s">
        <v>813</v>
      </c>
      <c r="J263" s="340" t="s">
        <v>1696</v>
      </c>
      <c r="K263" s="340"/>
      <c r="L263" s="566">
        <f>SUM(L89:L94)</f>
        <v>0</v>
      </c>
      <c r="M263" s="567"/>
      <c r="N263" s="243"/>
      <c r="O263" s="244"/>
    </row>
    <row r="264" spans="1:18" ht="1.2" hidden="1" customHeight="1" x14ac:dyDescent="0.45">
      <c r="A264" s="246"/>
      <c r="B264" s="247"/>
      <c r="C264" s="247"/>
      <c r="D264" s="247"/>
      <c r="E264" s="248"/>
      <c r="F264" s="249"/>
      <c r="G264" s="249"/>
      <c r="H264" s="249"/>
      <c r="I264" s="249"/>
      <c r="J264" s="249"/>
      <c r="K264" s="249"/>
      <c r="L264" s="250"/>
    </row>
    <row r="265" spans="1:18" ht="17.25" hidden="1" customHeight="1" x14ac:dyDescent="0.45">
      <c r="A265" s="240"/>
      <c r="B265" s="191"/>
      <c r="C265" s="191"/>
      <c r="D265" s="191"/>
      <c r="E265" s="874" t="s">
        <v>814</v>
      </c>
      <c r="F265" s="875"/>
      <c r="G265" s="875"/>
      <c r="H265" s="875"/>
      <c r="I265" s="875"/>
      <c r="J265" s="875"/>
      <c r="K265" s="875"/>
      <c r="L265" s="876"/>
    </row>
    <row r="266" spans="1:18" ht="22.5" hidden="1" customHeight="1" x14ac:dyDescent="0.4">
      <c r="A266" s="877" t="str">
        <f>A267</f>
        <v>FAILED due to supplier who quoted withdrawn their quotation</v>
      </c>
      <c r="B266" s="878"/>
      <c r="C266" s="878"/>
      <c r="D266" s="878"/>
      <c r="E266" s="251" t="str">
        <f>F263</f>
        <v>non-compliant</v>
      </c>
      <c r="F266" s="879" t="s">
        <v>815</v>
      </c>
      <c r="G266" s="879"/>
      <c r="H266" s="879"/>
      <c r="I266" s="879"/>
      <c r="J266" s="879"/>
      <c r="K266" s="879"/>
      <c r="L266" s="880"/>
    </row>
    <row r="267" spans="1:18" s="192" customFormat="1" ht="28.95" customHeight="1" x14ac:dyDescent="0.25">
      <c r="A267" s="822" t="s">
        <v>1793</v>
      </c>
      <c r="B267" s="823"/>
      <c r="C267" s="823"/>
      <c r="D267" s="823"/>
      <c r="E267" s="823"/>
      <c r="F267" s="568" t="s">
        <v>894</v>
      </c>
      <c r="G267" s="569"/>
      <c r="H267" s="590"/>
      <c r="I267" s="824"/>
      <c r="J267" s="868"/>
      <c r="K267" s="570"/>
      <c r="L267" s="450"/>
      <c r="M267" s="571"/>
      <c r="N267" s="571"/>
    </row>
    <row r="268" spans="1:18" ht="49.2" customHeight="1" x14ac:dyDescent="0.25">
      <c r="A268" s="825" t="s">
        <v>1061</v>
      </c>
      <c r="B268" s="826"/>
      <c r="C268" s="826"/>
      <c r="D268" s="826"/>
      <c r="E268" s="535"/>
      <c r="F268" s="826" t="s">
        <v>576</v>
      </c>
      <c r="G268" s="826"/>
      <c r="H268" s="826"/>
      <c r="I268" s="827" t="s">
        <v>529</v>
      </c>
      <c r="J268" s="869"/>
      <c r="K268" s="572"/>
      <c r="L268" s="453"/>
    </row>
    <row r="269" spans="1:18" ht="14.25" customHeight="1" x14ac:dyDescent="0.3">
      <c r="A269" s="828" t="s">
        <v>556</v>
      </c>
      <c r="B269" s="829"/>
      <c r="C269" s="829"/>
      <c r="D269" s="829"/>
      <c r="E269" s="483"/>
      <c r="F269" s="829" t="s">
        <v>556</v>
      </c>
      <c r="G269" s="829"/>
      <c r="H269" s="829"/>
      <c r="I269" s="830" t="s">
        <v>556</v>
      </c>
      <c r="J269" s="870"/>
      <c r="K269" s="573"/>
      <c r="L269" s="454"/>
    </row>
    <row r="270" spans="1:18" ht="34.950000000000003" customHeight="1" x14ac:dyDescent="0.25">
      <c r="A270" s="811"/>
      <c r="B270" s="812"/>
      <c r="C270" s="812"/>
      <c r="D270" s="574"/>
      <c r="E270" s="574" t="s">
        <v>307</v>
      </c>
      <c r="F270" s="812"/>
      <c r="G270" s="812"/>
      <c r="H270" s="812"/>
      <c r="I270" s="574"/>
      <c r="J270" s="575"/>
      <c r="K270" s="575"/>
      <c r="L270" s="238"/>
    </row>
    <row r="271" spans="1:18" ht="19.95" customHeight="1" x14ac:dyDescent="0.25">
      <c r="A271" s="813" t="str">
        <f>PR!B80</f>
        <v>ELEIN T. ESPERANZA</v>
      </c>
      <c r="B271" s="814"/>
      <c r="C271" s="814"/>
      <c r="D271" s="814"/>
      <c r="E271" s="815" t="s">
        <v>1161</v>
      </c>
      <c r="F271" s="816"/>
      <c r="G271" s="816"/>
      <c r="H271" s="816"/>
      <c r="I271" s="817" t="s">
        <v>924</v>
      </c>
      <c r="J271" s="882"/>
      <c r="K271" s="576"/>
      <c r="L271" s="410"/>
    </row>
    <row r="272" spans="1:18" ht="23.4" customHeight="1" x14ac:dyDescent="0.25">
      <c r="A272" s="818" t="s">
        <v>730</v>
      </c>
      <c r="B272" s="819"/>
      <c r="C272" s="819"/>
      <c r="D272" s="819"/>
      <c r="E272" s="574"/>
      <c r="F272" s="820" t="s">
        <v>925</v>
      </c>
      <c r="G272" s="820"/>
      <c r="H272" s="820"/>
      <c r="I272" s="821" t="s">
        <v>531</v>
      </c>
      <c r="J272" s="883"/>
      <c r="K272" s="577"/>
      <c r="L272" s="411"/>
    </row>
    <row r="273" spans="1:12" ht="19.5" customHeight="1" x14ac:dyDescent="0.25">
      <c r="A273" s="484"/>
      <c r="B273" s="485"/>
      <c r="C273" s="485"/>
      <c r="D273" s="485"/>
      <c r="E273" s="485"/>
      <c r="F273" s="485"/>
      <c r="G273" s="809" t="s">
        <v>816</v>
      </c>
      <c r="H273" s="809"/>
      <c r="I273" s="810" t="str">
        <f>PR!B12</f>
        <v>2509-SS09-343</v>
      </c>
      <c r="J273" s="881"/>
      <c r="K273" s="578"/>
      <c r="L273" s="579"/>
    </row>
    <row r="274" spans="1:12" ht="14.4" x14ac:dyDescent="0.3">
      <c r="A274" s="32"/>
      <c r="B274" s="32"/>
      <c r="C274" s="31"/>
      <c r="D274" s="31"/>
      <c r="E274" s="580"/>
    </row>
  </sheetData>
  <mergeCells count="209">
    <mergeCell ref="G273:H273"/>
    <mergeCell ref="I273:J273"/>
    <mergeCell ref="A270:C270"/>
    <mergeCell ref="F270:H270"/>
    <mergeCell ref="A271:D271"/>
    <mergeCell ref="E271:H271"/>
    <mergeCell ref="I271:J271"/>
    <mergeCell ref="A272:D272"/>
    <mergeCell ref="F272:H272"/>
    <mergeCell ref="I272:J272"/>
    <mergeCell ref="A267:E267"/>
    <mergeCell ref="I267:J267"/>
    <mergeCell ref="A268:D268"/>
    <mergeCell ref="F268:H268"/>
    <mergeCell ref="I268:J268"/>
    <mergeCell ref="A269:D269"/>
    <mergeCell ref="F269:H269"/>
    <mergeCell ref="I269:J269"/>
    <mergeCell ref="A260:E260"/>
    <mergeCell ref="A261:E261"/>
    <mergeCell ref="A262:E262"/>
    <mergeCell ref="A263:E263"/>
    <mergeCell ref="E265:L265"/>
    <mergeCell ref="A266:D266"/>
    <mergeCell ref="F266:L266"/>
    <mergeCell ref="A254:E254"/>
    <mergeCell ref="A255:E255"/>
    <mergeCell ref="A256:E256"/>
    <mergeCell ref="A257:E257"/>
    <mergeCell ref="A258:E258"/>
    <mergeCell ref="A259:E259"/>
    <mergeCell ref="A248:E248"/>
    <mergeCell ref="A249:E249"/>
    <mergeCell ref="A250:E250"/>
    <mergeCell ref="A251:E251"/>
    <mergeCell ref="A252:E252"/>
    <mergeCell ref="A253:E253"/>
    <mergeCell ref="A242:E242"/>
    <mergeCell ref="A243:E243"/>
    <mergeCell ref="A244:E244"/>
    <mergeCell ref="A245:E245"/>
    <mergeCell ref="A246:E246"/>
    <mergeCell ref="A247:E247"/>
    <mergeCell ref="A236:E236"/>
    <mergeCell ref="A237:E237"/>
    <mergeCell ref="A238:E238"/>
    <mergeCell ref="A239:E239"/>
    <mergeCell ref="A240:E240"/>
    <mergeCell ref="A241:E241"/>
    <mergeCell ref="A230:E230"/>
    <mergeCell ref="A231:E231"/>
    <mergeCell ref="A232:E232"/>
    <mergeCell ref="A233:E233"/>
    <mergeCell ref="A234:E234"/>
    <mergeCell ref="A235:E235"/>
    <mergeCell ref="A224:E224"/>
    <mergeCell ref="A225:E225"/>
    <mergeCell ref="A226:E226"/>
    <mergeCell ref="A227:E227"/>
    <mergeCell ref="A228:E228"/>
    <mergeCell ref="A229:E229"/>
    <mergeCell ref="A218:E218"/>
    <mergeCell ref="A219:E219"/>
    <mergeCell ref="A220:E220"/>
    <mergeCell ref="A221:E221"/>
    <mergeCell ref="A222:E222"/>
    <mergeCell ref="A223:E223"/>
    <mergeCell ref="A212:E212"/>
    <mergeCell ref="A213:E213"/>
    <mergeCell ref="A214:E214"/>
    <mergeCell ref="A215:E215"/>
    <mergeCell ref="A216:E216"/>
    <mergeCell ref="A217:E217"/>
    <mergeCell ref="A206:E206"/>
    <mergeCell ref="A207:E207"/>
    <mergeCell ref="A208:E208"/>
    <mergeCell ref="A209:E209"/>
    <mergeCell ref="A210:E210"/>
    <mergeCell ref="A211:E211"/>
    <mergeCell ref="A200:E200"/>
    <mergeCell ref="A201:E201"/>
    <mergeCell ref="A202:E202"/>
    <mergeCell ref="A203:E203"/>
    <mergeCell ref="A204:E204"/>
    <mergeCell ref="A205:E205"/>
    <mergeCell ref="A194:E194"/>
    <mergeCell ref="A195:E195"/>
    <mergeCell ref="A196:E196"/>
    <mergeCell ref="A197:E197"/>
    <mergeCell ref="A198:E198"/>
    <mergeCell ref="A199:E199"/>
    <mergeCell ref="A188:E188"/>
    <mergeCell ref="A189:E189"/>
    <mergeCell ref="A190:E190"/>
    <mergeCell ref="A191:E191"/>
    <mergeCell ref="A192:E192"/>
    <mergeCell ref="A193:E193"/>
    <mergeCell ref="A182:E182"/>
    <mergeCell ref="A183:E183"/>
    <mergeCell ref="A184:E184"/>
    <mergeCell ref="A185:E185"/>
    <mergeCell ref="A186:E186"/>
    <mergeCell ref="A187:E187"/>
    <mergeCell ref="A176:E176"/>
    <mergeCell ref="A177:E177"/>
    <mergeCell ref="A178:E178"/>
    <mergeCell ref="A179:E179"/>
    <mergeCell ref="A180:E180"/>
    <mergeCell ref="A181:E181"/>
    <mergeCell ref="A170:E170"/>
    <mergeCell ref="A171:E171"/>
    <mergeCell ref="A172:E172"/>
    <mergeCell ref="A173:E173"/>
    <mergeCell ref="A174:E174"/>
    <mergeCell ref="A175:E175"/>
    <mergeCell ref="A165:E165"/>
    <mergeCell ref="A166:E166"/>
    <mergeCell ref="A167:E167"/>
    <mergeCell ref="A168:E168"/>
    <mergeCell ref="G168:G169"/>
    <mergeCell ref="A169:E169"/>
    <mergeCell ref="A159:E159"/>
    <mergeCell ref="A160:E160"/>
    <mergeCell ref="A161:E161"/>
    <mergeCell ref="A162:E162"/>
    <mergeCell ref="A163:E163"/>
    <mergeCell ref="A164:E164"/>
    <mergeCell ref="A153:E153"/>
    <mergeCell ref="A154:E154"/>
    <mergeCell ref="A155:E155"/>
    <mergeCell ref="A156:E156"/>
    <mergeCell ref="A157:E157"/>
    <mergeCell ref="A158:E158"/>
    <mergeCell ref="A147:E147"/>
    <mergeCell ref="A148:E148"/>
    <mergeCell ref="A149:E149"/>
    <mergeCell ref="A150:E150"/>
    <mergeCell ref="A151:E151"/>
    <mergeCell ref="A152:E152"/>
    <mergeCell ref="A141:E141"/>
    <mergeCell ref="A142:E142"/>
    <mergeCell ref="A143:E143"/>
    <mergeCell ref="A144:E144"/>
    <mergeCell ref="A145:E145"/>
    <mergeCell ref="A146:E146"/>
    <mergeCell ref="A135:E135"/>
    <mergeCell ref="A136:E136"/>
    <mergeCell ref="A137:E137"/>
    <mergeCell ref="A138:E138"/>
    <mergeCell ref="A139:E139"/>
    <mergeCell ref="A140:E140"/>
    <mergeCell ref="A129:E129"/>
    <mergeCell ref="A130:E130"/>
    <mergeCell ref="A131:E131"/>
    <mergeCell ref="A132:E132"/>
    <mergeCell ref="A133:E133"/>
    <mergeCell ref="A134:E134"/>
    <mergeCell ref="A123:E123"/>
    <mergeCell ref="A124:E124"/>
    <mergeCell ref="A125:E125"/>
    <mergeCell ref="A126:E126"/>
    <mergeCell ref="A127:E127"/>
    <mergeCell ref="A128:E128"/>
    <mergeCell ref="A117:E117"/>
    <mergeCell ref="A118:E118"/>
    <mergeCell ref="A119:E119"/>
    <mergeCell ref="A120:E120"/>
    <mergeCell ref="A121:E121"/>
    <mergeCell ref="A122:E122"/>
    <mergeCell ref="A111:E111"/>
    <mergeCell ref="A112:E112"/>
    <mergeCell ref="A113:E113"/>
    <mergeCell ref="A114:E114"/>
    <mergeCell ref="A115:E115"/>
    <mergeCell ref="A116:E116"/>
    <mergeCell ref="A105:E105"/>
    <mergeCell ref="A106:E106"/>
    <mergeCell ref="A107:E107"/>
    <mergeCell ref="A108:E108"/>
    <mergeCell ref="A109:E109"/>
    <mergeCell ref="A110:E110"/>
    <mergeCell ref="A99:E99"/>
    <mergeCell ref="A100:E100"/>
    <mergeCell ref="A101:E101"/>
    <mergeCell ref="A102:E102"/>
    <mergeCell ref="A103:E103"/>
    <mergeCell ref="A104:E104"/>
    <mergeCell ref="A93:E93"/>
    <mergeCell ref="A94:E94"/>
    <mergeCell ref="A95:E95"/>
    <mergeCell ref="A96:E96"/>
    <mergeCell ref="A97:E97"/>
    <mergeCell ref="A98:E98"/>
    <mergeCell ref="K87:K88"/>
    <mergeCell ref="L87:L88"/>
    <mergeCell ref="A89:E89"/>
    <mergeCell ref="A90:E90"/>
    <mergeCell ref="A91:E91"/>
    <mergeCell ref="A92:E92"/>
    <mergeCell ref="A2:J2"/>
    <mergeCell ref="B4:F4"/>
    <mergeCell ref="G4:J4"/>
    <mergeCell ref="B5:F5"/>
    <mergeCell ref="A11:E88"/>
    <mergeCell ref="F87:F88"/>
    <mergeCell ref="G87:G88"/>
    <mergeCell ref="H87:H88"/>
    <mergeCell ref="I87:I88"/>
    <mergeCell ref="J87:J88"/>
  </mergeCells>
  <pageMargins left="0.7" right="0.7" top="1.83" bottom="0.75" header="0.86" footer="0.37"/>
  <pageSetup paperSize="9" scale="65" fitToWidth="0" fitToHeight="0" orientation="portrait" r:id="rId1"/>
  <headerFooter>
    <oddHeader>&amp;C&amp;G&amp;RBSC-PRO-F-10</oddHeader>
    <oddFooter>&amp;C&amp;G</oddFooter>
  </headerFooter>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I46"/>
  <sheetViews>
    <sheetView view="pageLayout" zoomScaleNormal="110" zoomScaleSheetLayoutView="146" workbookViewId="0">
      <selection activeCell="A18" sqref="A18:I18"/>
    </sheetView>
  </sheetViews>
  <sheetFormatPr defaultColWidth="8.88671875" defaultRowHeight="14.4" x14ac:dyDescent="0.3"/>
  <cols>
    <col min="1" max="1" width="9.33203125" customWidth="1"/>
    <col min="3" max="3" width="21.6640625" customWidth="1"/>
  </cols>
  <sheetData>
    <row r="1" spans="1:9" ht="13.2" customHeight="1" x14ac:dyDescent="0.3">
      <c r="A1" s="286"/>
    </row>
    <row r="2" spans="1:9" x14ac:dyDescent="0.3">
      <c r="A2" s="886"/>
      <c r="B2" s="886"/>
      <c r="C2" s="886"/>
      <c r="D2" s="886"/>
      <c r="E2" s="886"/>
      <c r="F2" s="886"/>
      <c r="G2" s="886"/>
      <c r="H2" s="886"/>
      <c r="I2" s="886"/>
    </row>
    <row r="3" spans="1:9" ht="15" x14ac:dyDescent="0.3">
      <c r="A3" s="887"/>
      <c r="B3" s="887"/>
      <c r="C3" s="887"/>
      <c r="D3" s="887"/>
      <c r="E3" s="887"/>
      <c r="F3" s="887"/>
      <c r="G3" s="887"/>
      <c r="H3" s="887"/>
      <c r="I3" s="887"/>
    </row>
    <row r="4" spans="1:9" ht="12.6" customHeight="1" x14ac:dyDescent="0.3">
      <c r="A4" s="888"/>
      <c r="B4" s="888"/>
      <c r="C4" s="888"/>
      <c r="D4" s="888"/>
      <c r="E4" s="888"/>
      <c r="F4" s="888"/>
      <c r="G4" s="888"/>
      <c r="H4" s="888"/>
      <c r="I4" s="888"/>
    </row>
    <row r="5" spans="1:9" ht="11.4" customHeight="1" x14ac:dyDescent="0.3">
      <c r="A5" s="287"/>
    </row>
    <row r="6" spans="1:9" ht="13.95" customHeight="1" x14ac:dyDescent="0.3">
      <c r="A6" s="888" t="s">
        <v>873</v>
      </c>
      <c r="B6" s="888"/>
      <c r="C6" s="888"/>
      <c r="D6" s="888"/>
      <c r="E6" s="888"/>
      <c r="F6" s="888"/>
      <c r="G6" s="888"/>
      <c r="H6" s="888"/>
      <c r="I6" s="888"/>
    </row>
    <row r="7" spans="1:9" ht="1.2" hidden="1" customHeight="1" x14ac:dyDescent="0.3">
      <c r="A7" s="287"/>
    </row>
    <row r="8" spans="1:9" ht="17.399999999999999" x14ac:dyDescent="0.3">
      <c r="A8" s="889" t="s">
        <v>874</v>
      </c>
      <c r="B8" s="889"/>
      <c r="C8" s="889"/>
      <c r="D8" s="889"/>
      <c r="E8" s="889"/>
      <c r="F8" s="889"/>
      <c r="G8" s="889"/>
      <c r="H8" s="889"/>
      <c r="I8" s="889"/>
    </row>
    <row r="9" spans="1:9" x14ac:dyDescent="0.3">
      <c r="A9" s="287"/>
    </row>
    <row r="10" spans="1:9" x14ac:dyDescent="0.3">
      <c r="A10" s="287"/>
    </row>
    <row r="11" spans="1:9" ht="15" customHeight="1" x14ac:dyDescent="0.3">
      <c r="A11" s="884" t="s">
        <v>1623</v>
      </c>
      <c r="B11" s="884"/>
      <c r="C11" s="884"/>
      <c r="D11" s="884"/>
      <c r="E11" s="884"/>
      <c r="F11" s="884"/>
      <c r="G11" s="885"/>
      <c r="H11" s="885"/>
      <c r="I11" s="885"/>
    </row>
    <row r="12" spans="1:9" ht="11.4" customHeight="1" x14ac:dyDescent="0.3">
      <c r="A12" s="894" t="s">
        <v>1033</v>
      </c>
      <c r="B12" s="894"/>
      <c r="C12" s="894"/>
      <c r="D12" s="894"/>
      <c r="E12" s="894"/>
      <c r="F12" s="894"/>
      <c r="G12" s="894"/>
      <c r="H12" s="894"/>
      <c r="I12" s="894"/>
    </row>
    <row r="13" spans="1:9" ht="15" customHeight="1" x14ac:dyDescent="0.3">
      <c r="A13" s="884" t="s">
        <v>1622</v>
      </c>
      <c r="B13" s="884"/>
      <c r="C13" s="884"/>
      <c r="D13" s="884"/>
      <c r="E13" s="884"/>
      <c r="F13" s="288"/>
      <c r="G13" s="892"/>
      <c r="H13" s="892"/>
      <c r="I13" s="892"/>
    </row>
    <row r="14" spans="1:9" ht="12.6" customHeight="1" x14ac:dyDescent="0.3">
      <c r="A14" s="894" t="s">
        <v>1568</v>
      </c>
      <c r="B14" s="894"/>
      <c r="C14" s="894"/>
      <c r="D14" s="894"/>
      <c r="E14" s="894"/>
      <c r="F14" s="894"/>
      <c r="G14" s="894"/>
      <c r="H14" s="894"/>
      <c r="I14" s="894"/>
    </row>
    <row r="15" spans="1:9" ht="16.2" customHeight="1" x14ac:dyDescent="0.3">
      <c r="A15" s="289"/>
      <c r="B15" s="289"/>
      <c r="C15" s="289"/>
      <c r="D15" s="289"/>
      <c r="E15" s="289"/>
      <c r="F15" s="289"/>
    </row>
    <row r="16" spans="1:9" x14ac:dyDescent="0.3">
      <c r="A16" s="895"/>
      <c r="B16" s="895"/>
      <c r="C16" s="895"/>
      <c r="D16" s="895"/>
      <c r="E16" s="895"/>
      <c r="F16" s="895"/>
      <c r="G16" s="895"/>
      <c r="H16" s="895"/>
      <c r="I16" s="895"/>
    </row>
    <row r="17" spans="1:9" x14ac:dyDescent="0.3">
      <c r="A17" s="895" t="s">
        <v>875</v>
      </c>
      <c r="B17" s="895"/>
    </row>
    <row r="18" spans="1:9" ht="64.2" customHeight="1" x14ac:dyDescent="0.3">
      <c r="A18" s="890" t="s">
        <v>1624</v>
      </c>
      <c r="B18" s="890"/>
      <c r="C18" s="890"/>
      <c r="D18" s="890"/>
      <c r="E18" s="890"/>
      <c r="F18" s="890"/>
      <c r="G18" s="890"/>
      <c r="H18" s="890"/>
      <c r="I18" s="890"/>
    </row>
    <row r="19" spans="1:9" ht="31.2" customHeight="1" x14ac:dyDescent="0.3">
      <c r="A19" s="891" t="s">
        <v>992</v>
      </c>
      <c r="B19" s="891"/>
      <c r="C19" s="891"/>
      <c r="D19" s="891"/>
      <c r="E19" s="891"/>
      <c r="F19" s="891"/>
      <c r="G19" s="891"/>
      <c r="H19" s="891"/>
      <c r="I19" s="891"/>
    </row>
    <row r="20" spans="1:9" ht="1.95" hidden="1" customHeight="1" x14ac:dyDescent="0.3">
      <c r="A20" s="891" t="s">
        <v>943</v>
      </c>
      <c r="B20" s="891"/>
      <c r="C20" s="891"/>
      <c r="D20" s="891"/>
      <c r="E20" s="891"/>
      <c r="F20" s="891"/>
      <c r="G20" s="891"/>
      <c r="H20" s="891"/>
      <c r="I20" s="891"/>
    </row>
    <row r="21" spans="1:9" s="241" customFormat="1" ht="17.399999999999999" customHeight="1" x14ac:dyDescent="0.25">
      <c r="A21" s="290"/>
      <c r="B21" s="892" t="s">
        <v>876</v>
      </c>
      <c r="C21" s="892"/>
      <c r="D21" s="892"/>
      <c r="E21" s="892"/>
      <c r="F21" s="892"/>
      <c r="G21" s="290"/>
      <c r="H21" s="290"/>
      <c r="I21" s="290"/>
    </row>
    <row r="22" spans="1:9" s="241" customFormat="1" ht="13.8" x14ac:dyDescent="0.25">
      <c r="A22" s="287"/>
      <c r="B22" s="241" t="s">
        <v>877</v>
      </c>
    </row>
    <row r="23" spans="1:9" s="241" customFormat="1" ht="13.8" x14ac:dyDescent="0.25">
      <c r="A23" s="287"/>
      <c r="B23" s="892" t="s">
        <v>1567</v>
      </c>
      <c r="C23" s="892"/>
      <c r="D23" s="892"/>
      <c r="E23" s="892"/>
    </row>
    <row r="24" spans="1:9" s="241" customFormat="1" ht="13.8" x14ac:dyDescent="0.25">
      <c r="A24" s="287"/>
      <c r="B24" s="892" t="s">
        <v>878</v>
      </c>
      <c r="C24" s="892"/>
      <c r="D24" s="892"/>
      <c r="E24" s="892"/>
    </row>
    <row r="25" spans="1:9" s="241" customFormat="1" ht="13.8" x14ac:dyDescent="0.25">
      <c r="A25" s="287"/>
      <c r="B25" s="892" t="s">
        <v>1566</v>
      </c>
      <c r="C25" s="892"/>
      <c r="D25" s="892"/>
      <c r="E25" s="892"/>
      <c r="F25" s="892"/>
      <c r="G25" s="288"/>
    </row>
    <row r="26" spans="1:9" s="241" customFormat="1" ht="13.8" x14ac:dyDescent="0.25">
      <c r="A26" s="287"/>
      <c r="B26" s="892" t="s">
        <v>1565</v>
      </c>
      <c r="C26" s="892"/>
      <c r="D26" s="892"/>
      <c r="E26" s="892"/>
      <c r="F26" s="892"/>
      <c r="G26" s="892"/>
      <c r="H26" s="892"/>
    </row>
    <row r="27" spans="1:9" s="241" customFormat="1" ht="13.8" x14ac:dyDescent="0.25">
      <c r="A27" s="287"/>
      <c r="B27" s="892" t="s">
        <v>1564</v>
      </c>
      <c r="C27" s="892"/>
      <c r="D27" s="892"/>
      <c r="E27" s="892"/>
    </row>
    <row r="28" spans="1:9" s="241" customFormat="1" ht="33.75" hidden="1" customHeight="1" x14ac:dyDescent="0.25">
      <c r="A28" s="287"/>
      <c r="B28" s="893"/>
      <c r="C28" s="893"/>
      <c r="D28" s="893"/>
      <c r="E28" s="893"/>
      <c r="F28" s="893"/>
      <c r="G28" s="893"/>
    </row>
    <row r="29" spans="1:9" ht="42.6" customHeight="1" x14ac:dyDescent="0.3">
      <c r="A29" s="893" t="s">
        <v>879</v>
      </c>
      <c r="B29" s="893"/>
      <c r="C29" s="893"/>
      <c r="D29" s="893"/>
      <c r="E29" s="893"/>
      <c r="F29" s="893"/>
      <c r="G29" s="893"/>
      <c r="H29" s="893"/>
      <c r="I29" s="893"/>
    </row>
    <row r="30" spans="1:9" ht="9" hidden="1" customHeight="1" x14ac:dyDescent="0.3">
      <c r="A30" s="291"/>
      <c r="B30" s="291"/>
      <c r="C30" s="291"/>
      <c r="D30" s="291"/>
      <c r="E30" s="291"/>
      <c r="F30" s="291"/>
      <c r="G30" s="291"/>
      <c r="H30" s="291"/>
      <c r="I30" s="291"/>
    </row>
    <row r="31" spans="1:9" ht="24.6" customHeight="1" x14ac:dyDescent="0.3">
      <c r="A31" s="896" t="s">
        <v>880</v>
      </c>
      <c r="B31" s="896"/>
      <c r="C31" s="896"/>
      <c r="D31" s="896"/>
      <c r="E31" s="896"/>
      <c r="F31" s="896"/>
      <c r="G31" s="896"/>
      <c r="H31" s="896"/>
      <c r="I31" s="896"/>
    </row>
    <row r="32" spans="1:9" x14ac:dyDescent="0.3">
      <c r="A32" s="895" t="s">
        <v>881</v>
      </c>
      <c r="B32" s="895"/>
      <c r="C32" s="895"/>
      <c r="D32" s="895"/>
      <c r="E32" s="895"/>
      <c r="F32" s="895"/>
      <c r="G32" s="895"/>
      <c r="H32" s="895"/>
      <c r="I32" s="895"/>
    </row>
    <row r="33" spans="1:9" ht="13.95" customHeight="1" x14ac:dyDescent="0.3">
      <c r="A33" s="289"/>
      <c r="B33" s="289"/>
      <c r="C33" s="289"/>
      <c r="D33" s="289"/>
      <c r="E33" s="289"/>
      <c r="F33" s="289"/>
      <c r="G33" s="289"/>
      <c r="H33" s="289"/>
      <c r="I33" s="289"/>
    </row>
    <row r="34" spans="1:9" x14ac:dyDescent="0.3">
      <c r="A34" s="895" t="s">
        <v>250</v>
      </c>
      <c r="B34" s="895"/>
      <c r="C34" s="895"/>
      <c r="D34" s="895"/>
      <c r="E34" s="895"/>
      <c r="F34" s="895"/>
      <c r="G34" s="895"/>
      <c r="H34" s="895"/>
      <c r="I34" s="895"/>
    </row>
    <row r="35" spans="1:9" x14ac:dyDescent="0.3">
      <c r="A35" s="287"/>
    </row>
    <row r="36" spans="1:9" ht="10.199999999999999" customHeight="1" x14ac:dyDescent="0.3">
      <c r="A36" s="287"/>
    </row>
    <row r="37" spans="1:9" x14ac:dyDescent="0.3">
      <c r="A37" s="897" t="s">
        <v>924</v>
      </c>
      <c r="B37" s="897"/>
      <c r="C37" s="897"/>
      <c r="D37" s="897"/>
      <c r="E37" s="897"/>
      <c r="F37" s="897"/>
      <c r="G37" s="897"/>
      <c r="H37" s="897"/>
      <c r="I37" s="897"/>
    </row>
    <row r="38" spans="1:9" x14ac:dyDescent="0.3">
      <c r="A38" s="894" t="s">
        <v>531</v>
      </c>
      <c r="B38" s="894"/>
      <c r="C38" s="894"/>
      <c r="D38" s="894"/>
      <c r="E38" s="894"/>
      <c r="F38" s="894"/>
      <c r="G38" s="894"/>
      <c r="H38" s="894"/>
      <c r="I38" s="894"/>
    </row>
    <row r="39" spans="1:9" x14ac:dyDescent="0.3">
      <c r="A39" s="287"/>
    </row>
    <row r="40" spans="1:9" x14ac:dyDescent="0.3">
      <c r="A40" s="895" t="s">
        <v>401</v>
      </c>
      <c r="B40" s="895"/>
      <c r="C40" s="895"/>
      <c r="D40" s="895"/>
      <c r="E40" s="895"/>
      <c r="F40" s="895"/>
      <c r="G40" s="895"/>
      <c r="H40" s="895"/>
      <c r="I40" s="895"/>
    </row>
    <row r="41" spans="1:9" ht="10.95" customHeight="1" x14ac:dyDescent="0.3">
      <c r="A41" s="895"/>
      <c r="B41" s="895"/>
      <c r="C41" s="895"/>
      <c r="D41" s="895"/>
      <c r="E41" s="895"/>
      <c r="F41" s="895"/>
      <c r="G41" s="895"/>
      <c r="H41" s="895"/>
      <c r="I41" s="895"/>
    </row>
    <row r="42" spans="1:9" x14ac:dyDescent="0.3">
      <c r="A42" s="292"/>
      <c r="B42" s="292"/>
      <c r="C42" s="292"/>
      <c r="D42" s="292"/>
      <c r="E42" s="289"/>
      <c r="F42" s="289"/>
      <c r="G42" s="289"/>
      <c r="H42" s="289"/>
      <c r="I42" s="289"/>
    </row>
    <row r="43" spans="1:9" x14ac:dyDescent="0.3">
      <c r="A43" s="289" t="s">
        <v>251</v>
      </c>
      <c r="B43" s="289"/>
      <c r="C43" s="289"/>
      <c r="D43" s="289"/>
      <c r="E43" s="289"/>
      <c r="F43" s="289"/>
      <c r="G43" s="289"/>
      <c r="H43" s="289"/>
      <c r="I43" s="289"/>
    </row>
    <row r="44" spans="1:9" x14ac:dyDescent="0.3">
      <c r="A44" s="895" t="s">
        <v>882</v>
      </c>
      <c r="B44" s="895"/>
      <c r="C44" s="895"/>
      <c r="D44" s="895"/>
      <c r="E44" s="895"/>
      <c r="F44" s="895"/>
      <c r="G44" s="895"/>
      <c r="H44" s="895"/>
      <c r="I44" s="895"/>
    </row>
    <row r="45" spans="1:9" x14ac:dyDescent="0.3">
      <c r="A45" s="289" t="s">
        <v>252</v>
      </c>
      <c r="B45" s="895" t="str">
        <f>PR!B12</f>
        <v>2509-SS09-343</v>
      </c>
      <c r="C45" s="895"/>
    </row>
    <row r="46" spans="1:9" ht="23.25" customHeight="1" x14ac:dyDescent="0.3"/>
  </sheetData>
  <mergeCells count="33">
    <mergeCell ref="A31:I31"/>
    <mergeCell ref="A44:I44"/>
    <mergeCell ref="B45:C45"/>
    <mergeCell ref="A32:I32"/>
    <mergeCell ref="A34:I34"/>
    <mergeCell ref="A37:I37"/>
    <mergeCell ref="A38:I38"/>
    <mergeCell ref="A40:I40"/>
    <mergeCell ref="A41:I41"/>
    <mergeCell ref="A12:I12"/>
    <mergeCell ref="G13:I13"/>
    <mergeCell ref="A14:I14"/>
    <mergeCell ref="A16:I16"/>
    <mergeCell ref="A17:B17"/>
    <mergeCell ref="A13:E13"/>
    <mergeCell ref="A18:I18"/>
    <mergeCell ref="A20:I20"/>
    <mergeCell ref="B21:F21"/>
    <mergeCell ref="B28:G28"/>
    <mergeCell ref="A29:I29"/>
    <mergeCell ref="A19:I19"/>
    <mergeCell ref="B24:E24"/>
    <mergeCell ref="B25:F25"/>
    <mergeCell ref="B27:E27"/>
    <mergeCell ref="B26:H26"/>
    <mergeCell ref="B23:E23"/>
    <mergeCell ref="A11:F11"/>
    <mergeCell ref="G11:I11"/>
    <mergeCell ref="A2:I2"/>
    <mergeCell ref="A3:I3"/>
    <mergeCell ref="A4:I4"/>
    <mergeCell ref="A6:I6"/>
    <mergeCell ref="A8:I8"/>
  </mergeCells>
  <pageMargins left="0.70866141732283472" right="0.70866141732283472" top="1" bottom="0.74803149606299213" header="0.77" footer="0.49"/>
  <pageSetup paperSize="9" scale="93" fitToHeight="0" orientation="portrait" r:id="rId1"/>
  <headerFooter>
    <oddHeader>&amp;C&amp;G</oddHeader>
    <oddFooter>&amp;C&amp;G</oddFooter>
  </headerFooter>
  <drawing r:id="rId2"/>
  <legacyDrawingHF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S49"/>
  <sheetViews>
    <sheetView view="pageLayout" topLeftCell="H29" zoomScale="145" zoomScaleNormal="100" zoomScaleSheetLayoutView="119" zoomScalePageLayoutView="145" workbookViewId="0">
      <selection activeCell="A36" sqref="A36:I36"/>
    </sheetView>
  </sheetViews>
  <sheetFormatPr defaultRowHeight="14.4" x14ac:dyDescent="0.3"/>
  <cols>
    <col min="2" max="2" width="9.109375" customWidth="1"/>
    <col min="3" max="3" width="9.88671875" customWidth="1"/>
    <col min="4" max="4" width="9.109375" customWidth="1"/>
    <col min="6" max="6" width="7.44140625" customWidth="1"/>
    <col min="8" max="8" width="8.44140625" customWidth="1"/>
    <col min="9" max="9" width="14.77734375" customWidth="1"/>
    <col min="10" max="11" width="9.109375" customWidth="1"/>
    <col min="18" max="18" width="13.33203125" customWidth="1"/>
    <col min="19" max="19" width="9.109375" hidden="1" customWidth="1"/>
  </cols>
  <sheetData>
    <row r="1" spans="1:18" ht="15.6" x14ac:dyDescent="0.3">
      <c r="A1" s="293"/>
      <c r="B1" s="293"/>
      <c r="C1" s="293"/>
      <c r="D1" s="293"/>
      <c r="E1" s="293"/>
      <c r="F1" s="293"/>
      <c r="G1" s="293"/>
      <c r="H1" s="293"/>
      <c r="I1" s="293"/>
      <c r="J1" s="293"/>
      <c r="K1" s="293"/>
      <c r="L1" s="293"/>
      <c r="M1" s="293"/>
      <c r="N1" s="293"/>
      <c r="O1" s="293"/>
      <c r="P1" s="293"/>
      <c r="Q1" s="293"/>
      <c r="R1" s="293"/>
    </row>
    <row r="2" spans="1:18" ht="15.6" x14ac:dyDescent="0.3">
      <c r="A2" s="293"/>
      <c r="B2" s="293"/>
      <c r="C2" s="293"/>
      <c r="D2" s="294"/>
      <c r="E2" s="293"/>
      <c r="F2" s="293"/>
      <c r="G2" s="293"/>
      <c r="H2" s="293"/>
      <c r="I2" s="293"/>
      <c r="J2" s="293"/>
      <c r="K2" s="293"/>
      <c r="L2" s="293"/>
      <c r="M2" s="294"/>
      <c r="N2" s="293"/>
      <c r="O2" s="293"/>
      <c r="P2" s="293"/>
      <c r="Q2" s="293"/>
      <c r="R2" s="293"/>
    </row>
    <row r="3" spans="1:18" ht="15.6" x14ac:dyDescent="0.3">
      <c r="A3" s="293"/>
      <c r="B3" s="293"/>
      <c r="C3" s="293"/>
      <c r="D3" s="293"/>
      <c r="E3" s="295"/>
      <c r="F3" s="293"/>
      <c r="G3" s="293"/>
      <c r="H3" s="293"/>
      <c r="I3" s="293"/>
      <c r="J3" s="293"/>
      <c r="K3" s="293"/>
      <c r="L3" s="293"/>
      <c r="M3" s="293"/>
      <c r="N3" s="295"/>
      <c r="O3" s="293"/>
      <c r="P3" s="293"/>
      <c r="Q3" s="293"/>
      <c r="R3" s="293"/>
    </row>
    <row r="4" spans="1:18" ht="15.6" x14ac:dyDescent="0.3">
      <c r="A4" s="293"/>
      <c r="B4" s="293"/>
      <c r="C4" s="293"/>
      <c r="D4" s="293"/>
      <c r="E4" s="296"/>
      <c r="F4" s="293"/>
      <c r="G4" s="293"/>
      <c r="H4" s="293"/>
      <c r="I4" s="293"/>
      <c r="J4" s="293"/>
      <c r="K4" s="293"/>
      <c r="L4" s="293"/>
      <c r="M4" s="293"/>
      <c r="N4" s="296"/>
      <c r="O4" s="293"/>
      <c r="P4" s="293"/>
      <c r="Q4" s="293"/>
      <c r="R4" s="293"/>
    </row>
    <row r="5" spans="1:18" ht="15.6" x14ac:dyDescent="0.3">
      <c r="A5" s="293"/>
      <c r="B5" s="293"/>
      <c r="C5" s="293"/>
      <c r="D5" s="293"/>
      <c r="E5" s="297"/>
      <c r="F5" s="293"/>
      <c r="G5" s="293"/>
      <c r="H5" s="293"/>
      <c r="I5" s="293"/>
      <c r="J5" s="293"/>
      <c r="K5" s="293"/>
      <c r="L5" s="293"/>
      <c r="M5" s="293"/>
      <c r="N5" s="297"/>
      <c r="O5" s="293"/>
      <c r="P5" s="293"/>
      <c r="Q5" s="293"/>
      <c r="R5" s="293"/>
    </row>
    <row r="6" spans="1:18" ht="15.6" x14ac:dyDescent="0.3">
      <c r="A6" s="293"/>
      <c r="B6" s="293"/>
      <c r="C6" s="293"/>
      <c r="D6" s="293"/>
      <c r="E6" s="298" t="s">
        <v>883</v>
      </c>
      <c r="F6" s="293"/>
      <c r="G6" s="293"/>
      <c r="H6" s="293"/>
      <c r="I6" s="293"/>
      <c r="J6" s="293"/>
      <c r="K6" s="293"/>
      <c r="L6" s="293"/>
      <c r="M6" s="293"/>
      <c r="N6" s="298" t="s">
        <v>883</v>
      </c>
      <c r="O6" s="293"/>
      <c r="P6" s="293"/>
      <c r="Q6" s="293"/>
      <c r="R6" s="293"/>
    </row>
    <row r="7" spans="1:18" ht="15.6" x14ac:dyDescent="0.3">
      <c r="A7" s="293"/>
      <c r="B7" s="293"/>
      <c r="C7" s="293"/>
      <c r="D7" s="293"/>
      <c r="E7" s="295" t="s">
        <v>884</v>
      </c>
      <c r="F7" s="293"/>
      <c r="G7" s="293"/>
      <c r="H7" s="293"/>
      <c r="I7" s="293"/>
      <c r="J7" s="293"/>
      <c r="K7" s="293"/>
      <c r="L7" s="293"/>
      <c r="M7" s="903" t="str">
        <f>E7</f>
        <v>bac resolution No:</v>
      </c>
      <c r="N7" s="903"/>
      <c r="O7" s="903"/>
      <c r="P7" s="293"/>
      <c r="Q7" s="293"/>
      <c r="R7" s="293"/>
    </row>
    <row r="8" spans="1:18" ht="15.6" x14ac:dyDescent="0.3">
      <c r="A8" s="293"/>
      <c r="B8" s="293"/>
      <c r="C8" s="293"/>
      <c r="D8" s="905" t="str">
        <f>PR!B12</f>
        <v>2509-SS09-343</v>
      </c>
      <c r="E8" s="905"/>
      <c r="F8" s="905"/>
      <c r="G8" s="293"/>
      <c r="H8" s="293" t="s">
        <v>783</v>
      </c>
      <c r="I8" s="428" t="s">
        <v>307</v>
      </c>
      <c r="J8" s="293"/>
      <c r="K8" s="293"/>
      <c r="L8" s="293"/>
      <c r="M8" s="903" t="str">
        <f>D8</f>
        <v>2509-SS09-343</v>
      </c>
      <c r="N8" s="903"/>
      <c r="O8" s="903"/>
      <c r="P8" s="293"/>
      <c r="Q8" s="293"/>
      <c r="R8" s="293"/>
    </row>
    <row r="9" spans="1:18" ht="2.4" customHeight="1" x14ac:dyDescent="0.3">
      <c r="A9" s="293"/>
      <c r="B9" s="293"/>
      <c r="C9" s="293"/>
      <c r="D9" s="293"/>
      <c r="E9" s="293"/>
      <c r="F9" s="293"/>
      <c r="G9" s="293"/>
      <c r="H9" s="293"/>
      <c r="I9" s="293"/>
      <c r="J9" s="293"/>
      <c r="K9" s="293"/>
      <c r="L9" s="293"/>
      <c r="M9" s="293"/>
      <c r="N9" s="293"/>
      <c r="O9" s="293"/>
      <c r="P9" s="293"/>
      <c r="Q9" s="293"/>
      <c r="R9" s="293"/>
    </row>
    <row r="10" spans="1:18" ht="14.25" customHeight="1" x14ac:dyDescent="0.3">
      <c r="A10" s="293"/>
      <c r="B10" s="293"/>
      <c r="C10" s="293"/>
      <c r="D10" s="293"/>
      <c r="E10" s="299" t="s">
        <v>885</v>
      </c>
      <c r="F10" s="293"/>
      <c r="G10" s="293"/>
      <c r="H10" s="293"/>
      <c r="I10" s="293"/>
      <c r="J10" s="293"/>
      <c r="K10" s="293"/>
      <c r="L10" s="293"/>
      <c r="M10" s="293"/>
      <c r="N10" s="299" t="s">
        <v>886</v>
      </c>
      <c r="O10" s="293"/>
      <c r="P10" s="293"/>
      <c r="Q10" s="293"/>
      <c r="R10" s="293"/>
    </row>
    <row r="11" spans="1:18" ht="6.75" hidden="1" customHeight="1" x14ac:dyDescent="0.3"/>
    <row r="12" spans="1:18" ht="70.2" customHeight="1" x14ac:dyDescent="0.3">
      <c r="A12" s="893" t="s">
        <v>1827</v>
      </c>
      <c r="B12" s="893"/>
      <c r="C12" s="893"/>
      <c r="D12" s="893"/>
      <c r="E12" s="893"/>
      <c r="F12" s="893"/>
      <c r="G12" s="893"/>
      <c r="H12" s="893"/>
      <c r="I12" s="893"/>
      <c r="J12" s="893" t="s">
        <v>1827</v>
      </c>
      <c r="K12" s="893"/>
      <c r="L12" s="893"/>
      <c r="M12" s="893"/>
      <c r="N12" s="893"/>
      <c r="O12" s="893"/>
      <c r="P12" s="893"/>
      <c r="Q12" s="893"/>
      <c r="R12" s="893"/>
    </row>
    <row r="13" spans="1:18" ht="9" hidden="1" customHeight="1" x14ac:dyDescent="0.3">
      <c r="A13" s="893"/>
      <c r="B13" s="893"/>
      <c r="C13" s="893"/>
      <c r="D13" s="893"/>
      <c r="E13" s="893"/>
      <c r="F13" s="893"/>
      <c r="G13" s="893"/>
      <c r="H13" s="893"/>
      <c r="I13" s="893"/>
      <c r="J13" s="893"/>
      <c r="K13" s="893"/>
      <c r="L13" s="893"/>
      <c r="M13" s="893"/>
      <c r="N13" s="893"/>
      <c r="O13" s="893"/>
      <c r="P13" s="893"/>
      <c r="Q13" s="893"/>
      <c r="R13" s="893"/>
    </row>
    <row r="14" spans="1:18" ht="9.75" hidden="1" customHeight="1" x14ac:dyDescent="0.3"/>
    <row r="15" spans="1:18" ht="24" customHeight="1" x14ac:dyDescent="0.3">
      <c r="A15" s="904" t="s">
        <v>1828</v>
      </c>
      <c r="B15" s="904"/>
      <c r="C15" s="904"/>
      <c r="D15" s="904"/>
      <c r="E15" s="904"/>
      <c r="F15" s="904"/>
      <c r="G15" s="904"/>
      <c r="H15" s="904"/>
      <c r="I15" s="904"/>
      <c r="J15" s="904" t="s">
        <v>1828</v>
      </c>
      <c r="K15" s="904"/>
      <c r="L15" s="904"/>
      <c r="M15" s="904"/>
      <c r="N15" s="904"/>
      <c r="O15" s="904"/>
      <c r="P15" s="904"/>
      <c r="Q15" s="904"/>
      <c r="R15" s="904"/>
    </row>
    <row r="16" spans="1:18" ht="19.2" customHeight="1" x14ac:dyDescent="0.3">
      <c r="A16" s="904"/>
      <c r="B16" s="904"/>
      <c r="C16" s="904"/>
      <c r="D16" s="904"/>
      <c r="E16" s="904"/>
      <c r="F16" s="904"/>
      <c r="G16" s="904"/>
      <c r="H16" s="904"/>
      <c r="I16" s="904"/>
      <c r="J16" s="904"/>
      <c r="K16" s="904"/>
      <c r="L16" s="904"/>
      <c r="M16" s="904"/>
      <c r="N16" s="904"/>
      <c r="O16" s="904"/>
      <c r="P16" s="904"/>
      <c r="Q16" s="904"/>
      <c r="R16" s="904"/>
    </row>
    <row r="17" spans="1:18" hidden="1" x14ac:dyDescent="0.3"/>
    <row r="18" spans="1:18" ht="16.5" customHeight="1" x14ac:dyDescent="0.3">
      <c r="A18" s="904" t="s">
        <v>887</v>
      </c>
      <c r="B18" s="904"/>
      <c r="C18" s="904"/>
      <c r="D18" s="904"/>
      <c r="E18" s="904"/>
      <c r="F18" s="904"/>
      <c r="G18" s="904"/>
      <c r="H18" s="904"/>
      <c r="I18" s="904"/>
      <c r="J18" s="906" t="s">
        <v>887</v>
      </c>
      <c r="K18" s="906"/>
      <c r="L18" s="906"/>
      <c r="M18" s="906"/>
      <c r="N18" s="906"/>
      <c r="O18" s="906"/>
      <c r="P18" s="906"/>
      <c r="Q18" s="906"/>
      <c r="R18" s="906"/>
    </row>
    <row r="19" spans="1:18" ht="16.8" customHeight="1" thickBot="1" x14ac:dyDescent="0.35">
      <c r="A19" s="904"/>
      <c r="B19" s="904"/>
      <c r="C19" s="904"/>
      <c r="D19" s="904"/>
      <c r="E19" s="904"/>
      <c r="F19" s="904"/>
      <c r="G19" s="904"/>
      <c r="H19" s="904"/>
      <c r="I19" s="904"/>
      <c r="J19" s="906"/>
      <c r="K19" s="906"/>
      <c r="L19" s="906"/>
      <c r="M19" s="906"/>
      <c r="N19" s="906"/>
      <c r="O19" s="906"/>
      <c r="P19" s="906"/>
      <c r="Q19" s="906"/>
      <c r="R19" s="906"/>
    </row>
    <row r="20" spans="1:18" ht="13.5" hidden="1" customHeight="1" thickBot="1" x14ac:dyDescent="0.35"/>
    <row r="21" spans="1:18" ht="27" customHeight="1" x14ac:dyDescent="0.3">
      <c r="A21" s="300" t="s">
        <v>888</v>
      </c>
      <c r="B21" s="907" t="s">
        <v>940</v>
      </c>
      <c r="C21" s="907"/>
      <c r="D21" s="907"/>
      <c r="E21" s="907"/>
      <c r="F21" s="907"/>
      <c r="G21" s="907" t="s">
        <v>889</v>
      </c>
      <c r="H21" s="907"/>
      <c r="I21" s="300" t="s">
        <v>890</v>
      </c>
      <c r="J21" s="301" t="s">
        <v>888</v>
      </c>
      <c r="K21" s="907" t="s">
        <v>940</v>
      </c>
      <c r="L21" s="907"/>
      <c r="M21" s="907"/>
      <c r="N21" s="907"/>
      <c r="O21" s="907"/>
      <c r="P21" s="907" t="s">
        <v>889</v>
      </c>
      <c r="Q21" s="907"/>
      <c r="R21" s="300" t="s">
        <v>890</v>
      </c>
    </row>
    <row r="22" spans="1:18" ht="16.95" customHeight="1" x14ac:dyDescent="0.3">
      <c r="A22" s="302">
        <v>1</v>
      </c>
      <c r="B22" s="908" t="str">
        <f>DATA!W6</f>
        <v>Doque's Congie Hauz</v>
      </c>
      <c r="C22" s="909"/>
      <c r="D22" s="909"/>
      <c r="E22" s="909"/>
      <c r="F22" s="910"/>
      <c r="G22" s="911">
        <f>PR!H75</f>
        <v>10450</v>
      </c>
      <c r="H22" s="912"/>
      <c r="I22" s="304">
        <v>21000</v>
      </c>
      <c r="J22" s="302">
        <v>1</v>
      </c>
      <c r="K22" s="908" t="str">
        <f>B22</f>
        <v>Doque's Congie Hauz</v>
      </c>
      <c r="L22" s="909"/>
      <c r="M22" s="909"/>
      <c r="N22" s="909"/>
      <c r="O22" s="910"/>
      <c r="P22" s="911">
        <f t="shared" ref="P22:P24" si="0">G22</f>
        <v>10450</v>
      </c>
      <c r="Q22" s="912"/>
      <c r="R22" s="304">
        <f>I22</f>
        <v>21000</v>
      </c>
    </row>
    <row r="23" spans="1:18" ht="16.2" customHeight="1" x14ac:dyDescent="0.3">
      <c r="A23" s="302">
        <v>2</v>
      </c>
      <c r="B23" s="908" t="s">
        <v>1816</v>
      </c>
      <c r="C23" s="909"/>
      <c r="D23" s="909"/>
      <c r="E23" s="909"/>
      <c r="F23" s="910"/>
      <c r="G23" s="911">
        <f>PR!H75</f>
        <v>10450</v>
      </c>
      <c r="H23" s="912"/>
      <c r="I23" s="304" t="s">
        <v>1826</v>
      </c>
      <c r="J23" s="302">
        <v>2</v>
      </c>
      <c r="K23" s="908" t="str">
        <f>B23</f>
        <v>Biang's Catering Services</v>
      </c>
      <c r="L23" s="909"/>
      <c r="M23" s="909"/>
      <c r="N23" s="909"/>
      <c r="O23" s="910"/>
      <c r="P23" s="911">
        <f t="shared" si="0"/>
        <v>10450</v>
      </c>
      <c r="Q23" s="912"/>
      <c r="R23" s="304" t="str">
        <f>I23</f>
        <v>not available</v>
      </c>
    </row>
    <row r="24" spans="1:18" s="305" customFormat="1" ht="15" customHeight="1" x14ac:dyDescent="0.3">
      <c r="A24" s="302">
        <v>3</v>
      </c>
      <c r="B24" s="913" t="s">
        <v>952</v>
      </c>
      <c r="C24" s="914"/>
      <c r="D24" s="914"/>
      <c r="E24" s="914"/>
      <c r="F24" s="915"/>
      <c r="G24" s="911">
        <f>PR!H75</f>
        <v>10450</v>
      </c>
      <c r="H24" s="912"/>
      <c r="I24" s="304" t="s">
        <v>813</v>
      </c>
      <c r="J24" s="302">
        <v>3</v>
      </c>
      <c r="K24" s="913" t="str">
        <f>B24</f>
        <v>AZ Blue Box Café</v>
      </c>
      <c r="L24" s="914"/>
      <c r="M24" s="914"/>
      <c r="N24" s="914"/>
      <c r="O24" s="915"/>
      <c r="P24" s="911">
        <f t="shared" si="0"/>
        <v>10450</v>
      </c>
      <c r="Q24" s="912"/>
      <c r="R24" s="304" t="str">
        <f>I24</f>
        <v>none</v>
      </c>
    </row>
    <row r="25" spans="1:18" ht="17.399999999999999" hidden="1" customHeight="1" x14ac:dyDescent="0.3">
      <c r="A25" s="302">
        <v>4</v>
      </c>
      <c r="B25" s="908" t="s">
        <v>28</v>
      </c>
      <c r="C25" s="909"/>
      <c r="D25" s="909"/>
      <c r="E25" s="909"/>
      <c r="F25" s="910"/>
      <c r="G25" s="911">
        <f>PR!H75</f>
        <v>10450</v>
      </c>
      <c r="H25" s="912"/>
      <c r="I25" s="304">
        <v>6315</v>
      </c>
      <c r="J25" s="302">
        <v>4</v>
      </c>
      <c r="K25" s="908" t="str">
        <f>B25</f>
        <v>One-Touch Technology Trading</v>
      </c>
      <c r="L25" s="909"/>
      <c r="M25" s="909"/>
      <c r="N25" s="909"/>
      <c r="O25" s="910"/>
      <c r="P25" s="911">
        <f t="shared" ref="P25:P28" si="1">G25</f>
        <v>10450</v>
      </c>
      <c r="Q25" s="912"/>
      <c r="R25" s="304">
        <f>I25</f>
        <v>6315</v>
      </c>
    </row>
    <row r="26" spans="1:18" ht="18.600000000000001" hidden="1" customHeight="1" x14ac:dyDescent="0.3">
      <c r="A26" s="302">
        <v>5</v>
      </c>
      <c r="B26" s="908" t="s">
        <v>618</v>
      </c>
      <c r="C26" s="909"/>
      <c r="D26" s="909"/>
      <c r="E26" s="909"/>
      <c r="F26" s="910"/>
      <c r="G26" s="911">
        <f>PR!H75</f>
        <v>10450</v>
      </c>
      <c r="H26" s="912"/>
      <c r="I26" s="303">
        <v>8420</v>
      </c>
      <c r="J26" s="302">
        <v>5</v>
      </c>
      <c r="K26" s="916" t="str">
        <f>B26</f>
        <v>Apostol General Merchandise</v>
      </c>
      <c r="L26" s="916"/>
      <c r="M26" s="916"/>
      <c r="N26" s="916"/>
      <c r="O26" s="916"/>
      <c r="P26" s="911">
        <f>G26</f>
        <v>10450</v>
      </c>
      <c r="Q26" s="912"/>
      <c r="R26" s="304">
        <f>I26</f>
        <v>8420</v>
      </c>
    </row>
    <row r="27" spans="1:18" ht="16.95" hidden="1" customHeight="1" x14ac:dyDescent="0.3">
      <c r="A27" s="302">
        <v>6</v>
      </c>
      <c r="B27" s="908"/>
      <c r="C27" s="909"/>
      <c r="D27" s="909"/>
      <c r="E27" s="909"/>
      <c r="F27" s="910"/>
      <c r="G27" s="911">
        <f>PR!H75</f>
        <v>10450</v>
      </c>
      <c r="H27" s="912"/>
      <c r="I27" s="303" t="s">
        <v>813</v>
      </c>
      <c r="J27" s="302">
        <v>6</v>
      </c>
      <c r="K27" s="907"/>
      <c r="L27" s="907"/>
      <c r="M27" s="907"/>
      <c r="N27" s="907"/>
      <c r="O27" s="907"/>
      <c r="P27" s="911">
        <f>G27</f>
        <v>10450</v>
      </c>
      <c r="Q27" s="912"/>
      <c r="R27" s="304" t="str">
        <f t="shared" ref="R27" si="2">I27</f>
        <v>none</v>
      </c>
    </row>
    <row r="28" spans="1:18" ht="17.399999999999999" hidden="1" customHeight="1" x14ac:dyDescent="0.3">
      <c r="A28" s="302">
        <v>7</v>
      </c>
      <c r="B28" s="908"/>
      <c r="C28" s="909"/>
      <c r="D28" s="909"/>
      <c r="E28" s="909"/>
      <c r="F28" s="910"/>
      <c r="G28" s="911"/>
      <c r="H28" s="912"/>
      <c r="I28" s="303"/>
      <c r="J28" s="302">
        <v>7</v>
      </c>
      <c r="K28" s="907">
        <f t="shared" ref="K28" si="3">B28</f>
        <v>0</v>
      </c>
      <c r="L28" s="907"/>
      <c r="M28" s="907"/>
      <c r="N28" s="907"/>
      <c r="O28" s="907"/>
      <c r="P28" s="911">
        <f t="shared" si="1"/>
        <v>0</v>
      </c>
      <c r="Q28" s="912"/>
      <c r="R28" s="304">
        <f t="shared" ref="R28" si="4">I28</f>
        <v>0</v>
      </c>
    </row>
    <row r="29" spans="1:18" ht="0.6" customHeight="1" x14ac:dyDescent="0.3">
      <c r="A29" s="302"/>
      <c r="B29" s="908"/>
      <c r="C29" s="909"/>
      <c r="D29" s="909"/>
      <c r="E29" s="909"/>
      <c r="F29" s="910"/>
      <c r="G29" s="911"/>
      <c r="H29" s="912"/>
      <c r="I29" s="304"/>
      <c r="J29" s="302">
        <v>8</v>
      </c>
      <c r="K29" s="918">
        <f>B29</f>
        <v>0</v>
      </c>
      <c r="L29" s="918"/>
      <c r="M29" s="918"/>
      <c r="N29" s="918"/>
      <c r="O29" s="918"/>
      <c r="P29" s="919">
        <f>G29</f>
        <v>0</v>
      </c>
      <c r="Q29" s="920"/>
      <c r="R29" s="304">
        <f>I29</f>
        <v>0</v>
      </c>
    </row>
    <row r="30" spans="1:18" ht="0.6" customHeight="1" x14ac:dyDescent="0.3">
      <c r="A30" s="904"/>
      <c r="B30" s="904"/>
      <c r="C30" s="904"/>
      <c r="D30" s="904"/>
      <c r="E30" s="904"/>
      <c r="F30" s="904"/>
      <c r="G30" s="904"/>
      <c r="H30" s="904"/>
      <c r="I30" s="904"/>
      <c r="J30" s="923" t="s">
        <v>919</v>
      </c>
      <c r="K30" s="923"/>
      <c r="L30" s="923"/>
      <c r="M30" s="923"/>
      <c r="N30" s="923"/>
      <c r="O30" s="923"/>
      <c r="P30" s="923"/>
      <c r="Q30" s="923"/>
      <c r="R30" s="923"/>
    </row>
    <row r="31" spans="1:18" ht="1.8" customHeight="1" x14ac:dyDescent="0.3">
      <c r="A31" s="904"/>
      <c r="B31" s="904"/>
      <c r="C31" s="904"/>
      <c r="D31" s="904"/>
      <c r="E31" s="904"/>
      <c r="F31" s="904"/>
      <c r="G31" s="904"/>
      <c r="H31" s="904"/>
      <c r="I31" s="904"/>
      <c r="J31" s="922"/>
      <c r="K31" s="922"/>
      <c r="L31" s="922"/>
      <c r="M31" s="922"/>
      <c r="N31" s="922"/>
      <c r="O31" s="922"/>
      <c r="P31" s="922"/>
      <c r="Q31" s="922"/>
      <c r="R31" s="922"/>
    </row>
    <row r="32" spans="1:18" ht="52.2" customHeight="1" x14ac:dyDescent="0.3">
      <c r="B32" s="924" t="s">
        <v>1829</v>
      </c>
      <c r="C32" s="924"/>
      <c r="D32" s="924"/>
      <c r="E32" s="924"/>
      <c r="F32" s="924"/>
      <c r="G32" s="924"/>
      <c r="H32" s="924"/>
      <c r="I32" s="924"/>
      <c r="J32" s="922"/>
      <c r="K32" s="922"/>
      <c r="L32" s="922"/>
      <c r="M32" s="922"/>
      <c r="N32" s="922"/>
      <c r="O32" s="922"/>
      <c r="P32" s="922"/>
      <c r="Q32" s="922"/>
      <c r="R32" s="922"/>
    </row>
    <row r="33" spans="1:18" ht="1.8" hidden="1" customHeight="1" x14ac:dyDescent="0.3">
      <c r="B33" s="924"/>
      <c r="C33" s="924"/>
      <c r="D33" s="924"/>
      <c r="E33" s="924"/>
      <c r="F33" s="924"/>
      <c r="G33" s="924"/>
      <c r="H33" s="924"/>
      <c r="I33" s="924"/>
      <c r="J33" s="922"/>
      <c r="K33" s="922"/>
      <c r="L33" s="922"/>
      <c r="M33" s="922"/>
      <c r="N33" s="922"/>
      <c r="O33" s="922"/>
      <c r="P33" s="922"/>
      <c r="Q33" s="922"/>
      <c r="R33" s="922"/>
    </row>
    <row r="34" spans="1:18" ht="1.95" hidden="1" customHeight="1" x14ac:dyDescent="0.3">
      <c r="B34" s="924"/>
      <c r="C34" s="924"/>
      <c r="D34" s="924"/>
      <c r="E34" s="924"/>
      <c r="F34" s="924"/>
      <c r="G34" s="924"/>
      <c r="H34" s="924"/>
      <c r="I34" s="924"/>
      <c r="J34" s="922"/>
      <c r="K34" s="922"/>
      <c r="L34" s="922"/>
      <c r="M34" s="922"/>
      <c r="N34" s="922"/>
      <c r="O34" s="922"/>
      <c r="P34" s="922"/>
      <c r="Q34" s="922"/>
      <c r="R34" s="922"/>
    </row>
    <row r="35" spans="1:18" ht="33.6" customHeight="1" x14ac:dyDescent="0.3">
      <c r="B35" s="925" t="s">
        <v>891</v>
      </c>
      <c r="C35" s="925"/>
      <c r="D35" s="925"/>
      <c r="E35" s="925"/>
      <c r="F35" s="925"/>
      <c r="G35" s="925"/>
      <c r="H35" s="925"/>
      <c r="I35" s="925"/>
      <c r="J35" s="922"/>
      <c r="K35" s="922"/>
      <c r="L35" s="922"/>
      <c r="M35" s="922"/>
      <c r="N35" s="922"/>
      <c r="O35" s="922"/>
      <c r="P35" s="922"/>
      <c r="Q35" s="922"/>
      <c r="R35" s="922"/>
    </row>
    <row r="36" spans="1:18" ht="30" customHeight="1" x14ac:dyDescent="0.3">
      <c r="A36" s="921" t="s">
        <v>1760</v>
      </c>
      <c r="B36" s="921"/>
      <c r="C36" s="921"/>
      <c r="D36" s="921"/>
      <c r="E36" s="921"/>
      <c r="F36" s="921"/>
      <c r="G36" s="921"/>
      <c r="H36" s="921"/>
      <c r="I36" s="921"/>
      <c r="J36" s="922" t="s">
        <v>1830</v>
      </c>
      <c r="K36" s="922"/>
      <c r="L36" s="922"/>
      <c r="M36" s="922"/>
      <c r="N36" s="922"/>
      <c r="O36" s="922"/>
      <c r="P36" s="922"/>
      <c r="Q36" s="922"/>
      <c r="R36" s="922"/>
    </row>
    <row r="37" spans="1:18" ht="39" customHeight="1" x14ac:dyDescent="0.3">
      <c r="A37" s="344" t="s">
        <v>728</v>
      </c>
      <c r="B37" s="345"/>
      <c r="C37" s="345"/>
      <c r="D37" s="926"/>
      <c r="E37" s="926"/>
      <c r="F37" s="926"/>
      <c r="G37" s="926"/>
      <c r="H37" s="926"/>
      <c r="I37" s="926"/>
      <c r="J37" s="922"/>
      <c r="K37" s="922"/>
      <c r="L37" s="922"/>
      <c r="M37" s="922"/>
      <c r="N37" s="922"/>
      <c r="O37" s="922"/>
      <c r="P37" s="922"/>
      <c r="Q37" s="922"/>
      <c r="R37" s="922"/>
    </row>
    <row r="38" spans="1:18" ht="1.8" hidden="1" customHeight="1" x14ac:dyDescent="0.3">
      <c r="A38" s="241"/>
      <c r="B38" s="241"/>
      <c r="C38" s="241"/>
      <c r="D38" s="241"/>
      <c r="E38" s="241"/>
      <c r="F38" s="241"/>
      <c r="G38" s="241"/>
      <c r="H38" s="241"/>
      <c r="I38" s="241"/>
    </row>
    <row r="39" spans="1:18" ht="13.8" hidden="1" customHeight="1" x14ac:dyDescent="0.3">
      <c r="A39" s="241"/>
      <c r="B39" s="306"/>
      <c r="C39" s="241"/>
      <c r="D39" s="241"/>
      <c r="E39" s="241"/>
      <c r="F39" s="241"/>
      <c r="G39" s="241"/>
      <c r="H39" s="241"/>
      <c r="I39" s="241"/>
      <c r="K39" s="306"/>
    </row>
    <row r="40" spans="1:18" ht="16.2" customHeight="1" x14ac:dyDescent="0.3">
      <c r="A40" s="898" t="s">
        <v>1061</v>
      </c>
      <c r="B40" s="898"/>
      <c r="C40" s="898"/>
      <c r="D40" s="898" t="s">
        <v>529</v>
      </c>
      <c r="E40" s="898"/>
      <c r="F40" s="898"/>
      <c r="G40" s="898" t="s">
        <v>576</v>
      </c>
      <c r="H40" s="898"/>
      <c r="I40" s="898"/>
      <c r="J40" s="902" t="s">
        <v>1625</v>
      </c>
      <c r="K40" s="902"/>
      <c r="L40" s="902"/>
      <c r="M40" s="902"/>
      <c r="N40" s="902"/>
      <c r="O40" s="902"/>
      <c r="P40" s="902"/>
      <c r="Q40" s="902"/>
      <c r="R40" s="902"/>
    </row>
    <row r="41" spans="1:18" x14ac:dyDescent="0.3">
      <c r="A41" s="899" t="s">
        <v>556</v>
      </c>
      <c r="B41" s="899"/>
      <c r="C41" s="899"/>
      <c r="D41" s="899" t="s">
        <v>556</v>
      </c>
      <c r="E41" s="899"/>
      <c r="F41" s="899"/>
      <c r="G41" s="899" t="s">
        <v>556</v>
      </c>
      <c r="H41" s="899"/>
      <c r="I41" s="899"/>
      <c r="K41" s="682"/>
      <c r="L41" s="682"/>
      <c r="Q41" s="682"/>
      <c r="R41" s="682"/>
    </row>
    <row r="42" spans="1:18" hidden="1" x14ac:dyDescent="0.3">
      <c r="A42" s="241"/>
      <c r="B42" s="241"/>
      <c r="C42" s="241"/>
      <c r="D42" s="241"/>
      <c r="E42" s="241"/>
      <c r="F42" s="241"/>
      <c r="G42" s="241"/>
      <c r="H42" s="241"/>
      <c r="I42" s="241"/>
    </row>
    <row r="43" spans="1:18" ht="1.2" customHeight="1" x14ac:dyDescent="0.3">
      <c r="A43" s="241"/>
      <c r="B43" s="241"/>
      <c r="C43" s="241"/>
      <c r="D43" s="241"/>
      <c r="E43" s="241"/>
      <c r="F43" s="241"/>
      <c r="G43" s="241"/>
      <c r="H43" s="241"/>
      <c r="I43" s="241"/>
    </row>
    <row r="44" spans="1:18" ht="21" customHeight="1" x14ac:dyDescent="0.3">
      <c r="A44" s="899"/>
      <c r="B44" s="899"/>
      <c r="C44" s="899"/>
      <c r="D44" s="899"/>
      <c r="E44" s="241" t="s">
        <v>307</v>
      </c>
      <c r="F44" s="241"/>
      <c r="G44" s="899"/>
      <c r="H44" s="899"/>
      <c r="I44" s="899"/>
      <c r="K44" s="309"/>
      <c r="L44" s="900" t="s">
        <v>1007</v>
      </c>
      <c r="M44" s="900"/>
      <c r="N44" s="900"/>
      <c r="O44" s="900"/>
    </row>
    <row r="45" spans="1:18" ht="15" customHeight="1" x14ac:dyDescent="0.3">
      <c r="A45" s="898" t="str">
        <f>PR!B80</f>
        <v>ELEIN T. ESPERANZA</v>
      </c>
      <c r="B45" s="898"/>
      <c r="C45" s="898"/>
      <c r="D45" s="898"/>
      <c r="E45" s="241"/>
      <c r="F45" s="898" t="s">
        <v>1161</v>
      </c>
      <c r="G45" s="898"/>
      <c r="H45" s="898"/>
      <c r="I45" s="898"/>
      <c r="K45" s="309"/>
      <c r="L45" s="901" t="s">
        <v>1027</v>
      </c>
      <c r="M45" s="901"/>
      <c r="N45" s="901"/>
      <c r="O45" s="901"/>
      <c r="P45" s="334"/>
    </row>
    <row r="46" spans="1:18" x14ac:dyDescent="0.3">
      <c r="A46" s="899" t="s">
        <v>931</v>
      </c>
      <c r="B46" s="899"/>
      <c r="C46" s="899"/>
      <c r="D46" s="899"/>
      <c r="E46" s="241"/>
      <c r="F46" s="899" t="s">
        <v>932</v>
      </c>
      <c r="G46" s="899"/>
      <c r="H46" s="899"/>
      <c r="I46" s="899"/>
      <c r="K46" s="682"/>
      <c r="L46" s="682"/>
      <c r="Q46" s="917"/>
      <c r="R46" s="917"/>
    </row>
    <row r="47" spans="1:18" ht="23.4" customHeight="1" x14ac:dyDescent="0.3">
      <c r="A47" s="241"/>
      <c r="B47" s="241"/>
      <c r="C47" s="241"/>
      <c r="D47" s="307"/>
      <c r="E47" s="241"/>
      <c r="F47" s="241"/>
      <c r="G47" s="241"/>
      <c r="H47" s="899"/>
      <c r="I47" s="899"/>
      <c r="Q47" s="682"/>
      <c r="R47" s="682"/>
    </row>
    <row r="48" spans="1:18" x14ac:dyDescent="0.3">
      <c r="A48" s="241"/>
      <c r="B48" s="241"/>
      <c r="C48" s="241"/>
      <c r="D48" s="898" t="s">
        <v>924</v>
      </c>
      <c r="E48" s="898"/>
      <c r="F48" s="898"/>
      <c r="G48" s="241"/>
      <c r="H48" s="241"/>
      <c r="I48" s="241"/>
      <c r="N48" s="309"/>
    </row>
    <row r="49" spans="1:15" x14ac:dyDescent="0.3">
      <c r="A49" s="241"/>
      <c r="B49" s="241"/>
      <c r="C49" s="241"/>
      <c r="D49" s="899" t="s">
        <v>531</v>
      </c>
      <c r="E49" s="899"/>
      <c r="F49" s="899"/>
      <c r="G49" s="241"/>
      <c r="H49" s="241"/>
      <c r="I49" s="241"/>
      <c r="N49" s="682"/>
      <c r="O49" s="682"/>
    </row>
  </sheetData>
  <mergeCells count="77">
    <mergeCell ref="K28:O28"/>
    <mergeCell ref="G28:H28"/>
    <mergeCell ref="K29:O29"/>
    <mergeCell ref="P29:Q29"/>
    <mergeCell ref="A36:I36"/>
    <mergeCell ref="J36:R37"/>
    <mergeCell ref="A30:I31"/>
    <mergeCell ref="J30:R35"/>
    <mergeCell ref="B32:I34"/>
    <mergeCell ref="B35:I35"/>
    <mergeCell ref="P28:Q28"/>
    <mergeCell ref="B29:F29"/>
    <mergeCell ref="G29:H29"/>
    <mergeCell ref="B28:F28"/>
    <mergeCell ref="D37:F37"/>
    <mergeCell ref="G37:I37"/>
    <mergeCell ref="N49:O49"/>
    <mergeCell ref="K46:L46"/>
    <mergeCell ref="Q46:R46"/>
    <mergeCell ref="H47:I47"/>
    <mergeCell ref="Q47:R47"/>
    <mergeCell ref="F46:I46"/>
    <mergeCell ref="D48:F48"/>
    <mergeCell ref="D49:F49"/>
    <mergeCell ref="A46:D46"/>
    <mergeCell ref="B26:F26"/>
    <mergeCell ref="G26:H26"/>
    <mergeCell ref="K26:O26"/>
    <mergeCell ref="P26:Q26"/>
    <mergeCell ref="B27:F27"/>
    <mergeCell ref="G27:H27"/>
    <mergeCell ref="K27:O27"/>
    <mergeCell ref="P27:Q27"/>
    <mergeCell ref="B24:F24"/>
    <mergeCell ref="G24:H24"/>
    <mergeCell ref="K24:O24"/>
    <mergeCell ref="P24:Q24"/>
    <mergeCell ref="B25:F25"/>
    <mergeCell ref="G25:H25"/>
    <mergeCell ref="K25:O25"/>
    <mergeCell ref="P25:Q25"/>
    <mergeCell ref="B22:F22"/>
    <mergeCell ref="G22:H22"/>
    <mergeCell ref="K22:O22"/>
    <mergeCell ref="P22:Q22"/>
    <mergeCell ref="B23:F23"/>
    <mergeCell ref="G23:H23"/>
    <mergeCell ref="K23:O23"/>
    <mergeCell ref="P23:Q23"/>
    <mergeCell ref="A18:I19"/>
    <mergeCell ref="J18:R19"/>
    <mergeCell ref="B21:F21"/>
    <mergeCell ref="G21:H21"/>
    <mergeCell ref="K21:O21"/>
    <mergeCell ref="P21:Q21"/>
    <mergeCell ref="M7:O7"/>
    <mergeCell ref="M8:O8"/>
    <mergeCell ref="A12:I13"/>
    <mergeCell ref="J12:R13"/>
    <mergeCell ref="A15:I16"/>
    <mergeCell ref="J15:R16"/>
    <mergeCell ref="D8:F8"/>
    <mergeCell ref="D40:F40"/>
    <mergeCell ref="D41:F41"/>
    <mergeCell ref="A40:C40"/>
    <mergeCell ref="L44:O44"/>
    <mergeCell ref="L45:O45"/>
    <mergeCell ref="F45:I45"/>
    <mergeCell ref="G44:I44"/>
    <mergeCell ref="A44:D44"/>
    <mergeCell ref="A41:C41"/>
    <mergeCell ref="J40:R40"/>
    <mergeCell ref="K41:L41"/>
    <mergeCell ref="Q41:R41"/>
    <mergeCell ref="G40:I40"/>
    <mergeCell ref="G41:I41"/>
    <mergeCell ref="A45:D45"/>
  </mergeCells>
  <pageMargins left="0.61458333333333337" right="0.7" top="2" bottom="0.68" header="0.51" footer="0.38"/>
  <pageSetup paperSize="9" orientation="portrait" r:id="rId1"/>
  <headerFooter>
    <oddHeader>&amp;C&amp;G</oddHeader>
    <oddFooter>&amp;C&amp;G</oddFooter>
  </headerFooter>
  <legacyDrawingHF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S52"/>
  <sheetViews>
    <sheetView view="pageLayout" zoomScale="145" zoomScaleNormal="100" zoomScaleSheetLayoutView="119" zoomScalePageLayoutView="145" workbookViewId="0">
      <selection activeCell="I8" sqref="I8"/>
    </sheetView>
  </sheetViews>
  <sheetFormatPr defaultRowHeight="14.4" x14ac:dyDescent="0.3"/>
  <cols>
    <col min="2" max="2" width="9.109375" customWidth="1"/>
    <col min="3" max="3" width="9.44140625" customWidth="1"/>
    <col min="4" max="4" width="9.109375" customWidth="1"/>
    <col min="6" max="6" width="7.44140625" customWidth="1"/>
    <col min="8" max="8" width="8.44140625" customWidth="1"/>
    <col min="9" max="9" width="13.6640625" customWidth="1"/>
    <col min="10" max="11" width="9.109375" customWidth="1"/>
    <col min="18" max="18" width="13.33203125" customWidth="1"/>
    <col min="19" max="19" width="9.109375" hidden="1" customWidth="1"/>
  </cols>
  <sheetData>
    <row r="1" spans="1:18" ht="15.6" x14ac:dyDescent="0.3">
      <c r="A1" s="293"/>
      <c r="B1" s="293"/>
      <c r="C1" s="293"/>
      <c r="D1" s="293"/>
      <c r="E1" s="293"/>
      <c r="F1" s="293"/>
      <c r="G1" s="293"/>
      <c r="H1" s="293"/>
      <c r="I1" s="293"/>
      <c r="J1" s="293"/>
      <c r="K1" s="293"/>
      <c r="L1" s="293"/>
      <c r="M1" s="293"/>
      <c r="N1" s="293"/>
      <c r="O1" s="293"/>
      <c r="P1" s="293"/>
      <c r="Q1" s="293"/>
      <c r="R1" s="293"/>
    </row>
    <row r="2" spans="1:18" ht="15.6" x14ac:dyDescent="0.3">
      <c r="A2" s="293"/>
      <c r="B2" s="293"/>
      <c r="C2" s="293"/>
      <c r="D2" s="294"/>
      <c r="E2" s="293"/>
      <c r="F2" s="293"/>
      <c r="G2" s="293"/>
      <c r="H2" s="293"/>
      <c r="I2" s="293"/>
      <c r="J2" s="293"/>
      <c r="K2" s="293"/>
      <c r="L2" s="293"/>
      <c r="M2" s="294"/>
      <c r="N2" s="293"/>
      <c r="O2" s="293"/>
      <c r="P2" s="293"/>
      <c r="Q2" s="293"/>
      <c r="R2" s="293"/>
    </row>
    <row r="3" spans="1:18" ht="15.6" x14ac:dyDescent="0.3">
      <c r="A3" s="293"/>
      <c r="B3" s="293"/>
      <c r="C3" s="293"/>
      <c r="D3" s="293"/>
      <c r="E3" s="295"/>
      <c r="F3" s="293"/>
      <c r="G3" s="293"/>
      <c r="H3" s="293"/>
      <c r="I3" s="293"/>
      <c r="J3" s="293"/>
      <c r="K3" s="293"/>
      <c r="L3" s="293"/>
      <c r="M3" s="293"/>
      <c r="N3" s="295"/>
      <c r="O3" s="293"/>
      <c r="P3" s="293"/>
      <c r="Q3" s="293"/>
      <c r="R3" s="293"/>
    </row>
    <row r="4" spans="1:18" ht="15.6" x14ac:dyDescent="0.3">
      <c r="A4" s="293"/>
      <c r="B4" s="293"/>
      <c r="C4" s="293"/>
      <c r="D4" s="293"/>
      <c r="E4" s="296"/>
      <c r="F4" s="293"/>
      <c r="G4" s="293"/>
      <c r="H4" s="293"/>
      <c r="I4" s="293"/>
      <c r="J4" s="293"/>
      <c r="K4" s="293"/>
      <c r="L4" s="293"/>
      <c r="M4" s="293"/>
      <c r="N4" s="296"/>
      <c r="O4" s="293"/>
      <c r="P4" s="293"/>
      <c r="Q4" s="293"/>
      <c r="R4" s="293"/>
    </row>
    <row r="5" spans="1:18" ht="15.6" x14ac:dyDescent="0.3">
      <c r="A5" s="293"/>
      <c r="B5" s="293"/>
      <c r="C5" s="293"/>
      <c r="D5" s="293"/>
      <c r="E5" s="297"/>
      <c r="F5" s="293"/>
      <c r="G5" s="293"/>
      <c r="H5" s="293"/>
      <c r="I5" s="293"/>
      <c r="J5" s="293"/>
      <c r="K5" s="293"/>
      <c r="L5" s="293"/>
      <c r="M5" s="293"/>
      <c r="N5" s="297"/>
      <c r="O5" s="293"/>
      <c r="P5" s="293"/>
      <c r="Q5" s="293"/>
      <c r="R5" s="293"/>
    </row>
    <row r="6" spans="1:18" ht="15.6" x14ac:dyDescent="0.3">
      <c r="A6" s="293"/>
      <c r="B6" s="293"/>
      <c r="C6" s="293"/>
      <c r="D6" s="293"/>
      <c r="E6" s="298" t="s">
        <v>883</v>
      </c>
      <c r="F6" s="293"/>
      <c r="G6" s="293"/>
      <c r="H6" s="293"/>
      <c r="I6" s="293"/>
      <c r="J6" s="293"/>
      <c r="K6" s="293"/>
      <c r="L6" s="293"/>
      <c r="M6" s="293"/>
      <c r="N6" s="298" t="s">
        <v>883</v>
      </c>
      <c r="O6" s="293"/>
      <c r="P6" s="293"/>
      <c r="Q6" s="293"/>
      <c r="R6" s="293"/>
    </row>
    <row r="7" spans="1:18" ht="15.6" x14ac:dyDescent="0.3">
      <c r="A7" s="293"/>
      <c r="B7" s="293"/>
      <c r="C7" s="293"/>
      <c r="D7" s="293"/>
      <c r="E7" s="295" t="s">
        <v>884</v>
      </c>
      <c r="F7" s="293"/>
      <c r="G7" s="293"/>
      <c r="H7" s="293"/>
      <c r="I7" s="293"/>
      <c r="J7" s="293"/>
      <c r="K7" s="293"/>
      <c r="L7" s="293"/>
      <c r="M7" s="903" t="str">
        <f>E7</f>
        <v>bac resolution No:</v>
      </c>
      <c r="N7" s="903"/>
      <c r="O7" s="903"/>
      <c r="P7" s="293"/>
      <c r="Q7" s="293"/>
      <c r="R7" s="293"/>
    </row>
    <row r="8" spans="1:18" ht="15.6" x14ac:dyDescent="0.3">
      <c r="A8" s="293"/>
      <c r="B8" s="293"/>
      <c r="C8" s="293"/>
      <c r="D8" s="905" t="str">
        <f>PR!B12</f>
        <v>2509-SS09-343</v>
      </c>
      <c r="E8" s="905"/>
      <c r="F8" s="905"/>
      <c r="G8" s="293"/>
      <c r="H8" s="293"/>
      <c r="I8" s="293"/>
      <c r="J8" s="293"/>
      <c r="K8" s="293"/>
      <c r="L8" s="293"/>
      <c r="M8" s="903" t="str">
        <f>D8</f>
        <v>2509-SS09-343</v>
      </c>
      <c r="N8" s="903"/>
      <c r="O8" s="903"/>
      <c r="P8" s="293"/>
      <c r="Q8" s="293"/>
      <c r="R8" s="293"/>
    </row>
    <row r="9" spans="1:18" ht="3.6" customHeight="1" x14ac:dyDescent="0.3">
      <c r="A9" s="293"/>
      <c r="B9" s="293"/>
      <c r="C9" s="293"/>
      <c r="D9" s="293"/>
      <c r="E9" s="293"/>
      <c r="F9" s="293"/>
      <c r="G9" s="293"/>
      <c r="H9" s="293"/>
      <c r="I9" s="293"/>
      <c r="J9" s="293"/>
      <c r="K9" s="293"/>
      <c r="L9" s="293"/>
      <c r="M9" s="293"/>
      <c r="N9" s="293"/>
      <c r="O9" s="293"/>
      <c r="P9" s="293"/>
      <c r="Q9" s="293"/>
      <c r="R9" s="293"/>
    </row>
    <row r="10" spans="1:18" ht="14.25" customHeight="1" x14ac:dyDescent="0.3">
      <c r="A10" s="293"/>
      <c r="B10" s="293"/>
      <c r="C10" s="293"/>
      <c r="D10" s="293"/>
      <c r="E10" s="299" t="s">
        <v>885</v>
      </c>
      <c r="F10" s="293"/>
      <c r="G10" s="293"/>
      <c r="H10" s="293"/>
      <c r="I10" s="293"/>
      <c r="J10" s="293"/>
      <c r="K10" s="293"/>
      <c r="L10" s="293"/>
      <c r="M10" s="293"/>
      <c r="N10" s="299" t="s">
        <v>886</v>
      </c>
      <c r="O10" s="293"/>
      <c r="P10" s="293"/>
      <c r="Q10" s="293"/>
      <c r="R10" s="293"/>
    </row>
    <row r="11" spans="1:18" ht="6.75" hidden="1" customHeight="1" x14ac:dyDescent="0.3"/>
    <row r="12" spans="1:18" ht="21.6" customHeight="1" x14ac:dyDescent="0.3">
      <c r="A12" s="928" t="s">
        <v>1155</v>
      </c>
      <c r="B12" s="928"/>
      <c r="C12" s="928"/>
      <c r="D12" s="928"/>
      <c r="E12" s="928"/>
      <c r="F12" s="928"/>
      <c r="G12" s="928"/>
      <c r="H12" s="928"/>
      <c r="I12" s="928"/>
      <c r="J12" s="928" t="s">
        <v>1155</v>
      </c>
      <c r="K12" s="928"/>
      <c r="L12" s="928"/>
      <c r="M12" s="928"/>
      <c r="N12" s="928"/>
      <c r="O12" s="928"/>
      <c r="P12" s="928"/>
      <c r="Q12" s="928"/>
      <c r="R12" s="928"/>
    </row>
    <row r="13" spans="1:18" ht="25.95" customHeight="1" x14ac:dyDescent="0.3">
      <c r="A13" s="928"/>
      <c r="B13" s="928"/>
      <c r="C13" s="928"/>
      <c r="D13" s="928"/>
      <c r="E13" s="928"/>
      <c r="F13" s="928"/>
      <c r="G13" s="928"/>
      <c r="H13" s="928"/>
      <c r="I13" s="928"/>
      <c r="J13" s="928"/>
      <c r="K13" s="928"/>
      <c r="L13" s="928"/>
      <c r="M13" s="928"/>
      <c r="N13" s="928"/>
      <c r="O13" s="928"/>
      <c r="P13" s="928"/>
      <c r="Q13" s="928"/>
      <c r="R13" s="928"/>
    </row>
    <row r="14" spans="1:18" ht="9.75" hidden="1" customHeight="1" x14ac:dyDescent="0.3">
      <c r="A14" s="346"/>
      <c r="B14" s="346"/>
      <c r="C14" s="346"/>
      <c r="D14" s="346"/>
      <c r="E14" s="346"/>
      <c r="F14" s="346"/>
      <c r="G14" s="346"/>
      <c r="H14" s="346"/>
      <c r="I14" s="346"/>
      <c r="J14" s="346"/>
      <c r="K14" s="346"/>
      <c r="L14" s="346"/>
      <c r="M14" s="346"/>
      <c r="N14" s="346"/>
      <c r="O14" s="346"/>
      <c r="P14" s="346"/>
      <c r="Q14" s="346"/>
      <c r="R14" s="346"/>
    </row>
    <row r="15" spans="1:18" ht="25.5" customHeight="1" x14ac:dyDescent="0.3">
      <c r="A15" s="927" t="s">
        <v>1056</v>
      </c>
      <c r="B15" s="927"/>
      <c r="C15" s="927"/>
      <c r="D15" s="927"/>
      <c r="E15" s="927"/>
      <c r="F15" s="927"/>
      <c r="G15" s="927"/>
      <c r="H15" s="927"/>
      <c r="I15" s="927"/>
      <c r="J15" s="927" t="s">
        <v>1056</v>
      </c>
      <c r="K15" s="927"/>
      <c r="L15" s="927"/>
      <c r="M15" s="927"/>
      <c r="N15" s="927"/>
      <c r="O15" s="927"/>
      <c r="P15" s="927"/>
      <c r="Q15" s="927"/>
      <c r="R15" s="927"/>
    </row>
    <row r="16" spans="1:18" ht="8.4" customHeight="1" x14ac:dyDescent="0.3">
      <c r="A16" s="927"/>
      <c r="B16" s="927"/>
      <c r="C16" s="927"/>
      <c r="D16" s="927"/>
      <c r="E16" s="927"/>
      <c r="F16" s="927"/>
      <c r="G16" s="927"/>
      <c r="H16" s="927"/>
      <c r="I16" s="927"/>
      <c r="J16" s="927"/>
      <c r="K16" s="927"/>
      <c r="L16" s="927"/>
      <c r="M16" s="927"/>
      <c r="N16" s="927"/>
      <c r="O16" s="927"/>
      <c r="P16" s="927"/>
      <c r="Q16" s="927"/>
      <c r="R16" s="927"/>
    </row>
    <row r="17" spans="1:18" hidden="1" x14ac:dyDescent="0.3">
      <c r="A17" s="346"/>
      <c r="B17" s="346"/>
      <c r="C17" s="346"/>
      <c r="D17" s="346"/>
      <c r="E17" s="346"/>
      <c r="F17" s="346"/>
      <c r="G17" s="346"/>
      <c r="H17" s="346"/>
      <c r="I17" s="346"/>
      <c r="J17" s="346"/>
      <c r="K17" s="346"/>
      <c r="L17" s="346"/>
      <c r="M17" s="346"/>
      <c r="N17" s="346"/>
      <c r="O17" s="346"/>
      <c r="P17" s="346"/>
      <c r="Q17" s="346"/>
      <c r="R17" s="346"/>
    </row>
    <row r="18" spans="1:18" ht="16.5" customHeight="1" x14ac:dyDescent="0.3">
      <c r="A18" s="927" t="s">
        <v>928</v>
      </c>
      <c r="B18" s="927"/>
      <c r="C18" s="927"/>
      <c r="D18" s="927"/>
      <c r="E18" s="927"/>
      <c r="F18" s="927"/>
      <c r="G18" s="927"/>
      <c r="H18" s="927"/>
      <c r="I18" s="927"/>
      <c r="J18" s="929" t="s">
        <v>928</v>
      </c>
      <c r="K18" s="929"/>
      <c r="L18" s="929"/>
      <c r="M18" s="929"/>
      <c r="N18" s="929"/>
      <c r="O18" s="929"/>
      <c r="P18" s="929"/>
      <c r="Q18" s="929"/>
      <c r="R18" s="929"/>
    </row>
    <row r="19" spans="1:18" ht="13.2" customHeight="1" thickBot="1" x14ac:dyDescent="0.35">
      <c r="A19" s="927"/>
      <c r="B19" s="927"/>
      <c r="C19" s="927"/>
      <c r="D19" s="927"/>
      <c r="E19" s="927"/>
      <c r="F19" s="927"/>
      <c r="G19" s="927"/>
      <c r="H19" s="927"/>
      <c r="I19" s="927"/>
      <c r="J19" s="929"/>
      <c r="K19" s="929"/>
      <c r="L19" s="929"/>
      <c r="M19" s="929"/>
      <c r="N19" s="929"/>
      <c r="O19" s="929"/>
      <c r="P19" s="929"/>
      <c r="Q19" s="929"/>
      <c r="R19" s="929"/>
    </row>
    <row r="20" spans="1:18" ht="13.5" hidden="1" customHeight="1" thickBot="1" x14ac:dyDescent="0.35"/>
    <row r="21" spans="1:18" ht="27" customHeight="1" x14ac:dyDescent="0.3">
      <c r="A21" s="300" t="s">
        <v>888</v>
      </c>
      <c r="B21" s="907" t="s">
        <v>940</v>
      </c>
      <c r="C21" s="907"/>
      <c r="D21" s="907"/>
      <c r="E21" s="907"/>
      <c r="F21" s="907"/>
      <c r="G21" s="907" t="s">
        <v>889</v>
      </c>
      <c r="H21" s="907"/>
      <c r="I21" s="300" t="s">
        <v>890</v>
      </c>
      <c r="J21" s="301" t="s">
        <v>888</v>
      </c>
      <c r="K21" s="907" t="s">
        <v>940</v>
      </c>
      <c r="L21" s="907"/>
      <c r="M21" s="907"/>
      <c r="N21" s="907"/>
      <c r="O21" s="907"/>
      <c r="P21" s="907" t="s">
        <v>889</v>
      </c>
      <c r="Q21" s="907"/>
      <c r="R21" s="300" t="s">
        <v>890</v>
      </c>
    </row>
    <row r="22" spans="1:18" ht="20.25" customHeight="1" x14ac:dyDescent="0.3">
      <c r="A22" s="302">
        <v>1</v>
      </c>
      <c r="B22" s="908" t="str">
        <f>DATA!W33</f>
        <v>YCA Office Supplies &amp; Equipment Trading</v>
      </c>
      <c r="C22" s="909"/>
      <c r="D22" s="909"/>
      <c r="E22" s="909"/>
      <c r="F22" s="910"/>
      <c r="G22" s="911">
        <f>PR!H75</f>
        <v>10450</v>
      </c>
      <c r="H22" s="912"/>
      <c r="I22" s="303">
        <v>4750</v>
      </c>
      <c r="J22" s="302">
        <v>1</v>
      </c>
      <c r="K22" s="907" t="str">
        <f>B22</f>
        <v>YCA Office Supplies &amp; Equipment Trading</v>
      </c>
      <c r="L22" s="907"/>
      <c r="M22" s="907"/>
      <c r="N22" s="907"/>
      <c r="O22" s="907"/>
      <c r="P22" s="911">
        <f t="shared" ref="P22:P28" si="0">G22</f>
        <v>10450</v>
      </c>
      <c r="Q22" s="912"/>
      <c r="R22" s="304">
        <f t="shared" ref="R22:R28" si="1">I22</f>
        <v>4750</v>
      </c>
    </row>
    <row r="23" spans="1:18" ht="15.75" customHeight="1" x14ac:dyDescent="0.3">
      <c r="A23" s="302">
        <v>2</v>
      </c>
      <c r="B23" s="908" t="s">
        <v>668</v>
      </c>
      <c r="C23" s="909"/>
      <c r="D23" s="909"/>
      <c r="E23" s="909"/>
      <c r="F23" s="910"/>
      <c r="G23" s="911">
        <f>PR!H75</f>
        <v>10450</v>
      </c>
      <c r="H23" s="912"/>
      <c r="I23" s="303">
        <v>4750</v>
      </c>
      <c r="J23" s="302">
        <v>2</v>
      </c>
      <c r="K23" s="907" t="str">
        <f t="shared" ref="K23:K28" si="2">B23</f>
        <v>JPM General Merchandise &amp; Hardware</v>
      </c>
      <c r="L23" s="907"/>
      <c r="M23" s="907"/>
      <c r="N23" s="907"/>
      <c r="O23" s="907"/>
      <c r="P23" s="911">
        <f t="shared" si="0"/>
        <v>10450</v>
      </c>
      <c r="Q23" s="912"/>
      <c r="R23" s="304">
        <f t="shared" si="1"/>
        <v>4750</v>
      </c>
    </row>
    <row r="24" spans="1:18" s="305" customFormat="1" ht="18" customHeight="1" x14ac:dyDescent="0.3">
      <c r="A24" s="302">
        <v>3</v>
      </c>
      <c r="B24" s="908" t="s">
        <v>665</v>
      </c>
      <c r="C24" s="909"/>
      <c r="D24" s="909"/>
      <c r="E24" s="909"/>
      <c r="F24" s="910"/>
      <c r="G24" s="911">
        <f>PR!H75</f>
        <v>10450</v>
      </c>
      <c r="H24" s="912"/>
      <c r="I24" s="303">
        <v>5000</v>
      </c>
      <c r="J24" s="302">
        <v>3</v>
      </c>
      <c r="K24" s="907" t="str">
        <f t="shared" si="2"/>
        <v>IAM'J Graphic Design &amp; Printing</v>
      </c>
      <c r="L24" s="907"/>
      <c r="M24" s="907"/>
      <c r="N24" s="907"/>
      <c r="O24" s="907"/>
      <c r="P24" s="911">
        <f t="shared" si="0"/>
        <v>10450</v>
      </c>
      <c r="Q24" s="912"/>
      <c r="R24" s="304">
        <f t="shared" si="1"/>
        <v>5000</v>
      </c>
    </row>
    <row r="25" spans="1:18" ht="16.2" customHeight="1" x14ac:dyDescent="0.3">
      <c r="A25" s="302">
        <v>4</v>
      </c>
      <c r="B25" s="908" t="s">
        <v>1152</v>
      </c>
      <c r="C25" s="909"/>
      <c r="D25" s="909"/>
      <c r="E25" s="909"/>
      <c r="F25" s="910"/>
      <c r="G25" s="911">
        <v>5000</v>
      </c>
      <c r="H25" s="912"/>
      <c r="I25" s="303">
        <v>6000</v>
      </c>
      <c r="J25" s="302">
        <v>4</v>
      </c>
      <c r="K25" s="907" t="str">
        <f t="shared" si="2"/>
        <v>M.G.Hubalde's General Merchandise</v>
      </c>
      <c r="L25" s="907"/>
      <c r="M25" s="907"/>
      <c r="N25" s="907"/>
      <c r="O25" s="907"/>
      <c r="P25" s="911">
        <f t="shared" si="0"/>
        <v>5000</v>
      </c>
      <c r="Q25" s="912"/>
      <c r="R25" s="304">
        <f t="shared" si="1"/>
        <v>6000</v>
      </c>
    </row>
    <row r="26" spans="1:18" ht="18" customHeight="1" x14ac:dyDescent="0.3">
      <c r="A26" s="302">
        <v>5</v>
      </c>
      <c r="B26" s="908" t="s">
        <v>1153</v>
      </c>
      <c r="C26" s="909"/>
      <c r="D26" s="909"/>
      <c r="E26" s="909"/>
      <c r="F26" s="910"/>
      <c r="G26" s="911">
        <v>5000</v>
      </c>
      <c r="H26" s="912"/>
      <c r="I26" s="303">
        <v>32500</v>
      </c>
      <c r="J26" s="302">
        <v>5</v>
      </c>
      <c r="K26" s="907" t="str">
        <f>B26</f>
        <v>Simsiman Arts &amp; Crfats Manufacturing</v>
      </c>
      <c r="L26" s="907"/>
      <c r="M26" s="907"/>
      <c r="N26" s="907"/>
      <c r="O26" s="907"/>
      <c r="P26" s="911">
        <f>G26</f>
        <v>5000</v>
      </c>
      <c r="Q26" s="912"/>
      <c r="R26" s="304">
        <f>I26</f>
        <v>32500</v>
      </c>
    </row>
    <row r="27" spans="1:18" ht="15.6" customHeight="1" x14ac:dyDescent="0.3">
      <c r="A27" s="302">
        <v>6</v>
      </c>
      <c r="B27" s="908" t="s">
        <v>618</v>
      </c>
      <c r="C27" s="909"/>
      <c r="D27" s="909"/>
      <c r="E27" s="909"/>
      <c r="F27" s="910"/>
      <c r="G27" s="911">
        <v>5000</v>
      </c>
      <c r="H27" s="912"/>
      <c r="I27" s="303"/>
      <c r="J27" s="302">
        <v>6</v>
      </c>
      <c r="K27" s="907" t="str">
        <f>B27</f>
        <v>Apostol General Merchandise</v>
      </c>
      <c r="L27" s="907"/>
      <c r="M27" s="907"/>
      <c r="N27" s="907"/>
      <c r="O27" s="907"/>
      <c r="P27" s="911">
        <f>G27</f>
        <v>5000</v>
      </c>
      <c r="Q27" s="912"/>
      <c r="R27" s="304">
        <f>I27</f>
        <v>0</v>
      </c>
    </row>
    <row r="28" spans="1:18" ht="17.399999999999999" hidden="1" customHeight="1" x14ac:dyDescent="0.3">
      <c r="A28" s="302">
        <v>7</v>
      </c>
      <c r="B28" s="908"/>
      <c r="C28" s="909"/>
      <c r="D28" s="909"/>
      <c r="E28" s="909"/>
      <c r="F28" s="910"/>
      <c r="G28" s="911"/>
      <c r="H28" s="912"/>
      <c r="I28" s="303"/>
      <c r="J28" s="302">
        <v>7</v>
      </c>
      <c r="K28" s="907">
        <f t="shared" si="2"/>
        <v>0</v>
      </c>
      <c r="L28" s="907"/>
      <c r="M28" s="907"/>
      <c r="N28" s="907"/>
      <c r="O28" s="907"/>
      <c r="P28" s="911">
        <f t="shared" si="0"/>
        <v>0</v>
      </c>
      <c r="Q28" s="912"/>
      <c r="R28" s="304">
        <f t="shared" si="1"/>
        <v>0</v>
      </c>
    </row>
    <row r="29" spans="1:18" ht="16.95" hidden="1" customHeight="1" x14ac:dyDescent="0.3">
      <c r="A29" s="302">
        <v>8</v>
      </c>
      <c r="B29" s="908"/>
      <c r="C29" s="909"/>
      <c r="D29" s="909"/>
      <c r="E29" s="909"/>
      <c r="F29" s="910"/>
      <c r="G29" s="911"/>
      <c r="H29" s="912"/>
      <c r="I29" s="304"/>
      <c r="J29" s="302">
        <v>8</v>
      </c>
      <c r="K29" s="918">
        <f>B29</f>
        <v>0</v>
      </c>
      <c r="L29" s="918"/>
      <c r="M29" s="918"/>
      <c r="N29" s="918"/>
      <c r="O29" s="918"/>
      <c r="P29" s="919">
        <f>G29</f>
        <v>0</v>
      </c>
      <c r="Q29" s="920"/>
      <c r="R29" s="304">
        <f>I29</f>
        <v>0</v>
      </c>
    </row>
    <row r="30" spans="1:18" ht="13.95" customHeight="1" x14ac:dyDescent="0.3">
      <c r="A30" s="934" t="s">
        <v>937</v>
      </c>
      <c r="B30" s="934"/>
      <c r="C30" s="934"/>
      <c r="D30" s="934"/>
      <c r="E30" s="934"/>
      <c r="F30" s="934"/>
      <c r="G30" s="934"/>
      <c r="H30" s="934"/>
      <c r="I30" s="934"/>
      <c r="J30" s="934" t="s">
        <v>937</v>
      </c>
      <c r="K30" s="934"/>
      <c r="L30" s="934"/>
      <c r="M30" s="934"/>
      <c r="N30" s="934"/>
      <c r="O30" s="934"/>
      <c r="P30" s="934"/>
      <c r="Q30" s="934"/>
      <c r="R30" s="934"/>
    </row>
    <row r="31" spans="1:18" ht="2.4" hidden="1" customHeight="1" x14ac:dyDescent="0.3">
      <c r="A31" s="927"/>
      <c r="B31" s="927"/>
      <c r="C31" s="927"/>
      <c r="D31" s="927"/>
      <c r="E31" s="927"/>
      <c r="F31" s="927"/>
      <c r="G31" s="927"/>
      <c r="H31" s="927"/>
      <c r="I31" s="927"/>
      <c r="J31" s="927"/>
      <c r="K31" s="927"/>
      <c r="L31" s="927"/>
      <c r="M31" s="927"/>
      <c r="N31" s="927"/>
      <c r="O31" s="927"/>
      <c r="P31" s="927"/>
      <c r="Q31" s="927"/>
      <c r="R31" s="927"/>
    </row>
    <row r="32" spans="1:18" ht="14.4" customHeight="1" x14ac:dyDescent="0.3">
      <c r="A32" s="927" t="s">
        <v>926</v>
      </c>
      <c r="B32" s="927"/>
      <c r="C32" s="927"/>
      <c r="D32" s="927"/>
      <c r="E32" s="927"/>
      <c r="F32" s="927"/>
      <c r="G32" s="927"/>
      <c r="H32" s="927"/>
      <c r="I32" s="927"/>
      <c r="J32" s="927" t="s">
        <v>926</v>
      </c>
      <c r="K32" s="927"/>
      <c r="L32" s="927"/>
      <c r="M32" s="927"/>
      <c r="N32" s="927"/>
      <c r="O32" s="927"/>
      <c r="P32" s="927"/>
      <c r="Q32" s="927"/>
      <c r="R32" s="927"/>
    </row>
    <row r="33" spans="1:18" ht="28.95" customHeight="1" x14ac:dyDescent="0.3">
      <c r="A33" s="927"/>
      <c r="B33" s="927"/>
      <c r="C33" s="927"/>
      <c r="D33" s="927"/>
      <c r="E33" s="927"/>
      <c r="F33" s="927"/>
      <c r="G33" s="927"/>
      <c r="H33" s="927"/>
      <c r="I33" s="927"/>
      <c r="J33" s="927"/>
      <c r="K33" s="927"/>
      <c r="L33" s="927"/>
      <c r="M33" s="927"/>
      <c r="N33" s="927"/>
      <c r="O33" s="927"/>
      <c r="P33" s="927"/>
      <c r="Q33" s="927"/>
      <c r="R33" s="927"/>
    </row>
    <row r="34" spans="1:18" ht="14.4" customHeight="1" x14ac:dyDescent="0.3">
      <c r="A34" s="927" t="s">
        <v>1154</v>
      </c>
      <c r="B34" s="927"/>
      <c r="C34" s="927"/>
      <c r="D34" s="927"/>
      <c r="E34" s="927"/>
      <c r="F34" s="927"/>
      <c r="G34" s="927"/>
      <c r="H34" s="927"/>
      <c r="I34" s="927"/>
      <c r="J34" s="927" t="s">
        <v>1154</v>
      </c>
      <c r="K34" s="927"/>
      <c r="L34" s="927"/>
      <c r="M34" s="927"/>
      <c r="N34" s="927"/>
      <c r="O34" s="927"/>
      <c r="P34" s="927"/>
      <c r="Q34" s="927"/>
      <c r="R34" s="927"/>
    </row>
    <row r="35" spans="1:18" ht="14.4" customHeight="1" x14ac:dyDescent="0.3">
      <c r="A35" s="927"/>
      <c r="B35" s="927"/>
      <c r="C35" s="927"/>
      <c r="D35" s="927"/>
      <c r="E35" s="927"/>
      <c r="F35" s="927"/>
      <c r="G35" s="927"/>
      <c r="H35" s="927"/>
      <c r="I35" s="927"/>
      <c r="J35" s="927"/>
      <c r="K35" s="927"/>
      <c r="L35" s="927"/>
      <c r="M35" s="927"/>
      <c r="N35" s="927"/>
      <c r="O35" s="927"/>
      <c r="P35" s="927"/>
      <c r="Q35" s="927"/>
      <c r="R35" s="927"/>
    </row>
    <row r="36" spans="1:18" ht="1.95" customHeight="1" x14ac:dyDescent="0.3">
      <c r="A36" s="346"/>
      <c r="B36" s="932" t="s">
        <v>1156</v>
      </c>
      <c r="C36" s="932"/>
      <c r="D36" s="932"/>
      <c r="E36" s="932"/>
      <c r="F36" s="932"/>
      <c r="G36" s="932"/>
      <c r="H36" s="932"/>
      <c r="I36" s="932"/>
      <c r="J36" s="931" t="s">
        <v>927</v>
      </c>
      <c r="K36" s="931"/>
      <c r="L36" s="931"/>
      <c r="M36" s="931"/>
      <c r="N36" s="931"/>
      <c r="O36" s="931"/>
      <c r="P36" s="931"/>
      <c r="Q36" s="931"/>
      <c r="R36" s="931"/>
    </row>
    <row r="37" spans="1:18" ht="21.6" customHeight="1" x14ac:dyDescent="0.3">
      <c r="A37" s="346"/>
      <c r="B37" s="932"/>
      <c r="C37" s="932"/>
      <c r="D37" s="932"/>
      <c r="E37" s="932"/>
      <c r="F37" s="932"/>
      <c r="G37" s="932"/>
      <c r="H37" s="932"/>
      <c r="I37" s="932"/>
      <c r="J37" s="931"/>
      <c r="K37" s="931"/>
      <c r="L37" s="931"/>
      <c r="M37" s="931"/>
      <c r="N37" s="931"/>
      <c r="O37" s="931"/>
      <c r="P37" s="931"/>
      <c r="Q37" s="931"/>
      <c r="R37" s="931"/>
    </row>
    <row r="38" spans="1:18" ht="4.95" customHeight="1" x14ac:dyDescent="0.3">
      <c r="A38" s="346"/>
      <c r="B38" s="932"/>
      <c r="C38" s="932"/>
      <c r="D38" s="932"/>
      <c r="E38" s="932"/>
      <c r="F38" s="932"/>
      <c r="G38" s="932"/>
      <c r="H38" s="932"/>
      <c r="I38" s="932"/>
      <c r="J38" s="931"/>
      <c r="K38" s="931"/>
      <c r="L38" s="931"/>
      <c r="M38" s="931"/>
      <c r="N38" s="931"/>
      <c r="O38" s="931"/>
      <c r="P38" s="931"/>
      <c r="Q38" s="931"/>
      <c r="R38" s="931"/>
    </row>
    <row r="39" spans="1:18" ht="27.6" customHeight="1" x14ac:dyDescent="0.3">
      <c r="A39" s="346"/>
      <c r="B39" s="931" t="s">
        <v>891</v>
      </c>
      <c r="C39" s="931"/>
      <c r="D39" s="931"/>
      <c r="E39" s="931"/>
      <c r="F39" s="931"/>
      <c r="G39" s="931"/>
      <c r="H39" s="931"/>
      <c r="I39" s="931"/>
      <c r="J39" s="931"/>
      <c r="K39" s="931"/>
      <c r="L39" s="931"/>
      <c r="M39" s="931"/>
      <c r="N39" s="931"/>
      <c r="O39" s="931"/>
      <c r="P39" s="931"/>
      <c r="Q39" s="931"/>
      <c r="R39" s="931"/>
    </row>
    <row r="40" spans="1:18" ht="17.399999999999999" customHeight="1" x14ac:dyDescent="0.3">
      <c r="A40" s="933" t="s">
        <v>892</v>
      </c>
      <c r="B40" s="933"/>
      <c r="C40" s="933"/>
      <c r="D40" s="933"/>
      <c r="E40" s="933"/>
      <c r="F40" s="933"/>
      <c r="G40" s="933"/>
      <c r="H40" s="933"/>
      <c r="I40" s="933"/>
      <c r="J40" s="931" t="s">
        <v>1157</v>
      </c>
      <c r="K40" s="931"/>
      <c r="L40" s="931"/>
      <c r="M40" s="931"/>
      <c r="N40" s="931"/>
      <c r="O40" s="931"/>
      <c r="P40" s="931"/>
      <c r="Q40" s="931"/>
      <c r="R40" s="931"/>
    </row>
    <row r="41" spans="1:18" ht="34.200000000000003" customHeight="1" x14ac:dyDescent="0.3">
      <c r="A41" s="347" t="s">
        <v>728</v>
      </c>
      <c r="B41" s="348"/>
      <c r="C41" s="348"/>
      <c r="D41" s="930"/>
      <c r="E41" s="930"/>
      <c r="F41" s="930"/>
      <c r="G41" s="930"/>
      <c r="H41" s="930"/>
      <c r="I41" s="930"/>
      <c r="J41" s="931"/>
      <c r="K41" s="931"/>
      <c r="L41" s="931"/>
      <c r="M41" s="931"/>
      <c r="N41" s="931"/>
      <c r="O41" s="931"/>
      <c r="P41" s="931"/>
      <c r="Q41" s="931"/>
      <c r="R41" s="931"/>
    </row>
    <row r="42" spans="1:18" hidden="1" x14ac:dyDescent="0.3">
      <c r="A42" s="241"/>
      <c r="B42" s="241"/>
      <c r="C42" s="241"/>
      <c r="D42" s="241"/>
      <c r="E42" s="241"/>
      <c r="F42" s="241"/>
      <c r="G42" s="241"/>
      <c r="H42" s="241"/>
      <c r="I42" s="241"/>
    </row>
    <row r="43" spans="1:18" ht="21" hidden="1" customHeight="1" x14ac:dyDescent="0.3">
      <c r="A43" s="241"/>
      <c r="B43" s="306"/>
      <c r="C43" s="241"/>
      <c r="D43" s="241"/>
      <c r="E43" s="241"/>
      <c r="F43" s="241"/>
      <c r="G43" s="241"/>
      <c r="H43" s="241"/>
      <c r="I43" s="241"/>
      <c r="K43" s="306"/>
    </row>
    <row r="44" spans="1:18" ht="15.6" x14ac:dyDescent="0.3">
      <c r="A44" s="898" t="s">
        <v>1061</v>
      </c>
      <c r="B44" s="898"/>
      <c r="C44" s="898"/>
      <c r="D44" s="898" t="s">
        <v>529</v>
      </c>
      <c r="E44" s="898"/>
      <c r="F44" s="898"/>
      <c r="G44" s="898" t="s">
        <v>24</v>
      </c>
      <c r="H44" s="898"/>
      <c r="I44" s="898"/>
      <c r="J44" s="308" t="s">
        <v>893</v>
      </c>
      <c r="K44" s="309"/>
      <c r="N44" s="421">
        <v>2024</v>
      </c>
      <c r="Q44" s="917"/>
      <c r="R44" s="917"/>
    </row>
    <row r="45" spans="1:18" x14ac:dyDescent="0.3">
      <c r="A45" s="899" t="s">
        <v>556</v>
      </c>
      <c r="B45" s="899"/>
      <c r="C45" s="899"/>
      <c r="D45" s="899" t="s">
        <v>556</v>
      </c>
      <c r="E45" s="899"/>
      <c r="F45" s="899"/>
      <c r="G45" s="899" t="s">
        <v>556</v>
      </c>
      <c r="H45" s="899"/>
      <c r="I45" s="899"/>
      <c r="K45" s="682"/>
      <c r="L45" s="682"/>
      <c r="Q45" s="682"/>
      <c r="R45" s="682"/>
    </row>
    <row r="46" spans="1:18" hidden="1" x14ac:dyDescent="0.3">
      <c r="A46" s="241"/>
      <c r="B46" s="241"/>
      <c r="C46" s="241"/>
      <c r="D46" s="241"/>
      <c r="E46" s="241"/>
      <c r="F46" s="241"/>
      <c r="G46" s="241"/>
      <c r="H46" s="241"/>
      <c r="I46" s="241"/>
    </row>
    <row r="47" spans="1:18" ht="23.4" customHeight="1" x14ac:dyDescent="0.3">
      <c r="A47" s="899"/>
      <c r="B47" s="899"/>
      <c r="C47" s="899"/>
      <c r="D47" s="899" t="s">
        <v>307</v>
      </c>
      <c r="E47" s="899"/>
      <c r="F47" s="899"/>
      <c r="G47" s="899"/>
      <c r="H47" s="899"/>
      <c r="I47" s="899"/>
      <c r="K47" s="309"/>
      <c r="L47" s="900" t="s">
        <v>1007</v>
      </c>
      <c r="M47" s="900"/>
      <c r="N47" s="900"/>
      <c r="O47" s="900"/>
    </row>
    <row r="48" spans="1:18" ht="28.2" customHeight="1" x14ac:dyDescent="0.3">
      <c r="A48" s="935" t="str">
        <f>PR!B80</f>
        <v>ELEIN T. ESPERANZA</v>
      </c>
      <c r="B48" s="935"/>
      <c r="C48" s="935"/>
      <c r="D48" s="898" t="s">
        <v>576</v>
      </c>
      <c r="E48" s="898"/>
      <c r="F48" s="898"/>
      <c r="G48" s="898"/>
      <c r="H48" s="898" t="s">
        <v>924</v>
      </c>
      <c r="I48" s="898"/>
      <c r="K48" s="309"/>
      <c r="L48" s="901" t="s">
        <v>1027</v>
      </c>
      <c r="M48" s="901"/>
      <c r="N48" s="901"/>
      <c r="O48" s="901"/>
      <c r="P48" s="334"/>
    </row>
    <row r="49" spans="1:18" ht="29.4" customHeight="1" x14ac:dyDescent="0.3">
      <c r="A49" s="936" t="s">
        <v>931</v>
      </c>
      <c r="B49" s="936"/>
      <c r="C49" s="936"/>
      <c r="D49" s="899" t="s">
        <v>731</v>
      </c>
      <c r="E49" s="899"/>
      <c r="F49" s="899"/>
      <c r="G49" s="899"/>
      <c r="H49" s="899" t="s">
        <v>531</v>
      </c>
      <c r="I49" s="899"/>
      <c r="K49" s="682"/>
      <c r="L49" s="682"/>
      <c r="Q49" s="917"/>
      <c r="R49" s="917"/>
    </row>
    <row r="50" spans="1:18" x14ac:dyDescent="0.3">
      <c r="A50" s="241"/>
      <c r="B50" s="241"/>
      <c r="C50" s="241"/>
      <c r="D50" s="307"/>
      <c r="E50" s="241"/>
      <c r="F50" s="241"/>
      <c r="G50" s="241"/>
      <c r="H50" s="899"/>
      <c r="I50" s="899"/>
      <c r="Q50" s="682"/>
      <c r="R50" s="682"/>
    </row>
    <row r="51" spans="1:18" x14ac:dyDescent="0.3">
      <c r="A51" s="241"/>
      <c r="B51" s="241"/>
      <c r="C51" s="241"/>
      <c r="D51" s="241"/>
      <c r="E51" s="241"/>
      <c r="F51" s="241"/>
      <c r="G51" s="241"/>
      <c r="H51" s="241"/>
      <c r="I51" s="241"/>
      <c r="N51" s="309"/>
    </row>
    <row r="52" spans="1:18" x14ac:dyDescent="0.3">
      <c r="A52" s="241"/>
      <c r="B52" s="241"/>
      <c r="C52" s="241"/>
      <c r="D52" s="241"/>
      <c r="E52" s="899"/>
      <c r="F52" s="899"/>
      <c r="G52" s="241"/>
      <c r="H52" s="241"/>
      <c r="I52" s="241"/>
      <c r="N52" s="682"/>
      <c r="O52" s="682"/>
    </row>
  </sheetData>
  <mergeCells count="84">
    <mergeCell ref="A44:C44"/>
    <mergeCell ref="A47:C47"/>
    <mergeCell ref="D47:F47"/>
    <mergeCell ref="E52:F52"/>
    <mergeCell ref="N52:O52"/>
    <mergeCell ref="A45:C45"/>
    <mergeCell ref="D45:F45"/>
    <mergeCell ref="D44:F44"/>
    <mergeCell ref="H49:I49"/>
    <mergeCell ref="D48:G48"/>
    <mergeCell ref="D49:G49"/>
    <mergeCell ref="A48:C48"/>
    <mergeCell ref="A49:C49"/>
    <mergeCell ref="H48:I48"/>
    <mergeCell ref="K49:L49"/>
    <mergeCell ref="Q44:R44"/>
    <mergeCell ref="G45:I45"/>
    <mergeCell ref="K45:L45"/>
    <mergeCell ref="Q45:R45"/>
    <mergeCell ref="G44:I44"/>
    <mergeCell ref="Q49:R49"/>
    <mergeCell ref="H50:I50"/>
    <mergeCell ref="Q50:R50"/>
    <mergeCell ref="G47:I47"/>
    <mergeCell ref="L47:O47"/>
    <mergeCell ref="L48:O48"/>
    <mergeCell ref="D41:F41"/>
    <mergeCell ref="G41:I41"/>
    <mergeCell ref="B28:F28"/>
    <mergeCell ref="G28:H28"/>
    <mergeCell ref="K28:O28"/>
    <mergeCell ref="J36:R39"/>
    <mergeCell ref="B36:I38"/>
    <mergeCell ref="B39:I39"/>
    <mergeCell ref="A40:I40"/>
    <mergeCell ref="J40:R41"/>
    <mergeCell ref="A30:I31"/>
    <mergeCell ref="A34:I35"/>
    <mergeCell ref="J30:R31"/>
    <mergeCell ref="J32:R33"/>
    <mergeCell ref="J34:R35"/>
    <mergeCell ref="A32:I33"/>
    <mergeCell ref="P28:Q28"/>
    <mergeCell ref="B29:F29"/>
    <mergeCell ref="G29:H29"/>
    <mergeCell ref="K29:O29"/>
    <mergeCell ref="P29:Q29"/>
    <mergeCell ref="B26:F26"/>
    <mergeCell ref="G26:H26"/>
    <mergeCell ref="K26:O26"/>
    <mergeCell ref="P26:Q26"/>
    <mergeCell ref="B27:F27"/>
    <mergeCell ref="G27:H27"/>
    <mergeCell ref="K27:O27"/>
    <mergeCell ref="P27:Q27"/>
    <mergeCell ref="B24:F24"/>
    <mergeCell ref="G24:H24"/>
    <mergeCell ref="K24:O24"/>
    <mergeCell ref="P24:Q24"/>
    <mergeCell ref="B25:F25"/>
    <mergeCell ref="G25:H25"/>
    <mergeCell ref="K25:O25"/>
    <mergeCell ref="P25:Q25"/>
    <mergeCell ref="B22:F22"/>
    <mergeCell ref="G22:H22"/>
    <mergeCell ref="K22:O22"/>
    <mergeCell ref="P22:Q22"/>
    <mergeCell ref="B23:F23"/>
    <mergeCell ref="G23:H23"/>
    <mergeCell ref="K23:O23"/>
    <mergeCell ref="P23:Q23"/>
    <mergeCell ref="A18:I19"/>
    <mergeCell ref="J18:R19"/>
    <mergeCell ref="B21:F21"/>
    <mergeCell ref="G21:H21"/>
    <mergeCell ref="K21:O21"/>
    <mergeCell ref="P21:Q21"/>
    <mergeCell ref="A15:I16"/>
    <mergeCell ref="J15:R16"/>
    <mergeCell ref="M7:O7"/>
    <mergeCell ref="D8:F8"/>
    <mergeCell ref="M8:O8"/>
    <mergeCell ref="A12:I13"/>
    <mergeCell ref="J12:R13"/>
  </mergeCells>
  <pageMargins left="0.61458333333333337" right="0.7" top="0.75" bottom="0.75" header="0.56999999999999995" footer="0.3"/>
  <pageSetup paperSize="9" orientation="portrait" r:id="rId1"/>
  <headerFooter>
    <oddHeader>&amp;C&amp;G</oddHeader>
    <oddFooter>&amp;C&amp;G</oddFooter>
  </headerFooter>
  <legacyDrawingHF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63CC3-00DA-4839-92C0-7BD0042EB74C}">
  <dimension ref="A1:F83"/>
  <sheetViews>
    <sheetView showWhiteSpace="0" view="pageLayout" zoomScaleNormal="100" zoomScaleSheetLayoutView="100" workbookViewId="0">
      <selection activeCell="C67" sqref="C67"/>
    </sheetView>
  </sheetViews>
  <sheetFormatPr defaultColWidth="9.109375" defaultRowHeight="13.2" x14ac:dyDescent="0.25"/>
  <cols>
    <col min="1" max="1" width="14.6640625" style="500" customWidth="1"/>
    <col min="2" max="2" width="12.33203125" style="500" customWidth="1"/>
    <col min="3" max="3" width="35" style="500" customWidth="1"/>
    <col min="4" max="4" width="12.88671875" style="500" customWidth="1"/>
    <col min="5" max="5" width="13" style="500" customWidth="1"/>
    <col min="6" max="6" width="17.33203125" style="500" customWidth="1"/>
    <col min="7" max="7" width="2.6640625" style="500" customWidth="1"/>
    <col min="8" max="256" width="9.109375" style="500"/>
    <col min="257" max="257" width="13.44140625" style="500" customWidth="1"/>
    <col min="258" max="258" width="13.88671875" style="500" customWidth="1"/>
    <col min="259" max="259" width="35" style="500" customWidth="1"/>
    <col min="260" max="260" width="12.88671875" style="500" customWidth="1"/>
    <col min="261" max="261" width="13" style="500" customWidth="1"/>
    <col min="262" max="262" width="16.88671875" style="500" customWidth="1"/>
    <col min="263" max="263" width="2.6640625" style="500" customWidth="1"/>
    <col min="264" max="512" width="9.109375" style="500"/>
    <col min="513" max="513" width="13.44140625" style="500" customWidth="1"/>
    <col min="514" max="514" width="13.88671875" style="500" customWidth="1"/>
    <col min="515" max="515" width="35" style="500" customWidth="1"/>
    <col min="516" max="516" width="12.88671875" style="500" customWidth="1"/>
    <col min="517" max="517" width="13" style="500" customWidth="1"/>
    <col min="518" max="518" width="16.88671875" style="500" customWidth="1"/>
    <col min="519" max="519" width="2.6640625" style="500" customWidth="1"/>
    <col min="520" max="768" width="9.109375" style="500"/>
    <col min="769" max="769" width="13.44140625" style="500" customWidth="1"/>
    <col min="770" max="770" width="13.88671875" style="500" customWidth="1"/>
    <col min="771" max="771" width="35" style="500" customWidth="1"/>
    <col min="772" max="772" width="12.88671875" style="500" customWidth="1"/>
    <col min="773" max="773" width="13" style="500" customWidth="1"/>
    <col min="774" max="774" width="16.88671875" style="500" customWidth="1"/>
    <col min="775" max="775" width="2.6640625" style="500" customWidth="1"/>
    <col min="776" max="1024" width="9.109375" style="500"/>
    <col min="1025" max="1025" width="13.44140625" style="500" customWidth="1"/>
    <col min="1026" max="1026" width="13.88671875" style="500" customWidth="1"/>
    <col min="1027" max="1027" width="35" style="500" customWidth="1"/>
    <col min="1028" max="1028" width="12.88671875" style="500" customWidth="1"/>
    <col min="1029" max="1029" width="13" style="500" customWidth="1"/>
    <col min="1030" max="1030" width="16.88671875" style="500" customWidth="1"/>
    <col min="1031" max="1031" width="2.6640625" style="500" customWidth="1"/>
    <col min="1032" max="1280" width="9.109375" style="500"/>
    <col min="1281" max="1281" width="13.44140625" style="500" customWidth="1"/>
    <col min="1282" max="1282" width="13.88671875" style="500" customWidth="1"/>
    <col min="1283" max="1283" width="35" style="500" customWidth="1"/>
    <col min="1284" max="1284" width="12.88671875" style="500" customWidth="1"/>
    <col min="1285" max="1285" width="13" style="500" customWidth="1"/>
    <col min="1286" max="1286" width="16.88671875" style="500" customWidth="1"/>
    <col min="1287" max="1287" width="2.6640625" style="500" customWidth="1"/>
    <col min="1288" max="1536" width="9.109375" style="500"/>
    <col min="1537" max="1537" width="13.44140625" style="500" customWidth="1"/>
    <col min="1538" max="1538" width="13.88671875" style="500" customWidth="1"/>
    <col min="1539" max="1539" width="35" style="500" customWidth="1"/>
    <col min="1540" max="1540" width="12.88671875" style="500" customWidth="1"/>
    <col min="1541" max="1541" width="13" style="500" customWidth="1"/>
    <col min="1542" max="1542" width="16.88671875" style="500" customWidth="1"/>
    <col min="1543" max="1543" width="2.6640625" style="500" customWidth="1"/>
    <col min="1544" max="1792" width="9.109375" style="500"/>
    <col min="1793" max="1793" width="13.44140625" style="500" customWidth="1"/>
    <col min="1794" max="1794" width="13.88671875" style="500" customWidth="1"/>
    <col min="1795" max="1795" width="35" style="500" customWidth="1"/>
    <col min="1796" max="1796" width="12.88671875" style="500" customWidth="1"/>
    <col min="1797" max="1797" width="13" style="500" customWidth="1"/>
    <col min="1798" max="1798" width="16.88671875" style="500" customWidth="1"/>
    <col min="1799" max="1799" width="2.6640625" style="500" customWidth="1"/>
    <col min="1800" max="2048" width="9.109375" style="500"/>
    <col min="2049" max="2049" width="13.44140625" style="500" customWidth="1"/>
    <col min="2050" max="2050" width="13.88671875" style="500" customWidth="1"/>
    <col min="2051" max="2051" width="35" style="500" customWidth="1"/>
    <col min="2052" max="2052" width="12.88671875" style="500" customWidth="1"/>
    <col min="2053" max="2053" width="13" style="500" customWidth="1"/>
    <col min="2054" max="2054" width="16.88671875" style="500" customWidth="1"/>
    <col min="2055" max="2055" width="2.6640625" style="500" customWidth="1"/>
    <col min="2056" max="2304" width="9.109375" style="500"/>
    <col min="2305" max="2305" width="13.44140625" style="500" customWidth="1"/>
    <col min="2306" max="2306" width="13.88671875" style="500" customWidth="1"/>
    <col min="2307" max="2307" width="35" style="500" customWidth="1"/>
    <col min="2308" max="2308" width="12.88671875" style="500" customWidth="1"/>
    <col min="2309" max="2309" width="13" style="500" customWidth="1"/>
    <col min="2310" max="2310" width="16.88671875" style="500" customWidth="1"/>
    <col min="2311" max="2311" width="2.6640625" style="500" customWidth="1"/>
    <col min="2312" max="2560" width="9.109375" style="500"/>
    <col min="2561" max="2561" width="13.44140625" style="500" customWidth="1"/>
    <col min="2562" max="2562" width="13.88671875" style="500" customWidth="1"/>
    <col min="2563" max="2563" width="35" style="500" customWidth="1"/>
    <col min="2564" max="2564" width="12.88671875" style="500" customWidth="1"/>
    <col min="2565" max="2565" width="13" style="500" customWidth="1"/>
    <col min="2566" max="2566" width="16.88671875" style="500" customWidth="1"/>
    <col min="2567" max="2567" width="2.6640625" style="500" customWidth="1"/>
    <col min="2568" max="2816" width="9.109375" style="500"/>
    <col min="2817" max="2817" width="13.44140625" style="500" customWidth="1"/>
    <col min="2818" max="2818" width="13.88671875" style="500" customWidth="1"/>
    <col min="2819" max="2819" width="35" style="500" customWidth="1"/>
    <col min="2820" max="2820" width="12.88671875" style="500" customWidth="1"/>
    <col min="2821" max="2821" width="13" style="500" customWidth="1"/>
    <col min="2822" max="2822" width="16.88671875" style="500" customWidth="1"/>
    <col min="2823" max="2823" width="2.6640625" style="500" customWidth="1"/>
    <col min="2824" max="3072" width="9.109375" style="500"/>
    <col min="3073" max="3073" width="13.44140625" style="500" customWidth="1"/>
    <col min="3074" max="3074" width="13.88671875" style="500" customWidth="1"/>
    <col min="3075" max="3075" width="35" style="500" customWidth="1"/>
    <col min="3076" max="3076" width="12.88671875" style="500" customWidth="1"/>
    <col min="3077" max="3077" width="13" style="500" customWidth="1"/>
    <col min="3078" max="3078" width="16.88671875" style="500" customWidth="1"/>
    <col min="3079" max="3079" width="2.6640625" style="500" customWidth="1"/>
    <col min="3080" max="3328" width="9.109375" style="500"/>
    <col min="3329" max="3329" width="13.44140625" style="500" customWidth="1"/>
    <col min="3330" max="3330" width="13.88671875" style="500" customWidth="1"/>
    <col min="3331" max="3331" width="35" style="500" customWidth="1"/>
    <col min="3332" max="3332" width="12.88671875" style="500" customWidth="1"/>
    <col min="3333" max="3333" width="13" style="500" customWidth="1"/>
    <col min="3334" max="3334" width="16.88671875" style="500" customWidth="1"/>
    <col min="3335" max="3335" width="2.6640625" style="500" customWidth="1"/>
    <col min="3336" max="3584" width="9.109375" style="500"/>
    <col min="3585" max="3585" width="13.44140625" style="500" customWidth="1"/>
    <col min="3586" max="3586" width="13.88671875" style="500" customWidth="1"/>
    <col min="3587" max="3587" width="35" style="500" customWidth="1"/>
    <col min="3588" max="3588" width="12.88671875" style="500" customWidth="1"/>
    <col min="3589" max="3589" width="13" style="500" customWidth="1"/>
    <col min="3590" max="3590" width="16.88671875" style="500" customWidth="1"/>
    <col min="3591" max="3591" width="2.6640625" style="500" customWidth="1"/>
    <col min="3592" max="3840" width="9.109375" style="500"/>
    <col min="3841" max="3841" width="13.44140625" style="500" customWidth="1"/>
    <col min="3842" max="3842" width="13.88671875" style="500" customWidth="1"/>
    <col min="3843" max="3843" width="35" style="500" customWidth="1"/>
    <col min="3844" max="3844" width="12.88671875" style="500" customWidth="1"/>
    <col min="3845" max="3845" width="13" style="500" customWidth="1"/>
    <col min="3846" max="3846" width="16.88671875" style="500" customWidth="1"/>
    <col min="3847" max="3847" width="2.6640625" style="500" customWidth="1"/>
    <col min="3848" max="4096" width="9.109375" style="500"/>
    <col min="4097" max="4097" width="13.44140625" style="500" customWidth="1"/>
    <col min="4098" max="4098" width="13.88671875" style="500" customWidth="1"/>
    <col min="4099" max="4099" width="35" style="500" customWidth="1"/>
    <col min="4100" max="4100" width="12.88671875" style="500" customWidth="1"/>
    <col min="4101" max="4101" width="13" style="500" customWidth="1"/>
    <col min="4102" max="4102" width="16.88671875" style="500" customWidth="1"/>
    <col min="4103" max="4103" width="2.6640625" style="500" customWidth="1"/>
    <col min="4104" max="4352" width="9.109375" style="500"/>
    <col min="4353" max="4353" width="13.44140625" style="500" customWidth="1"/>
    <col min="4354" max="4354" width="13.88671875" style="500" customWidth="1"/>
    <col min="4355" max="4355" width="35" style="500" customWidth="1"/>
    <col min="4356" max="4356" width="12.88671875" style="500" customWidth="1"/>
    <col min="4357" max="4357" width="13" style="500" customWidth="1"/>
    <col min="4358" max="4358" width="16.88671875" style="500" customWidth="1"/>
    <col min="4359" max="4359" width="2.6640625" style="500" customWidth="1"/>
    <col min="4360" max="4608" width="9.109375" style="500"/>
    <col min="4609" max="4609" width="13.44140625" style="500" customWidth="1"/>
    <col min="4610" max="4610" width="13.88671875" style="500" customWidth="1"/>
    <col min="4611" max="4611" width="35" style="500" customWidth="1"/>
    <col min="4612" max="4612" width="12.88671875" style="500" customWidth="1"/>
    <col min="4613" max="4613" width="13" style="500" customWidth="1"/>
    <col min="4614" max="4614" width="16.88671875" style="500" customWidth="1"/>
    <col min="4615" max="4615" width="2.6640625" style="500" customWidth="1"/>
    <col min="4616" max="4864" width="9.109375" style="500"/>
    <col min="4865" max="4865" width="13.44140625" style="500" customWidth="1"/>
    <col min="4866" max="4866" width="13.88671875" style="500" customWidth="1"/>
    <col min="4867" max="4867" width="35" style="500" customWidth="1"/>
    <col min="4868" max="4868" width="12.88671875" style="500" customWidth="1"/>
    <col min="4869" max="4869" width="13" style="500" customWidth="1"/>
    <col min="4870" max="4870" width="16.88671875" style="500" customWidth="1"/>
    <col min="4871" max="4871" width="2.6640625" style="500" customWidth="1"/>
    <col min="4872" max="5120" width="9.109375" style="500"/>
    <col min="5121" max="5121" width="13.44140625" style="500" customWidth="1"/>
    <col min="5122" max="5122" width="13.88671875" style="500" customWidth="1"/>
    <col min="5123" max="5123" width="35" style="500" customWidth="1"/>
    <col min="5124" max="5124" width="12.88671875" style="500" customWidth="1"/>
    <col min="5125" max="5125" width="13" style="500" customWidth="1"/>
    <col min="5126" max="5126" width="16.88671875" style="500" customWidth="1"/>
    <col min="5127" max="5127" width="2.6640625" style="500" customWidth="1"/>
    <col min="5128" max="5376" width="9.109375" style="500"/>
    <col min="5377" max="5377" width="13.44140625" style="500" customWidth="1"/>
    <col min="5378" max="5378" width="13.88671875" style="500" customWidth="1"/>
    <col min="5379" max="5379" width="35" style="500" customWidth="1"/>
    <col min="5380" max="5380" width="12.88671875" style="500" customWidth="1"/>
    <col min="5381" max="5381" width="13" style="500" customWidth="1"/>
    <col min="5382" max="5382" width="16.88671875" style="500" customWidth="1"/>
    <col min="5383" max="5383" width="2.6640625" style="500" customWidth="1"/>
    <col min="5384" max="5632" width="9.109375" style="500"/>
    <col min="5633" max="5633" width="13.44140625" style="500" customWidth="1"/>
    <col min="5634" max="5634" width="13.88671875" style="500" customWidth="1"/>
    <col min="5635" max="5635" width="35" style="500" customWidth="1"/>
    <col min="5636" max="5636" width="12.88671875" style="500" customWidth="1"/>
    <col min="5637" max="5637" width="13" style="500" customWidth="1"/>
    <col min="5638" max="5638" width="16.88671875" style="500" customWidth="1"/>
    <col min="5639" max="5639" width="2.6640625" style="500" customWidth="1"/>
    <col min="5640" max="5888" width="9.109375" style="500"/>
    <col min="5889" max="5889" width="13.44140625" style="500" customWidth="1"/>
    <col min="5890" max="5890" width="13.88671875" style="500" customWidth="1"/>
    <col min="5891" max="5891" width="35" style="500" customWidth="1"/>
    <col min="5892" max="5892" width="12.88671875" style="500" customWidth="1"/>
    <col min="5893" max="5893" width="13" style="500" customWidth="1"/>
    <col min="5894" max="5894" width="16.88671875" style="500" customWidth="1"/>
    <col min="5895" max="5895" width="2.6640625" style="500" customWidth="1"/>
    <col min="5896" max="6144" width="9.109375" style="500"/>
    <col min="6145" max="6145" width="13.44140625" style="500" customWidth="1"/>
    <col min="6146" max="6146" width="13.88671875" style="500" customWidth="1"/>
    <col min="6147" max="6147" width="35" style="500" customWidth="1"/>
    <col min="6148" max="6148" width="12.88671875" style="500" customWidth="1"/>
    <col min="6149" max="6149" width="13" style="500" customWidth="1"/>
    <col min="6150" max="6150" width="16.88671875" style="500" customWidth="1"/>
    <col min="6151" max="6151" width="2.6640625" style="500" customWidth="1"/>
    <col min="6152" max="6400" width="9.109375" style="500"/>
    <col min="6401" max="6401" width="13.44140625" style="500" customWidth="1"/>
    <col min="6402" max="6402" width="13.88671875" style="500" customWidth="1"/>
    <col min="6403" max="6403" width="35" style="500" customWidth="1"/>
    <col min="6404" max="6404" width="12.88671875" style="500" customWidth="1"/>
    <col min="6405" max="6405" width="13" style="500" customWidth="1"/>
    <col min="6406" max="6406" width="16.88671875" style="500" customWidth="1"/>
    <col min="6407" max="6407" width="2.6640625" style="500" customWidth="1"/>
    <col min="6408" max="6656" width="9.109375" style="500"/>
    <col min="6657" max="6657" width="13.44140625" style="500" customWidth="1"/>
    <col min="6658" max="6658" width="13.88671875" style="500" customWidth="1"/>
    <col min="6659" max="6659" width="35" style="500" customWidth="1"/>
    <col min="6660" max="6660" width="12.88671875" style="500" customWidth="1"/>
    <col min="6661" max="6661" width="13" style="500" customWidth="1"/>
    <col min="6662" max="6662" width="16.88671875" style="500" customWidth="1"/>
    <col min="6663" max="6663" width="2.6640625" style="500" customWidth="1"/>
    <col min="6664" max="6912" width="9.109375" style="500"/>
    <col min="6913" max="6913" width="13.44140625" style="500" customWidth="1"/>
    <col min="6914" max="6914" width="13.88671875" style="500" customWidth="1"/>
    <col min="6915" max="6915" width="35" style="500" customWidth="1"/>
    <col min="6916" max="6916" width="12.88671875" style="500" customWidth="1"/>
    <col min="6917" max="6917" width="13" style="500" customWidth="1"/>
    <col min="6918" max="6918" width="16.88671875" style="500" customWidth="1"/>
    <col min="6919" max="6919" width="2.6640625" style="500" customWidth="1"/>
    <col min="6920" max="7168" width="9.109375" style="500"/>
    <col min="7169" max="7169" width="13.44140625" style="500" customWidth="1"/>
    <col min="7170" max="7170" width="13.88671875" style="500" customWidth="1"/>
    <col min="7171" max="7171" width="35" style="500" customWidth="1"/>
    <col min="7172" max="7172" width="12.88671875" style="500" customWidth="1"/>
    <col min="7173" max="7173" width="13" style="500" customWidth="1"/>
    <col min="7174" max="7174" width="16.88671875" style="500" customWidth="1"/>
    <col min="7175" max="7175" width="2.6640625" style="500" customWidth="1"/>
    <col min="7176" max="7424" width="9.109375" style="500"/>
    <col min="7425" max="7425" width="13.44140625" style="500" customWidth="1"/>
    <col min="7426" max="7426" width="13.88671875" style="500" customWidth="1"/>
    <col min="7427" max="7427" width="35" style="500" customWidth="1"/>
    <col min="7428" max="7428" width="12.88671875" style="500" customWidth="1"/>
    <col min="7429" max="7429" width="13" style="500" customWidth="1"/>
    <col min="7430" max="7430" width="16.88671875" style="500" customWidth="1"/>
    <col min="7431" max="7431" width="2.6640625" style="500" customWidth="1"/>
    <col min="7432" max="7680" width="9.109375" style="500"/>
    <col min="7681" max="7681" width="13.44140625" style="500" customWidth="1"/>
    <col min="7682" max="7682" width="13.88671875" style="500" customWidth="1"/>
    <col min="7683" max="7683" width="35" style="500" customWidth="1"/>
    <col min="7684" max="7684" width="12.88671875" style="500" customWidth="1"/>
    <col min="7685" max="7685" width="13" style="500" customWidth="1"/>
    <col min="7686" max="7686" width="16.88671875" style="500" customWidth="1"/>
    <col min="7687" max="7687" width="2.6640625" style="500" customWidth="1"/>
    <col min="7688" max="7936" width="9.109375" style="500"/>
    <col min="7937" max="7937" width="13.44140625" style="500" customWidth="1"/>
    <col min="7938" max="7938" width="13.88671875" style="500" customWidth="1"/>
    <col min="7939" max="7939" width="35" style="500" customWidth="1"/>
    <col min="7940" max="7940" width="12.88671875" style="500" customWidth="1"/>
    <col min="7941" max="7941" width="13" style="500" customWidth="1"/>
    <col min="7942" max="7942" width="16.88671875" style="500" customWidth="1"/>
    <col min="7943" max="7943" width="2.6640625" style="500" customWidth="1"/>
    <col min="7944" max="8192" width="9.109375" style="500"/>
    <col min="8193" max="8193" width="13.44140625" style="500" customWidth="1"/>
    <col min="8194" max="8194" width="13.88671875" style="500" customWidth="1"/>
    <col min="8195" max="8195" width="35" style="500" customWidth="1"/>
    <col min="8196" max="8196" width="12.88671875" style="500" customWidth="1"/>
    <col min="8197" max="8197" width="13" style="500" customWidth="1"/>
    <col min="8198" max="8198" width="16.88671875" style="500" customWidth="1"/>
    <col min="8199" max="8199" width="2.6640625" style="500" customWidth="1"/>
    <col min="8200" max="8448" width="9.109375" style="500"/>
    <col min="8449" max="8449" width="13.44140625" style="500" customWidth="1"/>
    <col min="8450" max="8450" width="13.88671875" style="500" customWidth="1"/>
    <col min="8451" max="8451" width="35" style="500" customWidth="1"/>
    <col min="8452" max="8452" width="12.88671875" style="500" customWidth="1"/>
    <col min="8453" max="8453" width="13" style="500" customWidth="1"/>
    <col min="8454" max="8454" width="16.88671875" style="500" customWidth="1"/>
    <col min="8455" max="8455" width="2.6640625" style="500" customWidth="1"/>
    <col min="8456" max="8704" width="9.109375" style="500"/>
    <col min="8705" max="8705" width="13.44140625" style="500" customWidth="1"/>
    <col min="8706" max="8706" width="13.88671875" style="500" customWidth="1"/>
    <col min="8707" max="8707" width="35" style="500" customWidth="1"/>
    <col min="8708" max="8708" width="12.88671875" style="500" customWidth="1"/>
    <col min="8709" max="8709" width="13" style="500" customWidth="1"/>
    <col min="8710" max="8710" width="16.88671875" style="500" customWidth="1"/>
    <col min="8711" max="8711" width="2.6640625" style="500" customWidth="1"/>
    <col min="8712" max="8960" width="9.109375" style="500"/>
    <col min="8961" max="8961" width="13.44140625" style="500" customWidth="1"/>
    <col min="8962" max="8962" width="13.88671875" style="500" customWidth="1"/>
    <col min="8963" max="8963" width="35" style="500" customWidth="1"/>
    <col min="8964" max="8964" width="12.88671875" style="500" customWidth="1"/>
    <col min="8965" max="8965" width="13" style="500" customWidth="1"/>
    <col min="8966" max="8966" width="16.88671875" style="500" customWidth="1"/>
    <col min="8967" max="8967" width="2.6640625" style="500" customWidth="1"/>
    <col min="8968" max="9216" width="9.109375" style="500"/>
    <col min="9217" max="9217" width="13.44140625" style="500" customWidth="1"/>
    <col min="9218" max="9218" width="13.88671875" style="500" customWidth="1"/>
    <col min="9219" max="9219" width="35" style="500" customWidth="1"/>
    <col min="9220" max="9220" width="12.88671875" style="500" customWidth="1"/>
    <col min="9221" max="9221" width="13" style="500" customWidth="1"/>
    <col min="9222" max="9222" width="16.88671875" style="500" customWidth="1"/>
    <col min="9223" max="9223" width="2.6640625" style="500" customWidth="1"/>
    <col min="9224" max="9472" width="9.109375" style="500"/>
    <col min="9473" max="9473" width="13.44140625" style="500" customWidth="1"/>
    <col min="9474" max="9474" width="13.88671875" style="500" customWidth="1"/>
    <col min="9475" max="9475" width="35" style="500" customWidth="1"/>
    <col min="9476" max="9476" width="12.88671875" style="500" customWidth="1"/>
    <col min="9477" max="9477" width="13" style="500" customWidth="1"/>
    <col min="9478" max="9478" width="16.88671875" style="500" customWidth="1"/>
    <col min="9479" max="9479" width="2.6640625" style="500" customWidth="1"/>
    <col min="9480" max="9728" width="9.109375" style="500"/>
    <col min="9729" max="9729" width="13.44140625" style="500" customWidth="1"/>
    <col min="9730" max="9730" width="13.88671875" style="500" customWidth="1"/>
    <col min="9731" max="9731" width="35" style="500" customWidth="1"/>
    <col min="9732" max="9732" width="12.88671875" style="500" customWidth="1"/>
    <col min="9733" max="9733" width="13" style="500" customWidth="1"/>
    <col min="9734" max="9734" width="16.88671875" style="500" customWidth="1"/>
    <col min="9735" max="9735" width="2.6640625" style="500" customWidth="1"/>
    <col min="9736" max="9984" width="9.109375" style="500"/>
    <col min="9985" max="9985" width="13.44140625" style="500" customWidth="1"/>
    <col min="9986" max="9986" width="13.88671875" style="500" customWidth="1"/>
    <col min="9987" max="9987" width="35" style="500" customWidth="1"/>
    <col min="9988" max="9988" width="12.88671875" style="500" customWidth="1"/>
    <col min="9989" max="9989" width="13" style="500" customWidth="1"/>
    <col min="9990" max="9990" width="16.88671875" style="500" customWidth="1"/>
    <col min="9991" max="9991" width="2.6640625" style="500" customWidth="1"/>
    <col min="9992" max="10240" width="9.109375" style="500"/>
    <col min="10241" max="10241" width="13.44140625" style="500" customWidth="1"/>
    <col min="10242" max="10242" width="13.88671875" style="500" customWidth="1"/>
    <col min="10243" max="10243" width="35" style="500" customWidth="1"/>
    <col min="10244" max="10244" width="12.88671875" style="500" customWidth="1"/>
    <col min="10245" max="10245" width="13" style="500" customWidth="1"/>
    <col min="10246" max="10246" width="16.88671875" style="500" customWidth="1"/>
    <col min="10247" max="10247" width="2.6640625" style="500" customWidth="1"/>
    <col min="10248" max="10496" width="9.109375" style="500"/>
    <col min="10497" max="10497" width="13.44140625" style="500" customWidth="1"/>
    <col min="10498" max="10498" width="13.88671875" style="500" customWidth="1"/>
    <col min="10499" max="10499" width="35" style="500" customWidth="1"/>
    <col min="10500" max="10500" width="12.88671875" style="500" customWidth="1"/>
    <col min="10501" max="10501" width="13" style="500" customWidth="1"/>
    <col min="10502" max="10502" width="16.88671875" style="500" customWidth="1"/>
    <col min="10503" max="10503" width="2.6640625" style="500" customWidth="1"/>
    <col min="10504" max="10752" width="9.109375" style="500"/>
    <col min="10753" max="10753" width="13.44140625" style="500" customWidth="1"/>
    <col min="10754" max="10754" width="13.88671875" style="500" customWidth="1"/>
    <col min="10755" max="10755" width="35" style="500" customWidth="1"/>
    <col min="10756" max="10756" width="12.88671875" style="500" customWidth="1"/>
    <col min="10757" max="10757" width="13" style="500" customWidth="1"/>
    <col min="10758" max="10758" width="16.88671875" style="500" customWidth="1"/>
    <col min="10759" max="10759" width="2.6640625" style="500" customWidth="1"/>
    <col min="10760" max="11008" width="9.109375" style="500"/>
    <col min="11009" max="11009" width="13.44140625" style="500" customWidth="1"/>
    <col min="11010" max="11010" width="13.88671875" style="500" customWidth="1"/>
    <col min="11011" max="11011" width="35" style="500" customWidth="1"/>
    <col min="11012" max="11012" width="12.88671875" style="500" customWidth="1"/>
    <col min="11013" max="11013" width="13" style="500" customWidth="1"/>
    <col min="11014" max="11014" width="16.88671875" style="500" customWidth="1"/>
    <col min="11015" max="11015" width="2.6640625" style="500" customWidth="1"/>
    <col min="11016" max="11264" width="9.109375" style="500"/>
    <col min="11265" max="11265" width="13.44140625" style="500" customWidth="1"/>
    <col min="11266" max="11266" width="13.88671875" style="500" customWidth="1"/>
    <col min="11267" max="11267" width="35" style="500" customWidth="1"/>
    <col min="11268" max="11268" width="12.88671875" style="500" customWidth="1"/>
    <col min="11269" max="11269" width="13" style="500" customWidth="1"/>
    <col min="11270" max="11270" width="16.88671875" style="500" customWidth="1"/>
    <col min="11271" max="11271" width="2.6640625" style="500" customWidth="1"/>
    <col min="11272" max="11520" width="9.109375" style="500"/>
    <col min="11521" max="11521" width="13.44140625" style="500" customWidth="1"/>
    <col min="11522" max="11522" width="13.88671875" style="500" customWidth="1"/>
    <col min="11523" max="11523" width="35" style="500" customWidth="1"/>
    <col min="11524" max="11524" width="12.88671875" style="500" customWidth="1"/>
    <col min="11525" max="11525" width="13" style="500" customWidth="1"/>
    <col min="11526" max="11526" width="16.88671875" style="500" customWidth="1"/>
    <col min="11527" max="11527" width="2.6640625" style="500" customWidth="1"/>
    <col min="11528" max="11776" width="9.109375" style="500"/>
    <col min="11777" max="11777" width="13.44140625" style="500" customWidth="1"/>
    <col min="11778" max="11778" width="13.88671875" style="500" customWidth="1"/>
    <col min="11779" max="11779" width="35" style="500" customWidth="1"/>
    <col min="11780" max="11780" width="12.88671875" style="500" customWidth="1"/>
    <col min="11781" max="11781" width="13" style="500" customWidth="1"/>
    <col min="11782" max="11782" width="16.88671875" style="500" customWidth="1"/>
    <col min="11783" max="11783" width="2.6640625" style="500" customWidth="1"/>
    <col min="11784" max="12032" width="9.109375" style="500"/>
    <col min="12033" max="12033" width="13.44140625" style="500" customWidth="1"/>
    <col min="12034" max="12034" width="13.88671875" style="500" customWidth="1"/>
    <col min="12035" max="12035" width="35" style="500" customWidth="1"/>
    <col min="12036" max="12036" width="12.88671875" style="500" customWidth="1"/>
    <col min="12037" max="12037" width="13" style="500" customWidth="1"/>
    <col min="12038" max="12038" width="16.88671875" style="500" customWidth="1"/>
    <col min="12039" max="12039" width="2.6640625" style="500" customWidth="1"/>
    <col min="12040" max="12288" width="9.109375" style="500"/>
    <col min="12289" max="12289" width="13.44140625" style="500" customWidth="1"/>
    <col min="12290" max="12290" width="13.88671875" style="500" customWidth="1"/>
    <col min="12291" max="12291" width="35" style="500" customWidth="1"/>
    <col min="12292" max="12292" width="12.88671875" style="500" customWidth="1"/>
    <col min="12293" max="12293" width="13" style="500" customWidth="1"/>
    <col min="12294" max="12294" width="16.88671875" style="500" customWidth="1"/>
    <col min="12295" max="12295" width="2.6640625" style="500" customWidth="1"/>
    <col min="12296" max="12544" width="9.109375" style="500"/>
    <col min="12545" max="12545" width="13.44140625" style="500" customWidth="1"/>
    <col min="12546" max="12546" width="13.88671875" style="500" customWidth="1"/>
    <col min="12547" max="12547" width="35" style="500" customWidth="1"/>
    <col min="12548" max="12548" width="12.88671875" style="500" customWidth="1"/>
    <col min="12549" max="12549" width="13" style="500" customWidth="1"/>
    <col min="12550" max="12550" width="16.88671875" style="500" customWidth="1"/>
    <col min="12551" max="12551" width="2.6640625" style="500" customWidth="1"/>
    <col min="12552" max="12800" width="9.109375" style="500"/>
    <col min="12801" max="12801" width="13.44140625" style="500" customWidth="1"/>
    <col min="12802" max="12802" width="13.88671875" style="500" customWidth="1"/>
    <col min="12803" max="12803" width="35" style="500" customWidth="1"/>
    <col min="12804" max="12804" width="12.88671875" style="500" customWidth="1"/>
    <col min="12805" max="12805" width="13" style="500" customWidth="1"/>
    <col min="12806" max="12806" width="16.88671875" style="500" customWidth="1"/>
    <col min="12807" max="12807" width="2.6640625" style="500" customWidth="1"/>
    <col min="12808" max="13056" width="9.109375" style="500"/>
    <col min="13057" max="13057" width="13.44140625" style="500" customWidth="1"/>
    <col min="13058" max="13058" width="13.88671875" style="500" customWidth="1"/>
    <col min="13059" max="13059" width="35" style="500" customWidth="1"/>
    <col min="13060" max="13060" width="12.88671875" style="500" customWidth="1"/>
    <col min="13061" max="13061" width="13" style="500" customWidth="1"/>
    <col min="13062" max="13062" width="16.88671875" style="500" customWidth="1"/>
    <col min="13063" max="13063" width="2.6640625" style="500" customWidth="1"/>
    <col min="13064" max="13312" width="9.109375" style="500"/>
    <col min="13313" max="13313" width="13.44140625" style="500" customWidth="1"/>
    <col min="13314" max="13314" width="13.88671875" style="500" customWidth="1"/>
    <col min="13315" max="13315" width="35" style="500" customWidth="1"/>
    <col min="13316" max="13316" width="12.88671875" style="500" customWidth="1"/>
    <col min="13317" max="13317" width="13" style="500" customWidth="1"/>
    <col min="13318" max="13318" width="16.88671875" style="500" customWidth="1"/>
    <col min="13319" max="13319" width="2.6640625" style="500" customWidth="1"/>
    <col min="13320" max="13568" width="9.109375" style="500"/>
    <col min="13569" max="13569" width="13.44140625" style="500" customWidth="1"/>
    <col min="13570" max="13570" width="13.88671875" style="500" customWidth="1"/>
    <col min="13571" max="13571" width="35" style="500" customWidth="1"/>
    <col min="13572" max="13572" width="12.88671875" style="500" customWidth="1"/>
    <col min="13573" max="13573" width="13" style="500" customWidth="1"/>
    <col min="13574" max="13574" width="16.88671875" style="500" customWidth="1"/>
    <col min="13575" max="13575" width="2.6640625" style="500" customWidth="1"/>
    <col min="13576" max="13824" width="9.109375" style="500"/>
    <col min="13825" max="13825" width="13.44140625" style="500" customWidth="1"/>
    <col min="13826" max="13826" width="13.88671875" style="500" customWidth="1"/>
    <col min="13827" max="13827" width="35" style="500" customWidth="1"/>
    <col min="13828" max="13828" width="12.88671875" style="500" customWidth="1"/>
    <col min="13829" max="13829" width="13" style="500" customWidth="1"/>
    <col min="13830" max="13830" width="16.88671875" style="500" customWidth="1"/>
    <col min="13831" max="13831" width="2.6640625" style="500" customWidth="1"/>
    <col min="13832" max="14080" width="9.109375" style="500"/>
    <col min="14081" max="14081" width="13.44140625" style="500" customWidth="1"/>
    <col min="14082" max="14082" width="13.88671875" style="500" customWidth="1"/>
    <col min="14083" max="14083" width="35" style="500" customWidth="1"/>
    <col min="14084" max="14084" width="12.88671875" style="500" customWidth="1"/>
    <col min="14085" max="14085" width="13" style="500" customWidth="1"/>
    <col min="14086" max="14086" width="16.88671875" style="500" customWidth="1"/>
    <col min="14087" max="14087" width="2.6640625" style="500" customWidth="1"/>
    <col min="14088" max="14336" width="9.109375" style="500"/>
    <col min="14337" max="14337" width="13.44140625" style="500" customWidth="1"/>
    <col min="14338" max="14338" width="13.88671875" style="500" customWidth="1"/>
    <col min="14339" max="14339" width="35" style="500" customWidth="1"/>
    <col min="14340" max="14340" width="12.88671875" style="500" customWidth="1"/>
    <col min="14341" max="14341" width="13" style="500" customWidth="1"/>
    <col min="14342" max="14342" width="16.88671875" style="500" customWidth="1"/>
    <col min="14343" max="14343" width="2.6640625" style="500" customWidth="1"/>
    <col min="14344" max="14592" width="9.109375" style="500"/>
    <col min="14593" max="14593" width="13.44140625" style="500" customWidth="1"/>
    <col min="14594" max="14594" width="13.88671875" style="500" customWidth="1"/>
    <col min="14595" max="14595" width="35" style="500" customWidth="1"/>
    <col min="14596" max="14596" width="12.88671875" style="500" customWidth="1"/>
    <col min="14597" max="14597" width="13" style="500" customWidth="1"/>
    <col min="14598" max="14598" width="16.88671875" style="500" customWidth="1"/>
    <col min="14599" max="14599" width="2.6640625" style="500" customWidth="1"/>
    <col min="14600" max="14848" width="9.109375" style="500"/>
    <col min="14849" max="14849" width="13.44140625" style="500" customWidth="1"/>
    <col min="14850" max="14850" width="13.88671875" style="500" customWidth="1"/>
    <col min="14851" max="14851" width="35" style="500" customWidth="1"/>
    <col min="14852" max="14852" width="12.88671875" style="500" customWidth="1"/>
    <col min="14853" max="14853" width="13" style="500" customWidth="1"/>
    <col min="14854" max="14854" width="16.88671875" style="500" customWidth="1"/>
    <col min="14855" max="14855" width="2.6640625" style="500" customWidth="1"/>
    <col min="14856" max="15104" width="9.109375" style="500"/>
    <col min="15105" max="15105" width="13.44140625" style="500" customWidth="1"/>
    <col min="15106" max="15106" width="13.88671875" style="500" customWidth="1"/>
    <col min="15107" max="15107" width="35" style="500" customWidth="1"/>
    <col min="15108" max="15108" width="12.88671875" style="500" customWidth="1"/>
    <col min="15109" max="15109" width="13" style="500" customWidth="1"/>
    <col min="15110" max="15110" width="16.88671875" style="500" customWidth="1"/>
    <col min="15111" max="15111" width="2.6640625" style="500" customWidth="1"/>
    <col min="15112" max="15360" width="9.109375" style="500"/>
    <col min="15361" max="15361" width="13.44140625" style="500" customWidth="1"/>
    <col min="15362" max="15362" width="13.88671875" style="500" customWidth="1"/>
    <col min="15363" max="15363" width="35" style="500" customWidth="1"/>
    <col min="15364" max="15364" width="12.88671875" style="500" customWidth="1"/>
    <col min="15365" max="15365" width="13" style="500" customWidth="1"/>
    <col min="15366" max="15366" width="16.88671875" style="500" customWidth="1"/>
    <col min="15367" max="15367" width="2.6640625" style="500" customWidth="1"/>
    <col min="15368" max="15616" width="9.109375" style="500"/>
    <col min="15617" max="15617" width="13.44140625" style="500" customWidth="1"/>
    <col min="15618" max="15618" width="13.88671875" style="500" customWidth="1"/>
    <col min="15619" max="15619" width="35" style="500" customWidth="1"/>
    <col min="15620" max="15620" width="12.88671875" style="500" customWidth="1"/>
    <col min="15621" max="15621" width="13" style="500" customWidth="1"/>
    <col min="15622" max="15622" width="16.88671875" style="500" customWidth="1"/>
    <col min="15623" max="15623" width="2.6640625" style="500" customWidth="1"/>
    <col min="15624" max="15872" width="9.109375" style="500"/>
    <col min="15873" max="15873" width="13.44140625" style="500" customWidth="1"/>
    <col min="15874" max="15874" width="13.88671875" style="500" customWidth="1"/>
    <col min="15875" max="15875" width="35" style="500" customWidth="1"/>
    <col min="15876" max="15876" width="12.88671875" style="500" customWidth="1"/>
    <col min="15877" max="15877" width="13" style="500" customWidth="1"/>
    <col min="15878" max="15878" width="16.88671875" style="500" customWidth="1"/>
    <col min="15879" max="15879" width="2.6640625" style="500" customWidth="1"/>
    <col min="15880" max="16128" width="9.109375" style="500"/>
    <col min="16129" max="16129" width="13.44140625" style="500" customWidth="1"/>
    <col min="16130" max="16130" width="13.88671875" style="500" customWidth="1"/>
    <col min="16131" max="16131" width="35" style="500" customWidth="1"/>
    <col min="16132" max="16132" width="12.88671875" style="500" customWidth="1"/>
    <col min="16133" max="16133" width="13" style="500" customWidth="1"/>
    <col min="16134" max="16134" width="16.88671875" style="500" customWidth="1"/>
    <col min="16135" max="16135" width="2.6640625" style="500" customWidth="1"/>
    <col min="16136" max="16384" width="9.109375" style="500"/>
  </cols>
  <sheetData>
    <row r="1" spans="1:6" ht="8.4" customHeight="1" x14ac:dyDescent="0.25"/>
    <row r="2" spans="1:6" ht="3.6" customHeight="1" x14ac:dyDescent="0.25"/>
    <row r="3" spans="1:6" ht="24" customHeight="1" thickBot="1" x14ac:dyDescent="0.3">
      <c r="E3" s="972" t="s">
        <v>1440</v>
      </c>
      <c r="F3" s="972"/>
    </row>
    <row r="4" spans="1:6" ht="22.2" customHeight="1" x14ac:dyDescent="0.25">
      <c r="A4" s="973" t="s">
        <v>240</v>
      </c>
      <c r="B4" s="974"/>
      <c r="C4" s="974"/>
      <c r="D4" s="974"/>
      <c r="E4" s="974"/>
      <c r="F4" s="975"/>
    </row>
    <row r="5" spans="1:6" ht="16.8" customHeight="1" x14ac:dyDescent="0.35">
      <c r="A5" s="962" t="s">
        <v>241</v>
      </c>
      <c r="B5" s="963"/>
      <c r="C5" s="963"/>
      <c r="D5" s="963"/>
      <c r="E5" s="963"/>
      <c r="F5" s="976"/>
    </row>
    <row r="6" spans="1:6" ht="15" customHeight="1" x14ac:dyDescent="0.3">
      <c r="A6" s="977" t="s">
        <v>1441</v>
      </c>
      <c r="B6" s="978"/>
      <c r="C6" s="978"/>
      <c r="D6" s="978"/>
      <c r="E6" s="978"/>
      <c r="F6" s="979"/>
    </row>
    <row r="7" spans="1:6" ht="13.8" hidden="1" customHeight="1" thickBot="1" x14ac:dyDescent="0.3">
      <c r="A7" s="641"/>
      <c r="F7" s="642"/>
    </row>
    <row r="8" spans="1:6" ht="18" customHeight="1" x14ac:dyDescent="0.25">
      <c r="A8" s="643" t="s">
        <v>1467</v>
      </c>
      <c r="B8" s="980" t="str">
        <f>DATA!W205</f>
        <v>Sophia Marie Store</v>
      </c>
      <c r="C8" s="980"/>
      <c r="D8" s="622" t="s">
        <v>1470</v>
      </c>
      <c r="E8" s="980" t="s">
        <v>1865</v>
      </c>
      <c r="F8" s="982"/>
    </row>
    <row r="9" spans="1:6" ht="15" customHeight="1" x14ac:dyDescent="0.25">
      <c r="A9" s="643" t="s">
        <v>1468</v>
      </c>
      <c r="B9" s="980" t="s">
        <v>242</v>
      </c>
      <c r="C9" s="980"/>
      <c r="D9" s="622" t="s">
        <v>1471</v>
      </c>
      <c r="E9" s="983" t="s">
        <v>1715</v>
      </c>
      <c r="F9" s="984"/>
    </row>
    <row r="10" spans="1:6" ht="16.2" customHeight="1" thickBot="1" x14ac:dyDescent="0.3">
      <c r="A10" s="644" t="s">
        <v>1469</v>
      </c>
      <c r="B10" s="981" t="s">
        <v>685</v>
      </c>
      <c r="C10" s="981" t="s">
        <v>685</v>
      </c>
      <c r="D10" s="987" t="s">
        <v>1472</v>
      </c>
      <c r="E10" s="987"/>
      <c r="F10" s="988"/>
    </row>
    <row r="11" spans="1:6" ht="13.8" x14ac:dyDescent="0.25">
      <c r="A11" s="516" t="s">
        <v>1442</v>
      </c>
      <c r="B11" s="534"/>
      <c r="C11" s="534"/>
      <c r="D11" s="501"/>
      <c r="E11" s="501"/>
      <c r="F11" s="502"/>
    </row>
    <row r="12" spans="1:6" ht="13.8" x14ac:dyDescent="0.25">
      <c r="A12" s="989" t="s">
        <v>1443</v>
      </c>
      <c r="B12" s="990"/>
      <c r="C12" s="990"/>
      <c r="D12" s="990"/>
      <c r="E12" s="990"/>
      <c r="F12" s="991"/>
    </row>
    <row r="13" spans="1:6" ht="6" customHeight="1" thickBot="1" x14ac:dyDescent="0.3">
      <c r="A13" s="505"/>
      <c r="B13" s="506"/>
      <c r="C13" s="506"/>
      <c r="D13" s="507"/>
      <c r="E13" s="507"/>
      <c r="F13" s="508"/>
    </row>
    <row r="14" spans="1:6" ht="15" customHeight="1" x14ac:dyDescent="0.25">
      <c r="A14" s="504" t="s">
        <v>1444</v>
      </c>
      <c r="B14" s="985" t="s">
        <v>1476</v>
      </c>
      <c r="C14" s="986"/>
      <c r="D14" s="992" t="s">
        <v>1475</v>
      </c>
      <c r="E14" s="993"/>
      <c r="F14" s="994"/>
    </row>
    <row r="15" spans="1:6" ht="16.2" customHeight="1" thickBot="1" x14ac:dyDescent="0.3">
      <c r="A15" s="509" t="s">
        <v>1445</v>
      </c>
      <c r="B15" s="968" t="s">
        <v>1060</v>
      </c>
      <c r="C15" s="969"/>
      <c r="D15" s="956" t="s">
        <v>1474</v>
      </c>
      <c r="E15" s="957"/>
      <c r="F15" s="958"/>
    </row>
    <row r="16" spans="1:6" s="510" customFormat="1" ht="31.5" customHeight="1" x14ac:dyDescent="0.25">
      <c r="A16" s="529" t="s">
        <v>1388</v>
      </c>
      <c r="B16" s="530" t="s">
        <v>112</v>
      </c>
      <c r="C16" s="531" t="s">
        <v>246</v>
      </c>
      <c r="D16" s="531" t="s">
        <v>1389</v>
      </c>
      <c r="E16" s="531" t="s">
        <v>247</v>
      </c>
      <c r="F16" s="531" t="s">
        <v>248</v>
      </c>
    </row>
    <row r="17" spans="1:6" ht="19.8" customHeight="1" x14ac:dyDescent="0.3">
      <c r="A17" s="645">
        <v>1</v>
      </c>
      <c r="B17" s="621">
        <f>PR!B16</f>
        <v>0</v>
      </c>
      <c r="C17" s="681" t="str">
        <f>PR!D16</f>
        <v>DAY 1-Opening Day</v>
      </c>
      <c r="D17" s="621">
        <f>PR!A16</f>
        <v>0</v>
      </c>
      <c r="E17" s="620">
        <f>DATA!N204</f>
        <v>0</v>
      </c>
      <c r="F17" s="623">
        <f>SUM(D17*E17)</f>
        <v>0</v>
      </c>
    </row>
    <row r="18" spans="1:6" ht="20.399999999999999" customHeight="1" x14ac:dyDescent="0.3">
      <c r="A18" s="646">
        <v>2</v>
      </c>
      <c r="B18" s="621" t="str">
        <f>PR!B17</f>
        <v>kls</v>
      </c>
      <c r="C18" s="681" t="str">
        <f>PR!D17</f>
        <v>Chicken (whole)</v>
      </c>
      <c r="D18" s="621">
        <f>PR!A17</f>
        <v>12</v>
      </c>
      <c r="E18" s="620">
        <f>DATA!N205</f>
        <v>250</v>
      </c>
      <c r="F18" s="623">
        <f t="shared" ref="F18:F51" si="0">SUM(D18*E18)</f>
        <v>3000</v>
      </c>
    </row>
    <row r="19" spans="1:6" ht="21" customHeight="1" x14ac:dyDescent="0.3">
      <c r="A19" s="645">
        <v>3</v>
      </c>
      <c r="B19" s="621" t="str">
        <f>PR!B18</f>
        <v>bottle</v>
      </c>
      <c r="C19" s="681" t="str">
        <f>PR!D18</f>
        <v>Vinegar (1 Ltr.)</v>
      </c>
      <c r="D19" s="621">
        <f>PR!A18</f>
        <v>2</v>
      </c>
      <c r="E19" s="620">
        <f>DATA!N206</f>
        <v>75</v>
      </c>
      <c r="F19" s="623">
        <f t="shared" si="0"/>
        <v>150</v>
      </c>
    </row>
    <row r="20" spans="1:6" ht="19.2" customHeight="1" x14ac:dyDescent="0.3">
      <c r="A20" s="646">
        <v>4</v>
      </c>
      <c r="B20" s="621" t="str">
        <f>PR!B19</f>
        <v xml:space="preserve">bottle </v>
      </c>
      <c r="C20" s="681" t="str">
        <f>PR!D19</f>
        <v>Soy Sauce (1Ltr)</v>
      </c>
      <c r="D20" s="621">
        <f>PR!A19</f>
        <v>1</v>
      </c>
      <c r="E20" s="620">
        <f>DATA!N207</f>
        <v>85</v>
      </c>
      <c r="F20" s="623">
        <f t="shared" si="0"/>
        <v>85</v>
      </c>
    </row>
    <row r="21" spans="1:6" ht="20.399999999999999" customHeight="1" x14ac:dyDescent="0.3">
      <c r="A21" s="645">
        <v>5</v>
      </c>
      <c r="B21" s="621" t="str">
        <f>PR!B20</f>
        <v>pack</v>
      </c>
      <c r="C21" s="681" t="str">
        <f>PR!D20</f>
        <v>Juice (Blue Lemonade)</v>
      </c>
      <c r="D21" s="621">
        <f>PR!A20</f>
        <v>1</v>
      </c>
      <c r="E21" s="620">
        <f>DATA!N208</f>
        <v>250</v>
      </c>
      <c r="F21" s="623">
        <f t="shared" si="0"/>
        <v>250</v>
      </c>
    </row>
    <row r="22" spans="1:6" ht="18.600000000000001" customHeight="1" x14ac:dyDescent="0.3">
      <c r="A22" s="646">
        <v>6</v>
      </c>
      <c r="B22" s="621">
        <f>PR!B21</f>
        <v>0</v>
      </c>
      <c r="C22" s="681" t="str">
        <f>PR!D21</f>
        <v>DAY 2- Activity Day</v>
      </c>
      <c r="D22" s="621">
        <f>PR!A21</f>
        <v>0</v>
      </c>
      <c r="E22" s="620">
        <f>DATA!N209</f>
        <v>0</v>
      </c>
      <c r="F22" s="623">
        <f t="shared" si="0"/>
        <v>0</v>
      </c>
    </row>
    <row r="23" spans="1:6" ht="19.2" customHeight="1" x14ac:dyDescent="0.3">
      <c r="A23" s="645">
        <v>7</v>
      </c>
      <c r="B23" s="621" t="str">
        <f>PR!B22</f>
        <v>kls</v>
      </c>
      <c r="C23" s="681" t="str">
        <f>PR!D22</f>
        <v>Pork &amp; Pork Liver</v>
      </c>
      <c r="D23" s="621">
        <f>PR!A22</f>
        <v>10</v>
      </c>
      <c r="E23" s="620">
        <f>DATA!N210</f>
        <v>404</v>
      </c>
      <c r="F23" s="623">
        <f t="shared" si="0"/>
        <v>4040</v>
      </c>
    </row>
    <row r="24" spans="1:6" ht="16.2" customHeight="1" x14ac:dyDescent="0.3">
      <c r="A24" s="646">
        <v>8</v>
      </c>
      <c r="B24" s="621" t="str">
        <f>PR!B23</f>
        <v>kls</v>
      </c>
      <c r="C24" s="681" t="str">
        <f>PR!D23</f>
        <v>Carrots</v>
      </c>
      <c r="D24" s="621">
        <f>PR!A23</f>
        <v>1</v>
      </c>
      <c r="E24" s="620">
        <f>DATA!N211</f>
        <v>350</v>
      </c>
      <c r="F24" s="623">
        <f t="shared" si="0"/>
        <v>350</v>
      </c>
    </row>
    <row r="25" spans="1:6" ht="20.399999999999999" customHeight="1" x14ac:dyDescent="0.3">
      <c r="A25" s="645">
        <v>9</v>
      </c>
      <c r="B25" s="621" t="str">
        <f>PR!B24</f>
        <v>pack</v>
      </c>
      <c r="C25" s="681" t="str">
        <f>PR!D24</f>
        <v>Juice (Blue Lemonade)</v>
      </c>
      <c r="D25" s="621">
        <f>PR!A24</f>
        <v>1</v>
      </c>
      <c r="E25" s="620">
        <f>DATA!N212</f>
        <v>250</v>
      </c>
      <c r="F25" s="623">
        <f t="shared" si="0"/>
        <v>250</v>
      </c>
    </row>
    <row r="26" spans="1:6" ht="19.8" customHeight="1" x14ac:dyDescent="0.3">
      <c r="A26" s="646">
        <v>10</v>
      </c>
      <c r="B26" s="621" t="str">
        <f>PR!B25</f>
        <v>pcs</v>
      </c>
      <c r="C26" s="681" t="str">
        <f>PR!D25</f>
        <v>Yellow Ginger (Hama-100g)</v>
      </c>
      <c r="D26" s="621">
        <f>PR!A25</f>
        <v>2</v>
      </c>
      <c r="E26" s="620">
        <f>DATA!N213</f>
        <v>130</v>
      </c>
      <c r="F26" s="623">
        <f t="shared" si="0"/>
        <v>260</v>
      </c>
    </row>
    <row r="27" spans="1:6" ht="19.8" customHeight="1" x14ac:dyDescent="0.3">
      <c r="A27" s="645">
        <v>11</v>
      </c>
      <c r="B27" s="621" t="str">
        <f>PR!B26</f>
        <v>pcs</v>
      </c>
      <c r="C27" s="681" t="str">
        <f>PR!D26</f>
        <v>Coffee (Twin Pack)</v>
      </c>
      <c r="D27" s="621">
        <f>PR!A26</f>
        <v>50</v>
      </c>
      <c r="E27" s="620">
        <f>DATA!N214</f>
        <v>20</v>
      </c>
      <c r="F27" s="623">
        <f t="shared" si="0"/>
        <v>1000</v>
      </c>
    </row>
    <row r="28" spans="1:6" ht="18" customHeight="1" x14ac:dyDescent="0.3">
      <c r="A28" s="646">
        <v>12</v>
      </c>
      <c r="B28" s="621" t="str">
        <f>PR!B27</f>
        <v>ballots</v>
      </c>
      <c r="C28" s="681" t="str">
        <f>PR!D27</f>
        <v>Assorted Biscuits</v>
      </c>
      <c r="D28" s="621">
        <f>PR!A27</f>
        <v>10</v>
      </c>
      <c r="E28" s="620">
        <f>DATA!N215</f>
        <v>90</v>
      </c>
      <c r="F28" s="623">
        <f t="shared" si="0"/>
        <v>900</v>
      </c>
    </row>
    <row r="29" spans="1:6" ht="16.2" hidden="1" customHeight="1" x14ac:dyDescent="0.3">
      <c r="A29" s="645">
        <v>13</v>
      </c>
      <c r="B29" s="621">
        <f>PR!B28</f>
        <v>0</v>
      </c>
      <c r="C29" s="637">
        <f>PR!D28</f>
        <v>0</v>
      </c>
      <c r="D29" s="621">
        <f>PR!A28</f>
        <v>0</v>
      </c>
      <c r="E29" s="620">
        <f>DATA!N242</f>
        <v>180</v>
      </c>
      <c r="F29" s="623">
        <f t="shared" si="0"/>
        <v>0</v>
      </c>
    </row>
    <row r="30" spans="1:6" ht="31.8" hidden="1" customHeight="1" x14ac:dyDescent="0.3">
      <c r="A30" s="646">
        <v>14</v>
      </c>
      <c r="B30" s="621">
        <f>PR!B29</f>
        <v>0</v>
      </c>
      <c r="C30" s="637">
        <f>PR!D29</f>
        <v>0</v>
      </c>
      <c r="D30" s="621">
        <f>PR!A29</f>
        <v>0</v>
      </c>
      <c r="E30" s="620"/>
      <c r="F30" s="623">
        <f t="shared" si="0"/>
        <v>0</v>
      </c>
    </row>
    <row r="31" spans="1:6" ht="32.4" hidden="1" customHeight="1" x14ac:dyDescent="0.3">
      <c r="A31" s="645">
        <v>15</v>
      </c>
      <c r="B31" s="621">
        <f>PR!B30</f>
        <v>0</v>
      </c>
      <c r="C31" s="637">
        <f>PR!D30</f>
        <v>0</v>
      </c>
      <c r="D31" s="621">
        <f>PR!A30</f>
        <v>0</v>
      </c>
      <c r="E31" s="620">
        <f>DATA!N33</f>
        <v>650</v>
      </c>
      <c r="F31" s="623">
        <f t="shared" si="0"/>
        <v>0</v>
      </c>
    </row>
    <row r="32" spans="1:6" ht="18.600000000000001" hidden="1" customHeight="1" x14ac:dyDescent="0.3">
      <c r="A32" s="646">
        <v>16</v>
      </c>
      <c r="B32" s="621">
        <f>PR!B31</f>
        <v>0</v>
      </c>
      <c r="C32" s="637">
        <f>PR!D31</f>
        <v>0</v>
      </c>
      <c r="D32" s="621">
        <f>PR!A31</f>
        <v>0</v>
      </c>
      <c r="E32" s="620">
        <f>DATA!N34</f>
        <v>350</v>
      </c>
      <c r="F32" s="623">
        <f t="shared" si="0"/>
        <v>0</v>
      </c>
    </row>
    <row r="33" spans="1:6" ht="29.4" hidden="1" customHeight="1" x14ac:dyDescent="0.3">
      <c r="A33" s="645">
        <v>17</v>
      </c>
      <c r="B33" s="621">
        <f>PR!B32</f>
        <v>0</v>
      </c>
      <c r="C33" s="637">
        <f>PR!D32</f>
        <v>0</v>
      </c>
      <c r="D33" s="621">
        <f>PR!A32</f>
        <v>0</v>
      </c>
      <c r="E33" s="620">
        <f>DATA!N35</f>
        <v>2000</v>
      </c>
      <c r="F33" s="623">
        <f t="shared" si="0"/>
        <v>0</v>
      </c>
    </row>
    <row r="34" spans="1:6" ht="14.4" hidden="1" customHeight="1" x14ac:dyDescent="0.3">
      <c r="A34" s="646">
        <v>18</v>
      </c>
      <c r="B34" s="621">
        <f>PR!B33</f>
        <v>0</v>
      </c>
      <c r="C34" s="637">
        <f>PR!D33</f>
        <v>0</v>
      </c>
      <c r="D34" s="621">
        <f>PR!A33</f>
        <v>0</v>
      </c>
      <c r="E34" s="620">
        <f>DATA!N36</f>
        <v>600</v>
      </c>
      <c r="F34" s="623">
        <f t="shared" si="0"/>
        <v>0</v>
      </c>
    </row>
    <row r="35" spans="1:6" ht="14.4" hidden="1" customHeight="1" x14ac:dyDescent="0.3">
      <c r="A35" s="645">
        <v>19</v>
      </c>
      <c r="B35" s="621">
        <f>PR!B34</f>
        <v>0</v>
      </c>
      <c r="C35" s="637">
        <f>PR!D34</f>
        <v>0</v>
      </c>
      <c r="D35" s="621">
        <f>PR!A34</f>
        <v>0</v>
      </c>
      <c r="E35" s="620">
        <f>DATA!N37</f>
        <v>10000</v>
      </c>
      <c r="F35" s="623">
        <f t="shared" si="0"/>
        <v>0</v>
      </c>
    </row>
    <row r="36" spans="1:6" ht="31.8" hidden="1" customHeight="1" x14ac:dyDescent="0.3">
      <c r="A36" s="646">
        <v>20</v>
      </c>
      <c r="B36" s="621">
        <f>PR!B35</f>
        <v>0</v>
      </c>
      <c r="C36" s="637">
        <f>PR!D35</f>
        <v>0</v>
      </c>
      <c r="D36" s="621">
        <f>PR!A35</f>
        <v>0</v>
      </c>
      <c r="E36" s="620">
        <f>DATA!N38</f>
        <v>8500</v>
      </c>
      <c r="F36" s="623">
        <f t="shared" si="0"/>
        <v>0</v>
      </c>
    </row>
    <row r="37" spans="1:6" ht="31.8" hidden="1" customHeight="1" x14ac:dyDescent="0.3">
      <c r="A37" s="645">
        <v>21</v>
      </c>
      <c r="B37" s="621">
        <f>PR!B36</f>
        <v>0</v>
      </c>
      <c r="C37" s="637">
        <f>PR!D36</f>
        <v>0</v>
      </c>
      <c r="D37" s="621">
        <f>PR!A36</f>
        <v>0</v>
      </c>
      <c r="E37" s="620">
        <f>DATA!N39</f>
        <v>5300</v>
      </c>
      <c r="F37" s="623">
        <f t="shared" si="0"/>
        <v>0</v>
      </c>
    </row>
    <row r="38" spans="1:6" ht="29.4" hidden="1" customHeight="1" x14ac:dyDescent="0.3">
      <c r="A38" s="646">
        <v>22</v>
      </c>
      <c r="B38" s="621">
        <f>PR!B37</f>
        <v>0</v>
      </c>
      <c r="C38" s="637">
        <f>PR!D37</f>
        <v>0</v>
      </c>
      <c r="D38" s="621">
        <f>PR!A37</f>
        <v>0</v>
      </c>
      <c r="E38" s="620">
        <f>DATA!N40</f>
        <v>550</v>
      </c>
      <c r="F38" s="623">
        <f t="shared" si="0"/>
        <v>0</v>
      </c>
    </row>
    <row r="39" spans="1:6" ht="33" hidden="1" customHeight="1" x14ac:dyDescent="0.3">
      <c r="A39" s="645">
        <v>23</v>
      </c>
      <c r="B39" s="621">
        <f>PR!B38</f>
        <v>0</v>
      </c>
      <c r="C39" s="637">
        <f>PR!D38</f>
        <v>0</v>
      </c>
      <c r="D39" s="621">
        <f>PR!A38</f>
        <v>0</v>
      </c>
      <c r="E39" s="620">
        <f>DATA!N41</f>
        <v>5000</v>
      </c>
      <c r="F39" s="623">
        <f t="shared" si="0"/>
        <v>0</v>
      </c>
    </row>
    <row r="40" spans="1:6" ht="14.4" hidden="1" customHeight="1" x14ac:dyDescent="0.3">
      <c r="A40" s="646">
        <v>24</v>
      </c>
      <c r="B40" s="621">
        <f>PR!B39</f>
        <v>0</v>
      </c>
      <c r="C40" s="637">
        <f>PR!D39</f>
        <v>0</v>
      </c>
      <c r="D40" s="621">
        <f>PR!A39</f>
        <v>0</v>
      </c>
      <c r="E40" s="620">
        <f>DATA!N42</f>
        <v>3950</v>
      </c>
      <c r="F40" s="623">
        <f t="shared" si="0"/>
        <v>0</v>
      </c>
    </row>
    <row r="41" spans="1:6" ht="30.6" hidden="1" customHeight="1" x14ac:dyDescent="0.3">
      <c r="A41" s="645">
        <v>25</v>
      </c>
      <c r="B41" s="621">
        <f>PR!B40</f>
        <v>0</v>
      </c>
      <c r="C41" s="637">
        <f>PR!D40</f>
        <v>0</v>
      </c>
      <c r="D41" s="621">
        <f>PR!A40</f>
        <v>0</v>
      </c>
      <c r="E41" s="620">
        <f>DATA!N43</f>
        <v>15000</v>
      </c>
      <c r="F41" s="623">
        <f t="shared" si="0"/>
        <v>0</v>
      </c>
    </row>
    <row r="42" spans="1:6" ht="14.4" hidden="1" customHeight="1" x14ac:dyDescent="0.3">
      <c r="A42" s="646">
        <v>26</v>
      </c>
      <c r="B42" s="621">
        <f>PR!B41</f>
        <v>0</v>
      </c>
      <c r="C42" s="637">
        <f>PR!D41</f>
        <v>0</v>
      </c>
      <c r="D42" s="621">
        <f>PR!A41</f>
        <v>0</v>
      </c>
      <c r="E42" s="620">
        <f>DATA!N44</f>
        <v>2400</v>
      </c>
      <c r="F42" s="623">
        <f t="shared" si="0"/>
        <v>0</v>
      </c>
    </row>
    <row r="43" spans="1:6" ht="31.8" hidden="1" customHeight="1" x14ac:dyDescent="0.3">
      <c r="A43" s="645">
        <v>27</v>
      </c>
      <c r="B43" s="621">
        <f>PR!B42</f>
        <v>0</v>
      </c>
      <c r="C43" s="637">
        <f>PR!D42</f>
        <v>0</v>
      </c>
      <c r="D43" s="621">
        <f>PR!A42</f>
        <v>0</v>
      </c>
      <c r="E43" s="620">
        <f>DATA!N45</f>
        <v>200</v>
      </c>
      <c r="F43" s="623">
        <f t="shared" si="0"/>
        <v>0</v>
      </c>
    </row>
    <row r="44" spans="1:6" ht="14.4" hidden="1" customHeight="1" x14ac:dyDescent="0.3">
      <c r="A44" s="646">
        <v>28</v>
      </c>
      <c r="B44" s="621">
        <f>PR!B43</f>
        <v>0</v>
      </c>
      <c r="C44" s="637">
        <f>PR!D43</f>
        <v>0</v>
      </c>
      <c r="D44" s="621">
        <f>PR!A43</f>
        <v>0</v>
      </c>
      <c r="E44" s="620">
        <f>DATA!N46</f>
        <v>85</v>
      </c>
      <c r="F44" s="623">
        <f t="shared" si="0"/>
        <v>0</v>
      </c>
    </row>
    <row r="45" spans="1:6" ht="14.4" hidden="1" customHeight="1" x14ac:dyDescent="0.3">
      <c r="A45" s="645">
        <v>29</v>
      </c>
      <c r="B45" s="621">
        <f>PR!B44</f>
        <v>0</v>
      </c>
      <c r="C45" s="637">
        <f>PR!D44</f>
        <v>0</v>
      </c>
      <c r="D45" s="621">
        <f>PR!A44</f>
        <v>0</v>
      </c>
      <c r="E45" s="620">
        <f>DATA!N47</f>
        <v>100</v>
      </c>
      <c r="F45" s="623">
        <f t="shared" si="0"/>
        <v>0</v>
      </c>
    </row>
    <row r="46" spans="1:6" ht="14.4" hidden="1" customHeight="1" x14ac:dyDescent="0.3">
      <c r="A46" s="646">
        <v>30</v>
      </c>
      <c r="B46" s="621">
        <f>PR!B45</f>
        <v>0</v>
      </c>
      <c r="C46" s="637">
        <f>PR!D45</f>
        <v>0</v>
      </c>
      <c r="D46" s="621">
        <f>PR!A45</f>
        <v>0</v>
      </c>
      <c r="E46" s="620">
        <f>DATA!N48</f>
        <v>300</v>
      </c>
      <c r="F46" s="623">
        <f t="shared" si="0"/>
        <v>0</v>
      </c>
    </row>
    <row r="47" spans="1:6" ht="14.4" hidden="1" customHeight="1" x14ac:dyDescent="0.3">
      <c r="A47" s="645">
        <v>31</v>
      </c>
      <c r="B47" s="621">
        <f>PR!B46</f>
        <v>0</v>
      </c>
      <c r="C47" s="637">
        <f>PR!D46</f>
        <v>0</v>
      </c>
      <c r="D47" s="621">
        <f>PR!A46</f>
        <v>0</v>
      </c>
      <c r="E47" s="620">
        <f>DATA!N49</f>
        <v>400</v>
      </c>
      <c r="F47" s="623">
        <f t="shared" si="0"/>
        <v>0</v>
      </c>
    </row>
    <row r="48" spans="1:6" ht="31.2" hidden="1" customHeight="1" x14ac:dyDescent="0.3">
      <c r="A48" s="646">
        <v>32</v>
      </c>
      <c r="B48" s="621">
        <f>PR!B47</f>
        <v>0</v>
      </c>
      <c r="C48" s="637">
        <f>PR!D47</f>
        <v>0</v>
      </c>
      <c r="D48" s="621">
        <f>PR!A47</f>
        <v>0</v>
      </c>
      <c r="E48" s="620">
        <f>DATA!N50</f>
        <v>500</v>
      </c>
      <c r="F48" s="623">
        <f t="shared" si="0"/>
        <v>0</v>
      </c>
    </row>
    <row r="49" spans="1:6" ht="14.4" hidden="1" customHeight="1" x14ac:dyDescent="0.3">
      <c r="A49" s="645">
        <v>33</v>
      </c>
      <c r="B49" s="621">
        <f>PR!B48</f>
        <v>0</v>
      </c>
      <c r="C49" s="637">
        <f>PR!D48</f>
        <v>0</v>
      </c>
      <c r="D49" s="621">
        <f>PR!A48</f>
        <v>0</v>
      </c>
      <c r="E49" s="620">
        <f>DATA!N51</f>
        <v>500</v>
      </c>
      <c r="F49" s="623">
        <f t="shared" si="0"/>
        <v>0</v>
      </c>
    </row>
    <row r="50" spans="1:6" ht="16.8" hidden="1" customHeight="1" x14ac:dyDescent="0.3">
      <c r="A50" s="646">
        <v>34</v>
      </c>
      <c r="B50" s="621">
        <f>PR!B49</f>
        <v>0</v>
      </c>
      <c r="C50" s="637">
        <f>PR!D49</f>
        <v>0</v>
      </c>
      <c r="D50" s="621">
        <f>PR!A49</f>
        <v>0</v>
      </c>
      <c r="E50" s="620">
        <f>DATA!N52</f>
        <v>380</v>
      </c>
      <c r="F50" s="623">
        <f t="shared" si="0"/>
        <v>0</v>
      </c>
    </row>
    <row r="51" spans="1:6" ht="32.4" hidden="1" customHeight="1" x14ac:dyDescent="0.3">
      <c r="A51" s="645">
        <v>35</v>
      </c>
      <c r="B51" s="621">
        <f>PR!B50</f>
        <v>0</v>
      </c>
      <c r="C51" s="637">
        <f>PR!D50</f>
        <v>0</v>
      </c>
      <c r="D51" s="621">
        <f>PR!A50</f>
        <v>0</v>
      </c>
      <c r="E51" s="620">
        <f>DATA!N53</f>
        <v>16000</v>
      </c>
      <c r="F51" s="623">
        <f t="shared" si="0"/>
        <v>0</v>
      </c>
    </row>
    <row r="52" spans="1:6" ht="14.4" hidden="1" customHeight="1" x14ac:dyDescent="0.3">
      <c r="A52" s="645"/>
      <c r="B52" s="621" t="str">
        <f>PR!B51</f>
        <v>liter</v>
      </c>
      <c r="C52" s="637" t="str">
        <f>PR!D51</f>
        <v>Acrylic Based Paint - Red</v>
      </c>
      <c r="D52" s="621">
        <f>PR!A51</f>
        <v>0</v>
      </c>
      <c r="E52" s="620"/>
      <c r="F52" s="623"/>
    </row>
    <row r="53" spans="1:6" ht="14.4" hidden="1" customHeight="1" x14ac:dyDescent="0.3">
      <c r="A53" s="645"/>
      <c r="B53" s="621" t="str">
        <f>PR!B52</f>
        <v>liter</v>
      </c>
      <c r="C53" s="637" t="str">
        <f>PR!D52</f>
        <v>Acrylic Based Paint - Blue</v>
      </c>
      <c r="D53" s="621">
        <f>PR!A52</f>
        <v>0</v>
      </c>
      <c r="E53" s="620"/>
      <c r="F53" s="623"/>
    </row>
    <row r="54" spans="1:6" ht="14.4" hidden="1" customHeight="1" x14ac:dyDescent="0.3">
      <c r="A54" s="645"/>
      <c r="B54" s="621" t="str">
        <f>PR!B53</f>
        <v>liter</v>
      </c>
      <c r="C54" s="637" t="str">
        <f>PR!D53</f>
        <v>Acrylic Based Paint - Yellow</v>
      </c>
      <c r="D54" s="621">
        <f>PR!A53</f>
        <v>0</v>
      </c>
      <c r="E54" s="620"/>
      <c r="F54" s="623"/>
    </row>
    <row r="55" spans="1:6" ht="14.4" hidden="1" customHeight="1" x14ac:dyDescent="0.3">
      <c r="A55" s="645"/>
      <c r="B55" s="621" t="str">
        <f>PR!B54</f>
        <v>liter</v>
      </c>
      <c r="C55" s="637" t="str">
        <f>PR!D54</f>
        <v>Acrylic Based Paint - Black</v>
      </c>
      <c r="D55" s="621">
        <f>PR!A54</f>
        <v>0</v>
      </c>
      <c r="E55" s="620"/>
      <c r="F55" s="623"/>
    </row>
    <row r="56" spans="1:6" ht="14.4" hidden="1" customHeight="1" x14ac:dyDescent="0.3">
      <c r="A56" s="645"/>
      <c r="B56" s="621" t="str">
        <f>PR!B55</f>
        <v>pail</v>
      </c>
      <c r="C56" s="637" t="str">
        <f>PR!D55</f>
        <v>Acrylic Based Paint - White</v>
      </c>
      <c r="D56" s="621">
        <f>PR!A55</f>
        <v>0</v>
      </c>
      <c r="E56" s="620"/>
      <c r="F56" s="623"/>
    </row>
    <row r="57" spans="1:6" ht="14.4" hidden="1" customHeight="1" x14ac:dyDescent="0.3">
      <c r="A57" s="645"/>
      <c r="B57" s="621" t="str">
        <f>PR!B56</f>
        <v>set</v>
      </c>
      <c r="C57" s="637" t="str">
        <f>PR!D56</f>
        <v xml:space="preserve">Artist Paint Brush </v>
      </c>
      <c r="D57" s="621">
        <f>PR!A56</f>
        <v>0</v>
      </c>
      <c r="E57" s="620"/>
      <c r="F57" s="623"/>
    </row>
    <row r="58" spans="1:6" ht="14.4" hidden="1" customHeight="1" x14ac:dyDescent="0.3">
      <c r="A58" s="645"/>
      <c r="B58" s="621" t="str">
        <f>PR!B57</f>
        <v>pcs</v>
      </c>
      <c r="C58" s="637" t="str">
        <f>PR!D57</f>
        <v>Paint Roller (4 inches)</v>
      </c>
      <c r="D58" s="621">
        <f>PR!A57</f>
        <v>0</v>
      </c>
      <c r="E58" s="620"/>
      <c r="F58" s="623"/>
    </row>
    <row r="59" spans="1:6" ht="14.4" hidden="1" customHeight="1" x14ac:dyDescent="0.3">
      <c r="A59" s="645">
        <v>14</v>
      </c>
      <c r="B59" s="621" t="str">
        <f>PR!B58</f>
        <v>pcs</v>
      </c>
      <c r="C59" s="637" t="str">
        <f>PR!D58</f>
        <v>4ft x 8ft Galvanized Plain Sheet, 25 Gauge</v>
      </c>
      <c r="D59" s="621">
        <f>PR!A58</f>
        <v>0</v>
      </c>
      <c r="E59" s="620">
        <f>DATA!N139</f>
        <v>500</v>
      </c>
      <c r="F59" s="623">
        <f t="shared" ref="F59" si="1">SUM(D59*E59)</f>
        <v>0</v>
      </c>
    </row>
    <row r="60" spans="1:6" ht="20.399999999999999" customHeight="1" x14ac:dyDescent="0.3">
      <c r="A60" s="647" t="s">
        <v>11</v>
      </c>
      <c r="B60" s="532"/>
      <c r="C60" s="637"/>
      <c r="D60" s="533"/>
      <c r="E60" s="533"/>
      <c r="F60" s="648">
        <f>SUM(F17:F29)</f>
        <v>10285</v>
      </c>
    </row>
    <row r="61" spans="1:6" ht="21.6" customHeight="1" thickBot="1" x14ac:dyDescent="0.3">
      <c r="A61" s="511" t="s">
        <v>1446</v>
      </c>
      <c r="B61" s="512"/>
      <c r="C61" s="970" t="s">
        <v>1867</v>
      </c>
      <c r="D61" s="970"/>
      <c r="E61" s="970"/>
      <c r="F61" s="971"/>
    </row>
    <row r="62" spans="1:6" ht="3" customHeight="1" x14ac:dyDescent="0.25">
      <c r="A62" s="504"/>
      <c r="B62" s="501"/>
      <c r="C62" s="501"/>
      <c r="D62" s="514"/>
      <c r="E62" s="514"/>
      <c r="F62" s="515"/>
    </row>
    <row r="63" spans="1:6" ht="18" customHeight="1" x14ac:dyDescent="0.25">
      <c r="A63" s="965" t="s">
        <v>1447</v>
      </c>
      <c r="B63" s="966"/>
      <c r="C63" s="966"/>
      <c r="D63" s="966"/>
      <c r="E63" s="966"/>
      <c r="F63" s="967"/>
    </row>
    <row r="64" spans="1:6" ht="10.199999999999999" customHeight="1" x14ac:dyDescent="0.25">
      <c r="A64" s="965"/>
      <c r="B64" s="966"/>
      <c r="C64" s="966"/>
      <c r="D64" s="966"/>
      <c r="E64" s="966"/>
      <c r="F64" s="967"/>
    </row>
    <row r="65" spans="1:6" ht="18" customHeight="1" x14ac:dyDescent="0.25">
      <c r="A65" s="516"/>
      <c r="B65" s="534"/>
      <c r="C65" s="534"/>
      <c r="D65" s="534"/>
      <c r="E65" s="639"/>
      <c r="F65" s="638"/>
    </row>
    <row r="66" spans="1:6" ht="18" customHeight="1" x14ac:dyDescent="0.25">
      <c r="A66" s="959" t="s">
        <v>1448</v>
      </c>
      <c r="B66" s="960"/>
      <c r="C66" s="534"/>
      <c r="D66" s="961" t="s">
        <v>250</v>
      </c>
      <c r="E66" s="961"/>
      <c r="F66" s="638"/>
    </row>
    <row r="67" spans="1:6" s="518" customFormat="1" ht="18" customHeight="1" x14ac:dyDescent="0.35">
      <c r="A67" s="517"/>
      <c r="B67" s="534"/>
      <c r="C67" s="534"/>
      <c r="D67" s="639"/>
      <c r="E67" s="639"/>
      <c r="F67" s="638"/>
    </row>
    <row r="68" spans="1:6" s="518" customFormat="1" ht="18" customHeight="1" x14ac:dyDescent="0.35">
      <c r="A68" s="962" t="s">
        <v>1449</v>
      </c>
      <c r="B68" s="963"/>
      <c r="C68" s="963"/>
      <c r="D68" s="964" t="s">
        <v>1473</v>
      </c>
      <c r="E68" s="964"/>
      <c r="F68" s="955"/>
    </row>
    <row r="69" spans="1:6" s="518" customFormat="1" ht="28.5" customHeight="1" x14ac:dyDescent="0.35">
      <c r="A69" s="937" t="s">
        <v>1450</v>
      </c>
      <c r="B69" s="938"/>
      <c r="C69" s="938"/>
      <c r="D69" s="939" t="s">
        <v>1451</v>
      </c>
      <c r="E69" s="939"/>
      <c r="F69" s="940"/>
    </row>
    <row r="70" spans="1:6" s="518" customFormat="1" ht="20.100000000000001" customHeight="1" x14ac:dyDescent="0.35">
      <c r="A70" s="945" t="s">
        <v>1452</v>
      </c>
      <c r="B70" s="946"/>
      <c r="C70" s="946"/>
      <c r="D70" s="946" t="s">
        <v>1027</v>
      </c>
      <c r="E70" s="946"/>
      <c r="F70" s="947"/>
    </row>
    <row r="71" spans="1:6" s="518" customFormat="1" ht="25.5" customHeight="1" x14ac:dyDescent="0.35">
      <c r="A71" s="948" t="s">
        <v>243</v>
      </c>
      <c r="B71" s="949"/>
      <c r="C71" s="949"/>
      <c r="D71" s="950" t="s">
        <v>1453</v>
      </c>
      <c r="E71" s="950"/>
      <c r="F71" s="951"/>
    </row>
    <row r="72" spans="1:6" s="518" customFormat="1" ht="13.8" customHeight="1" thickBot="1" x14ac:dyDescent="0.4">
      <c r="A72" s="952"/>
      <c r="B72" s="953"/>
      <c r="C72" s="953"/>
      <c r="D72" s="519"/>
      <c r="E72" s="513"/>
      <c r="F72" s="520"/>
    </row>
    <row r="73" spans="1:6" s="518" customFormat="1" ht="9.9" customHeight="1" x14ac:dyDescent="0.35">
      <c r="A73" s="504"/>
      <c r="B73" s="501"/>
      <c r="C73" s="502"/>
      <c r="D73" s="501"/>
      <c r="E73" s="501"/>
      <c r="F73" s="521"/>
    </row>
    <row r="74" spans="1:6" s="518" customFormat="1" ht="18" x14ac:dyDescent="0.35">
      <c r="A74" s="522" t="s">
        <v>1454</v>
      </c>
      <c r="B74" s="649"/>
      <c r="C74" s="523"/>
      <c r="D74" s="649" t="s">
        <v>1455</v>
      </c>
      <c r="E74" s="534"/>
      <c r="F74" s="503"/>
    </row>
    <row r="75" spans="1:6" s="518" customFormat="1" ht="18" x14ac:dyDescent="0.35">
      <c r="A75" s="522" t="s">
        <v>1456</v>
      </c>
      <c r="B75" s="649"/>
      <c r="C75" s="523"/>
      <c r="D75" s="650" t="s">
        <v>1457</v>
      </c>
      <c r="E75" s="534"/>
      <c r="F75" s="503"/>
    </row>
    <row r="76" spans="1:6" s="518" customFormat="1" ht="31.5" customHeight="1" x14ac:dyDescent="0.35">
      <c r="A76" s="524"/>
      <c r="B76" s="954" t="s">
        <v>854</v>
      </c>
      <c r="C76" s="955"/>
      <c r="D76" s="651" t="s">
        <v>1708</v>
      </c>
      <c r="E76" s="652">
        <f>F60</f>
        <v>10285</v>
      </c>
      <c r="F76" s="523"/>
    </row>
    <row r="77" spans="1:6" s="518" customFormat="1" ht="18.75" customHeight="1" x14ac:dyDescent="0.35">
      <c r="A77" s="524"/>
      <c r="B77" s="941" t="s">
        <v>1458</v>
      </c>
      <c r="C77" s="942"/>
      <c r="D77" s="534"/>
      <c r="E77" s="653"/>
      <c r="F77" s="525"/>
    </row>
    <row r="78" spans="1:6" s="518" customFormat="1" ht="18.600000000000001" thickBot="1" x14ac:dyDescent="0.4">
      <c r="A78" s="526"/>
      <c r="B78" s="943"/>
      <c r="C78" s="944"/>
      <c r="D78" s="512"/>
      <c r="E78" s="512"/>
      <c r="F78" s="527"/>
    </row>
    <row r="82" spans="1:1" ht="22.2" customHeight="1" x14ac:dyDescent="0.25"/>
    <row r="83" spans="1:1" x14ac:dyDescent="0.25">
      <c r="A83" s="528"/>
    </row>
  </sheetData>
  <mergeCells count="30">
    <mergeCell ref="B9:C9"/>
    <mergeCell ref="B10:C10"/>
    <mergeCell ref="E8:F8"/>
    <mergeCell ref="E9:F9"/>
    <mergeCell ref="B14:C14"/>
    <mergeCell ref="D10:F10"/>
    <mergeCell ref="A12:F12"/>
    <mergeCell ref="D14:F14"/>
    <mergeCell ref="E3:F3"/>
    <mergeCell ref="A4:F4"/>
    <mergeCell ref="A5:F5"/>
    <mergeCell ref="A6:F6"/>
    <mergeCell ref="B8:C8"/>
    <mergeCell ref="D15:F15"/>
    <mergeCell ref="A66:B66"/>
    <mergeCell ref="D66:E66"/>
    <mergeCell ref="A68:C68"/>
    <mergeCell ref="D68:F68"/>
    <mergeCell ref="A63:F64"/>
    <mergeCell ref="B15:C15"/>
    <mergeCell ref="C61:F61"/>
    <mergeCell ref="A69:C69"/>
    <mergeCell ref="D69:F69"/>
    <mergeCell ref="B77:C78"/>
    <mergeCell ref="A70:C70"/>
    <mergeCell ref="D70:F70"/>
    <mergeCell ref="A71:C71"/>
    <mergeCell ref="D71:F71"/>
    <mergeCell ref="A72:C72"/>
    <mergeCell ref="B76:C76"/>
  </mergeCells>
  <printOptions horizontalCentered="1"/>
  <pageMargins left="0.7" right="0.7" top="1" bottom="0.49" header="0.44" footer="0.75"/>
  <pageSetup paperSize="9" scale="75" fitToWidth="0" fitToHeight="0"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8786D-E806-4658-8B08-CEEF7ACF09AC}">
  <sheetPr>
    <pageSetUpPr fitToPage="1"/>
  </sheetPr>
  <dimension ref="A1:J33"/>
  <sheetViews>
    <sheetView topLeftCell="A7" workbookViewId="0">
      <selection activeCell="I17" sqref="I17"/>
    </sheetView>
  </sheetViews>
  <sheetFormatPr defaultColWidth="9" defaultRowHeight="14.4" x14ac:dyDescent="0.3"/>
  <cols>
    <col min="1" max="16384" width="9" style="582"/>
  </cols>
  <sheetData>
    <row r="1" spans="1:10" x14ac:dyDescent="0.3">
      <c r="A1" s="996" t="s">
        <v>253</v>
      </c>
      <c r="B1" s="996"/>
      <c r="C1" s="996"/>
      <c r="D1" s="996"/>
      <c r="E1" s="996"/>
      <c r="F1" s="996"/>
      <c r="G1" s="996"/>
      <c r="H1" s="996"/>
    </row>
    <row r="2" spans="1:10" ht="2.25" customHeight="1" x14ac:dyDescent="0.3">
      <c r="A2" s="583"/>
      <c r="B2" s="583"/>
      <c r="C2" s="583"/>
      <c r="D2" s="583"/>
      <c r="E2" s="583"/>
      <c r="F2" s="583"/>
      <c r="G2" s="583"/>
      <c r="H2" s="583"/>
    </row>
    <row r="3" spans="1:10" ht="47.25" customHeight="1" x14ac:dyDescent="0.3">
      <c r="A3" s="995" t="s">
        <v>519</v>
      </c>
      <c r="B3" s="995"/>
      <c r="C3" s="995"/>
      <c r="D3" s="995"/>
      <c r="E3" s="995"/>
      <c r="F3" s="995"/>
      <c r="G3" s="995"/>
      <c r="H3" s="995"/>
      <c r="I3" s="995"/>
      <c r="J3" s="584"/>
    </row>
    <row r="4" spans="1:10" x14ac:dyDescent="0.3">
      <c r="A4" s="585" t="s">
        <v>254</v>
      </c>
      <c r="B4" s="585"/>
      <c r="C4" s="585"/>
      <c r="D4" s="585"/>
      <c r="E4" s="585"/>
      <c r="F4" s="585"/>
      <c r="G4" s="585"/>
      <c r="H4" s="585"/>
      <c r="I4" s="584"/>
      <c r="J4" s="584"/>
    </row>
    <row r="5" spans="1:10" x14ac:dyDescent="0.3">
      <c r="A5" s="585"/>
      <c r="B5" s="585" t="s">
        <v>1519</v>
      </c>
      <c r="C5" s="585"/>
      <c r="D5" s="585"/>
      <c r="E5" s="585"/>
      <c r="F5" s="585"/>
      <c r="G5" s="585"/>
      <c r="H5" s="585"/>
      <c r="I5" s="584"/>
      <c r="J5" s="584"/>
    </row>
    <row r="6" spans="1:10" x14ac:dyDescent="0.3">
      <c r="A6" s="585"/>
      <c r="B6" s="585" t="s">
        <v>1520</v>
      </c>
      <c r="C6" s="585"/>
      <c r="D6" s="585"/>
      <c r="E6" s="585"/>
      <c r="F6" s="585"/>
      <c r="G6" s="585"/>
      <c r="H6" s="585"/>
      <c r="I6" s="584"/>
      <c r="J6" s="584"/>
    </row>
    <row r="7" spans="1:10" x14ac:dyDescent="0.3">
      <c r="A7" s="585"/>
      <c r="B7" s="585" t="s">
        <v>1521</v>
      </c>
      <c r="C7" s="585"/>
      <c r="D7" s="585"/>
      <c r="E7" s="585"/>
      <c r="F7" s="585"/>
      <c r="G7" s="585"/>
      <c r="H7" s="585"/>
      <c r="I7" s="584"/>
      <c r="J7" s="584"/>
    </row>
    <row r="8" spans="1:10" x14ac:dyDescent="0.3">
      <c r="A8" s="585"/>
      <c r="B8" s="585"/>
      <c r="C8" s="586" t="s">
        <v>1522</v>
      </c>
      <c r="D8" s="585"/>
      <c r="E8" s="585" t="s">
        <v>255</v>
      </c>
      <c r="F8" s="585"/>
      <c r="G8" s="585"/>
      <c r="H8" s="585"/>
      <c r="I8" s="584"/>
      <c r="J8" s="584"/>
    </row>
    <row r="9" spans="1:10" x14ac:dyDescent="0.3">
      <c r="A9" s="585"/>
      <c r="B9" s="585"/>
      <c r="C9" s="585"/>
      <c r="D9" s="585"/>
      <c r="E9" s="585" t="s">
        <v>256</v>
      </c>
      <c r="F9" s="585"/>
      <c r="G9" s="585"/>
      <c r="H9" s="585"/>
      <c r="I9" s="584"/>
      <c r="J9" s="584"/>
    </row>
    <row r="10" spans="1:10" x14ac:dyDescent="0.3">
      <c r="A10" s="585"/>
      <c r="B10" s="585"/>
      <c r="C10" s="585"/>
      <c r="D10" s="585"/>
      <c r="E10" s="585" t="s">
        <v>257</v>
      </c>
      <c r="F10" s="585"/>
      <c r="G10" s="585"/>
      <c r="H10" s="585"/>
      <c r="I10" s="584"/>
      <c r="J10" s="584"/>
    </row>
    <row r="11" spans="1:10" x14ac:dyDescent="0.3">
      <c r="A11" s="585"/>
      <c r="B11" s="585" t="s">
        <v>1523</v>
      </c>
      <c r="C11" s="585"/>
      <c r="D11" s="585"/>
      <c r="E11" s="585"/>
      <c r="F11" s="585"/>
      <c r="G11" s="585"/>
      <c r="H11" s="585"/>
      <c r="I11" s="584"/>
      <c r="J11" s="584"/>
    </row>
    <row r="12" spans="1:10" ht="40.5" customHeight="1" x14ac:dyDescent="0.3">
      <c r="A12" s="585"/>
      <c r="B12" s="995" t="s">
        <v>1524</v>
      </c>
      <c r="C12" s="995"/>
      <c r="D12" s="995"/>
      <c r="E12" s="995"/>
      <c r="F12" s="995"/>
      <c r="G12" s="995"/>
      <c r="H12" s="995"/>
      <c r="I12" s="995"/>
      <c r="J12" s="584"/>
    </row>
    <row r="13" spans="1:10" ht="42" customHeight="1" x14ac:dyDescent="0.3">
      <c r="A13" s="585"/>
      <c r="B13" s="995" t="s">
        <v>1525</v>
      </c>
      <c r="C13" s="995"/>
      <c r="D13" s="995"/>
      <c r="E13" s="995"/>
      <c r="F13" s="995"/>
      <c r="G13" s="995"/>
      <c r="H13" s="995"/>
      <c r="I13" s="995"/>
      <c r="J13" s="584"/>
    </row>
    <row r="14" spans="1:10" x14ac:dyDescent="0.3">
      <c r="A14" s="585"/>
      <c r="B14" s="997" t="s">
        <v>1526</v>
      </c>
      <c r="C14" s="997"/>
      <c r="D14" s="997"/>
      <c r="E14" s="997"/>
      <c r="F14" s="997"/>
      <c r="G14" s="997"/>
      <c r="H14" s="997"/>
      <c r="I14" s="997"/>
      <c r="J14" s="997"/>
    </row>
    <row r="15" spans="1:10" ht="29.25" customHeight="1" x14ac:dyDescent="0.3">
      <c r="A15" s="585"/>
      <c r="B15" s="998" t="s">
        <v>1527</v>
      </c>
      <c r="C15" s="998"/>
      <c r="D15" s="998"/>
      <c r="E15" s="998"/>
      <c r="F15" s="998"/>
      <c r="G15" s="998"/>
      <c r="H15" s="998"/>
      <c r="I15" s="998"/>
      <c r="J15" s="584"/>
    </row>
    <row r="16" spans="1:10" ht="26.25" customHeight="1" x14ac:dyDescent="0.3">
      <c r="A16" s="585"/>
      <c r="B16" s="999" t="s">
        <v>1528</v>
      </c>
      <c r="C16" s="999"/>
      <c r="D16" s="999"/>
      <c r="E16" s="999"/>
      <c r="F16" s="999"/>
      <c r="G16" s="999"/>
      <c r="H16" s="999"/>
      <c r="I16" s="999"/>
      <c r="J16" s="584"/>
    </row>
    <row r="17" spans="1:10" ht="25.5" customHeight="1" x14ac:dyDescent="0.3">
      <c r="A17" s="585"/>
      <c r="B17" s="995" t="s">
        <v>1529</v>
      </c>
      <c r="C17" s="995"/>
      <c r="D17" s="995"/>
      <c r="E17" s="995"/>
      <c r="F17" s="995"/>
      <c r="G17" s="995"/>
      <c r="H17" s="995"/>
      <c r="I17" s="584"/>
      <c r="J17" s="584"/>
    </row>
    <row r="18" spans="1:10" ht="16.5" customHeight="1" x14ac:dyDescent="0.3">
      <c r="A18" s="585"/>
      <c r="B18" s="995" t="s">
        <v>1530</v>
      </c>
      <c r="C18" s="995"/>
      <c r="D18" s="995"/>
      <c r="E18" s="995"/>
      <c r="F18" s="995"/>
      <c r="G18" s="995"/>
      <c r="H18" s="995"/>
      <c r="I18" s="995"/>
      <c r="J18" s="995"/>
    </row>
    <row r="19" spans="1:10" x14ac:dyDescent="0.3">
      <c r="A19" s="585"/>
      <c r="B19" s="585" t="s">
        <v>1531</v>
      </c>
      <c r="C19" s="585"/>
      <c r="D19" s="585"/>
      <c r="E19" s="585"/>
      <c r="F19" s="585"/>
      <c r="G19" s="585"/>
      <c r="H19" s="585"/>
      <c r="I19" s="584"/>
      <c r="J19" s="584"/>
    </row>
    <row r="20" spans="1:10" x14ac:dyDescent="0.3">
      <c r="A20" s="585"/>
      <c r="B20" s="585" t="s">
        <v>1532</v>
      </c>
      <c r="C20" s="585"/>
      <c r="D20" s="585"/>
      <c r="E20" s="585"/>
      <c r="F20" s="585"/>
      <c r="G20" s="585"/>
      <c r="H20" s="585"/>
      <c r="I20" s="584"/>
      <c r="J20" s="584"/>
    </row>
    <row r="21" spans="1:10" ht="30" customHeight="1" x14ac:dyDescent="0.3">
      <c r="A21" s="585"/>
      <c r="B21" s="995" t="s">
        <v>1533</v>
      </c>
      <c r="C21" s="995"/>
      <c r="D21" s="995"/>
      <c r="E21" s="995"/>
      <c r="F21" s="995"/>
      <c r="G21" s="995"/>
      <c r="H21" s="995"/>
      <c r="I21" s="995"/>
      <c r="J21" s="584"/>
    </row>
    <row r="22" spans="1:10" ht="42" customHeight="1" x14ac:dyDescent="0.3">
      <c r="A22" s="585"/>
      <c r="B22" s="995" t="s">
        <v>1534</v>
      </c>
      <c r="C22" s="995"/>
      <c r="D22" s="995"/>
      <c r="E22" s="995"/>
      <c r="F22" s="995"/>
      <c r="G22" s="995"/>
      <c r="H22" s="995"/>
      <c r="I22" s="584"/>
      <c r="J22" s="584"/>
    </row>
    <row r="23" spans="1:10" ht="16.5" customHeight="1" x14ac:dyDescent="0.3">
      <c r="A23" s="585"/>
      <c r="B23" s="995" t="s">
        <v>1535</v>
      </c>
      <c r="C23" s="995"/>
      <c r="D23" s="995"/>
      <c r="E23" s="995"/>
      <c r="F23" s="995"/>
      <c r="G23" s="995"/>
      <c r="H23" s="995"/>
      <c r="I23" s="995"/>
      <c r="J23" s="995"/>
    </row>
    <row r="24" spans="1:10" x14ac:dyDescent="0.3">
      <c r="A24" s="585"/>
      <c r="B24" s="995" t="s">
        <v>1536</v>
      </c>
      <c r="C24" s="995"/>
      <c r="D24" s="995"/>
      <c r="E24" s="995"/>
      <c r="F24" s="995"/>
      <c r="G24" s="995"/>
      <c r="H24" s="995"/>
      <c r="I24" s="584"/>
      <c r="J24" s="584"/>
    </row>
    <row r="25" spans="1:10" x14ac:dyDescent="0.3">
      <c r="A25" s="585"/>
      <c r="B25" s="585" t="s">
        <v>1537</v>
      </c>
      <c r="C25" s="585"/>
      <c r="D25" s="585"/>
      <c r="E25" s="585"/>
      <c r="F25" s="585"/>
      <c r="G25" s="585"/>
      <c r="H25" s="585"/>
      <c r="I25" s="584"/>
      <c r="J25" s="584"/>
    </row>
    <row r="26" spans="1:10" ht="25.5" customHeight="1" x14ac:dyDescent="0.3">
      <c r="A26" s="585"/>
      <c r="B26" s="995" t="s">
        <v>1538</v>
      </c>
      <c r="C26" s="995"/>
      <c r="D26" s="995"/>
      <c r="E26" s="995"/>
      <c r="F26" s="995"/>
      <c r="G26" s="995"/>
      <c r="H26" s="995"/>
      <c r="I26" s="995"/>
      <c r="J26" s="584"/>
    </row>
    <row r="27" spans="1:10" ht="39.75" customHeight="1" x14ac:dyDescent="0.3">
      <c r="A27" s="585"/>
      <c r="B27" s="999" t="s">
        <v>1539</v>
      </c>
      <c r="C27" s="999"/>
      <c r="D27" s="999"/>
      <c r="E27" s="999"/>
      <c r="F27" s="999"/>
      <c r="G27" s="999"/>
      <c r="H27" s="999"/>
      <c r="I27" s="999"/>
      <c r="J27" s="584"/>
    </row>
    <row r="28" spans="1:10" x14ac:dyDescent="0.3">
      <c r="A28" s="585" t="s">
        <v>258</v>
      </c>
      <c r="B28" s="585"/>
      <c r="C28" s="585"/>
      <c r="D28" s="585"/>
      <c r="E28" s="585"/>
      <c r="F28" s="585"/>
      <c r="G28" s="585"/>
      <c r="H28" s="585"/>
      <c r="I28" s="584"/>
      <c r="J28" s="584"/>
    </row>
    <row r="29" spans="1:10" ht="27" customHeight="1" x14ac:dyDescent="0.3">
      <c r="A29" s="585"/>
      <c r="B29" s="995" t="s">
        <v>1540</v>
      </c>
      <c r="C29" s="995"/>
      <c r="D29" s="995"/>
      <c r="E29" s="995"/>
      <c r="F29" s="995"/>
      <c r="G29" s="995"/>
      <c r="H29" s="995"/>
      <c r="I29" s="995"/>
      <c r="J29" s="584"/>
    </row>
    <row r="30" spans="1:10" x14ac:dyDescent="0.3">
      <c r="A30" s="585"/>
      <c r="B30" s="585" t="s">
        <v>1541</v>
      </c>
      <c r="C30" s="585"/>
      <c r="D30" s="585"/>
      <c r="E30" s="585"/>
      <c r="F30" s="585"/>
      <c r="G30" s="585"/>
      <c r="H30" s="585"/>
      <c r="I30" s="584"/>
      <c r="J30" s="584"/>
    </row>
    <row r="31" spans="1:10" ht="15" customHeight="1" x14ac:dyDescent="0.3">
      <c r="A31" s="585"/>
      <c r="B31" s="995" t="s">
        <v>1542</v>
      </c>
      <c r="C31" s="995"/>
      <c r="D31" s="995"/>
      <c r="E31" s="995"/>
      <c r="F31" s="995"/>
      <c r="G31" s="995"/>
      <c r="H31" s="995"/>
      <c r="I31" s="995"/>
      <c r="J31" s="995"/>
    </row>
    <row r="32" spans="1:10" x14ac:dyDescent="0.3">
      <c r="A32" s="585"/>
      <c r="B32" s="585" t="s">
        <v>1543</v>
      </c>
      <c r="C32" s="585"/>
      <c r="D32" s="585"/>
      <c r="E32" s="585"/>
      <c r="F32" s="585"/>
      <c r="G32" s="585"/>
      <c r="H32" s="585"/>
      <c r="I32" s="584"/>
      <c r="J32" s="584"/>
    </row>
    <row r="33" spans="1:10" x14ac:dyDescent="0.3">
      <c r="A33" s="584"/>
      <c r="B33" s="584"/>
      <c r="C33" s="584"/>
      <c r="D33" s="584"/>
      <c r="E33" s="584"/>
      <c r="F33" s="584"/>
      <c r="G33" s="584"/>
      <c r="H33" s="584"/>
      <c r="I33" s="584"/>
      <c r="J33" s="584"/>
    </row>
  </sheetData>
  <mergeCells count="17">
    <mergeCell ref="B24:H24"/>
    <mergeCell ref="B26:I26"/>
    <mergeCell ref="B27:I27"/>
    <mergeCell ref="B29:I29"/>
    <mergeCell ref="B31:J31"/>
    <mergeCell ref="B23:J23"/>
    <mergeCell ref="A1:H1"/>
    <mergeCell ref="A3:I3"/>
    <mergeCell ref="B12:I12"/>
    <mergeCell ref="B13:I13"/>
    <mergeCell ref="B14:J14"/>
    <mergeCell ref="B15:I15"/>
    <mergeCell ref="B16:I16"/>
    <mergeCell ref="B17:H17"/>
    <mergeCell ref="B18:J18"/>
    <mergeCell ref="B21:I21"/>
    <mergeCell ref="B22:H22"/>
  </mergeCells>
  <pageMargins left="0.7" right="0.7" top="1" bottom="0.75" header="0.5" footer="0.3"/>
  <pageSetup paperSize="9" scale="97" fitToHeight="0"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B1:L44"/>
  <sheetViews>
    <sheetView zoomScale="115" zoomScaleNormal="115" workbookViewId="0">
      <selection activeCell="C10" sqref="C10"/>
    </sheetView>
  </sheetViews>
  <sheetFormatPr defaultColWidth="9.33203125" defaultRowHeight="14.4" x14ac:dyDescent="0.3"/>
  <cols>
    <col min="1" max="1" width="4.33203125" style="118" customWidth="1"/>
    <col min="2" max="2" width="11.5546875" style="118" bestFit="1" customWidth="1"/>
    <col min="3" max="3" width="36.6640625" style="118" customWidth="1"/>
    <col min="4" max="4" width="5.6640625" style="118" customWidth="1"/>
    <col min="5" max="5" width="11.6640625" style="118" customWidth="1"/>
    <col min="6" max="6" width="36.6640625" style="118" customWidth="1"/>
    <col min="7" max="7" width="6.109375" style="118" customWidth="1"/>
    <col min="8" max="8" width="12.5546875" style="118" customWidth="1"/>
    <col min="9" max="9" width="36.6640625" style="118" customWidth="1"/>
    <col min="10" max="16384" width="9.33203125" style="118"/>
  </cols>
  <sheetData>
    <row r="1" spans="2:12" x14ac:dyDescent="0.3">
      <c r="B1" s="116" t="s">
        <v>473</v>
      </c>
      <c r="C1" s="117" t="s">
        <v>1057</v>
      </c>
      <c r="D1" s="1000" t="s">
        <v>472</v>
      </c>
      <c r="E1" s="116" t="s">
        <v>473</v>
      </c>
      <c r="F1" s="117" t="str">
        <f>C1</f>
        <v>23-022</v>
      </c>
      <c r="G1" s="1000" t="s">
        <v>472</v>
      </c>
      <c r="H1" s="116" t="s">
        <v>473</v>
      </c>
      <c r="I1" s="117" t="str">
        <f>C1</f>
        <v>23-022</v>
      </c>
    </row>
    <row r="2" spans="2:12" ht="15" thickBot="1" x14ac:dyDescent="0.35">
      <c r="B2" s="116" t="s">
        <v>474</v>
      </c>
      <c r="C2" s="116"/>
      <c r="D2" s="1001"/>
      <c r="E2" s="116" t="s">
        <v>474</v>
      </c>
      <c r="F2" s="116"/>
      <c r="G2" s="1001"/>
      <c r="H2" s="116" t="s">
        <v>474</v>
      </c>
      <c r="I2" s="116"/>
    </row>
    <row r="3" spans="2:12" ht="15.6" thickTop="1" thickBot="1" x14ac:dyDescent="0.35">
      <c r="B3" s="119"/>
      <c r="C3" s="163" t="s">
        <v>475</v>
      </c>
      <c r="D3" s="1001"/>
      <c r="E3" s="119"/>
      <c r="F3" s="120" t="s">
        <v>475</v>
      </c>
      <c r="G3" s="1001"/>
      <c r="H3" s="119"/>
      <c r="I3" s="120" t="s">
        <v>475</v>
      </c>
    </row>
    <row r="4" spans="2:12" ht="15.6" thickTop="1" thickBot="1" x14ac:dyDescent="0.35">
      <c r="B4" s="119" t="s">
        <v>476</v>
      </c>
      <c r="C4" s="163" t="s">
        <v>477</v>
      </c>
      <c r="D4" s="1001"/>
      <c r="E4" s="119" t="s">
        <v>476</v>
      </c>
      <c r="F4" s="120" t="s">
        <v>477</v>
      </c>
      <c r="G4" s="1001"/>
      <c r="H4" s="119" t="s">
        <v>476</v>
      </c>
      <c r="I4" s="120" t="s">
        <v>477</v>
      </c>
    </row>
    <row r="5" spans="2:12" ht="15.6" thickTop="1" thickBot="1" x14ac:dyDescent="0.35">
      <c r="B5" s="119"/>
      <c r="C5" s="163" t="s">
        <v>478</v>
      </c>
      <c r="D5" s="1001"/>
      <c r="E5" s="119"/>
      <c r="F5" s="120" t="s">
        <v>478</v>
      </c>
      <c r="G5" s="1001"/>
      <c r="H5" s="119"/>
      <c r="I5" s="120" t="s">
        <v>478</v>
      </c>
    </row>
    <row r="6" spans="2:12" ht="15.6" thickTop="1" thickBot="1" x14ac:dyDescent="0.35">
      <c r="B6" s="119" t="s">
        <v>476</v>
      </c>
      <c r="C6" s="163" t="s">
        <v>479</v>
      </c>
      <c r="D6" s="1001"/>
      <c r="E6" s="119" t="s">
        <v>476</v>
      </c>
      <c r="F6" s="120" t="s">
        <v>479</v>
      </c>
      <c r="G6" s="1001"/>
      <c r="H6" s="119" t="s">
        <v>476</v>
      </c>
      <c r="I6" s="120" t="s">
        <v>479</v>
      </c>
    </row>
    <row r="7" spans="2:12" ht="15.6" thickTop="1" thickBot="1" x14ac:dyDescent="0.35">
      <c r="B7" s="119" t="s">
        <v>476</v>
      </c>
      <c r="C7" s="163" t="s">
        <v>480</v>
      </c>
      <c r="D7" s="1001"/>
      <c r="E7" s="119" t="str">
        <f t="shared" ref="E7:E13" si="0">B7</f>
        <v>X</v>
      </c>
      <c r="F7" s="120" t="s">
        <v>480</v>
      </c>
      <c r="G7" s="1001"/>
      <c r="H7" s="119" t="str">
        <f t="shared" ref="H7:H13" si="1">B7</f>
        <v>X</v>
      </c>
      <c r="I7" s="120" t="s">
        <v>480</v>
      </c>
    </row>
    <row r="8" spans="2:12" ht="15.6" thickTop="1" thickBot="1" x14ac:dyDescent="0.35">
      <c r="B8" s="119" t="s">
        <v>476</v>
      </c>
      <c r="C8" s="163" t="s">
        <v>481</v>
      </c>
      <c r="D8" s="1001"/>
      <c r="E8" s="119" t="str">
        <f t="shared" si="0"/>
        <v>X</v>
      </c>
      <c r="F8" s="120" t="s">
        <v>481</v>
      </c>
      <c r="G8" s="1001"/>
      <c r="H8" s="119" t="str">
        <f t="shared" si="1"/>
        <v>X</v>
      </c>
      <c r="I8" s="120" t="s">
        <v>481</v>
      </c>
    </row>
    <row r="9" spans="2:12" ht="15.6" thickTop="1" thickBot="1" x14ac:dyDescent="0.35">
      <c r="B9" s="119" t="s">
        <v>476</v>
      </c>
      <c r="C9" s="163" t="s">
        <v>482</v>
      </c>
      <c r="D9" s="1001"/>
      <c r="E9" s="119" t="str">
        <f t="shared" si="0"/>
        <v>X</v>
      </c>
      <c r="F9" s="120" t="s">
        <v>482</v>
      </c>
      <c r="G9" s="1001"/>
      <c r="H9" s="119" t="str">
        <f t="shared" si="1"/>
        <v>X</v>
      </c>
      <c r="I9" s="120" t="s">
        <v>482</v>
      </c>
    </row>
    <row r="10" spans="2:12" ht="15.6" thickTop="1" thickBot="1" x14ac:dyDescent="0.35">
      <c r="B10" s="119" t="s">
        <v>476</v>
      </c>
      <c r="C10" s="163" t="s">
        <v>483</v>
      </c>
      <c r="D10" s="1001"/>
      <c r="E10" s="119" t="str">
        <f t="shared" si="0"/>
        <v>X</v>
      </c>
      <c r="F10" s="120" t="s">
        <v>483</v>
      </c>
      <c r="G10" s="1001"/>
      <c r="H10" s="119" t="str">
        <f t="shared" si="1"/>
        <v>X</v>
      </c>
      <c r="I10" s="120" t="s">
        <v>483</v>
      </c>
    </row>
    <row r="11" spans="2:12" ht="15.6" thickTop="1" thickBot="1" x14ac:dyDescent="0.35">
      <c r="B11" s="119" t="s">
        <v>476</v>
      </c>
      <c r="C11" s="163" t="s">
        <v>484</v>
      </c>
      <c r="D11" s="1001"/>
      <c r="E11" s="119" t="str">
        <f t="shared" si="0"/>
        <v>X</v>
      </c>
      <c r="F11" s="120" t="s">
        <v>484</v>
      </c>
      <c r="G11" s="1001"/>
      <c r="H11" s="119" t="str">
        <f t="shared" si="1"/>
        <v>X</v>
      </c>
      <c r="I11" s="120" t="s">
        <v>484</v>
      </c>
    </row>
    <row r="12" spans="2:12" ht="32.25" customHeight="1" thickTop="1" thickBot="1" x14ac:dyDescent="0.35">
      <c r="B12" s="119" t="s">
        <v>476</v>
      </c>
      <c r="C12" s="164" t="s">
        <v>485</v>
      </c>
      <c r="D12" s="1001"/>
      <c r="E12" s="121" t="str">
        <f t="shared" si="0"/>
        <v>X</v>
      </c>
      <c r="F12" s="122" t="s">
        <v>485</v>
      </c>
      <c r="G12" s="1001"/>
      <c r="H12" s="121" t="str">
        <f t="shared" si="1"/>
        <v>X</v>
      </c>
      <c r="I12" s="122" t="s">
        <v>485</v>
      </c>
    </row>
    <row r="13" spans="2:12" ht="15.6" thickTop="1" thickBot="1" x14ac:dyDescent="0.35">
      <c r="B13" s="119" t="s">
        <v>476</v>
      </c>
      <c r="C13" s="163" t="s">
        <v>486</v>
      </c>
      <c r="D13" s="1001"/>
      <c r="E13" s="119" t="str">
        <f t="shared" si="0"/>
        <v>X</v>
      </c>
      <c r="F13" s="120" t="s">
        <v>486</v>
      </c>
      <c r="G13" s="1001"/>
      <c r="H13" s="119" t="str">
        <f t="shared" si="1"/>
        <v>X</v>
      </c>
      <c r="I13" s="120" t="s">
        <v>486</v>
      </c>
    </row>
    <row r="14" spans="2:12" ht="15.6" thickTop="1" thickBot="1" x14ac:dyDescent="0.35">
      <c r="B14" s="119" t="s">
        <v>476</v>
      </c>
      <c r="C14" s="163" t="s">
        <v>900</v>
      </c>
      <c r="D14" s="1001"/>
      <c r="E14" s="119" t="str">
        <f t="shared" ref="E14:E21" si="2">B14</f>
        <v>X</v>
      </c>
      <c r="F14" s="163" t="s">
        <v>900</v>
      </c>
      <c r="G14" s="1001"/>
      <c r="H14" s="119" t="str">
        <f>E14</f>
        <v>X</v>
      </c>
      <c r="I14" s="163" t="s">
        <v>900</v>
      </c>
    </row>
    <row r="15" spans="2:12" ht="15.6" thickTop="1" thickBot="1" x14ac:dyDescent="0.35">
      <c r="B15" s="119" t="s">
        <v>476</v>
      </c>
      <c r="C15" s="163" t="s">
        <v>901</v>
      </c>
      <c r="D15" s="1001"/>
      <c r="E15" s="119" t="str">
        <f t="shared" si="2"/>
        <v>X</v>
      </c>
      <c r="F15" s="163" t="s">
        <v>901</v>
      </c>
      <c r="G15" s="1001"/>
      <c r="H15" s="119" t="str">
        <f>E15</f>
        <v>X</v>
      </c>
      <c r="I15" s="163" t="s">
        <v>901</v>
      </c>
    </row>
    <row r="16" spans="2:12" ht="15.6" thickTop="1" thickBot="1" x14ac:dyDescent="0.35">
      <c r="B16" s="119" t="s">
        <v>476</v>
      </c>
      <c r="C16" s="163" t="s">
        <v>487</v>
      </c>
      <c r="D16" s="1001"/>
      <c r="E16" s="119" t="str">
        <f t="shared" si="2"/>
        <v>X</v>
      </c>
      <c r="F16" s="120" t="s">
        <v>487</v>
      </c>
      <c r="G16" s="1001"/>
      <c r="H16" s="119" t="str">
        <f>B16</f>
        <v>X</v>
      </c>
      <c r="I16" s="120" t="s">
        <v>487</v>
      </c>
      <c r="K16" s="119"/>
      <c r="L16" s="120"/>
    </row>
    <row r="17" spans="2:12" ht="15.6" thickTop="1" thickBot="1" x14ac:dyDescent="0.35">
      <c r="B17" s="119" t="s">
        <v>476</v>
      </c>
      <c r="C17" s="163" t="s">
        <v>488</v>
      </c>
      <c r="D17" s="1001"/>
      <c r="E17" s="119" t="str">
        <f t="shared" si="2"/>
        <v>X</v>
      </c>
      <c r="F17" s="120" t="s">
        <v>488</v>
      </c>
      <c r="G17" s="1001"/>
      <c r="H17" s="119"/>
      <c r="I17" s="120" t="s">
        <v>488</v>
      </c>
      <c r="K17" s="119"/>
      <c r="L17" s="120"/>
    </row>
    <row r="18" spans="2:12" ht="15.6" thickTop="1" thickBot="1" x14ac:dyDescent="0.35">
      <c r="B18" s="119" t="s">
        <v>476</v>
      </c>
      <c r="C18" s="163" t="s">
        <v>489</v>
      </c>
      <c r="D18" s="1001"/>
      <c r="E18" s="119" t="str">
        <f t="shared" si="2"/>
        <v>X</v>
      </c>
      <c r="F18" s="163" t="s">
        <v>489</v>
      </c>
      <c r="G18" s="1001"/>
      <c r="H18" s="119" t="str">
        <f>B18</f>
        <v>X</v>
      </c>
      <c r="I18" s="163" t="s">
        <v>489</v>
      </c>
      <c r="K18" s="119"/>
      <c r="L18" s="120"/>
    </row>
    <row r="19" spans="2:12" ht="30" thickTop="1" thickBot="1" x14ac:dyDescent="0.35">
      <c r="B19" s="121"/>
      <c r="C19" s="165" t="s">
        <v>490</v>
      </c>
      <c r="D19" s="1001"/>
      <c r="E19" s="121">
        <f t="shared" si="2"/>
        <v>0</v>
      </c>
      <c r="F19" s="123" t="s">
        <v>490</v>
      </c>
      <c r="G19" s="1001"/>
      <c r="H19" s="121">
        <f>B19</f>
        <v>0</v>
      </c>
      <c r="I19" s="123" t="s">
        <v>490</v>
      </c>
      <c r="K19" s="119"/>
      <c r="L19" s="120"/>
    </row>
    <row r="20" spans="2:12" ht="15.6" thickTop="1" thickBot="1" x14ac:dyDescent="0.35">
      <c r="B20" s="119" t="s">
        <v>476</v>
      </c>
      <c r="C20" s="163" t="s">
        <v>491</v>
      </c>
      <c r="D20" s="1001"/>
      <c r="E20" s="119" t="str">
        <f t="shared" si="2"/>
        <v>X</v>
      </c>
      <c r="F20" s="120" t="s">
        <v>491</v>
      </c>
      <c r="G20" s="1001"/>
      <c r="H20" s="119" t="str">
        <f>B20</f>
        <v>X</v>
      </c>
      <c r="I20" s="120" t="s">
        <v>491</v>
      </c>
      <c r="K20" s="119"/>
      <c r="L20" s="120"/>
    </row>
    <row r="21" spans="2:12" ht="15.6" thickTop="1" thickBot="1" x14ac:dyDescent="0.35">
      <c r="B21" s="119" t="s">
        <v>476</v>
      </c>
      <c r="C21" s="163" t="s">
        <v>492</v>
      </c>
      <c r="D21" s="1001"/>
      <c r="E21" s="119" t="str">
        <f t="shared" si="2"/>
        <v>X</v>
      </c>
      <c r="F21" s="120" t="s">
        <v>492</v>
      </c>
      <c r="G21" s="1001"/>
      <c r="H21" s="119" t="str">
        <f>B21</f>
        <v>X</v>
      </c>
      <c r="I21" s="120" t="s">
        <v>492</v>
      </c>
      <c r="K21" s="119"/>
      <c r="L21" s="120"/>
    </row>
    <row r="22" spans="2:12" ht="15.6" thickTop="1" thickBot="1" x14ac:dyDescent="0.35">
      <c r="B22" s="119" t="s">
        <v>476</v>
      </c>
      <c r="C22" s="163" t="s">
        <v>493</v>
      </c>
      <c r="D22" s="1001"/>
      <c r="E22" s="119" t="s">
        <v>476</v>
      </c>
      <c r="F22" s="120" t="s">
        <v>493</v>
      </c>
      <c r="G22" s="1001"/>
      <c r="H22" s="119" t="s">
        <v>476</v>
      </c>
      <c r="I22" s="120" t="s">
        <v>493</v>
      </c>
      <c r="K22" s="119"/>
      <c r="L22" s="120"/>
    </row>
    <row r="23" spans="2:12" ht="15.6" thickTop="1" thickBot="1" x14ac:dyDescent="0.35">
      <c r="B23" s="119"/>
      <c r="C23" s="163" t="s">
        <v>494</v>
      </c>
      <c r="D23" s="1001"/>
      <c r="E23" s="119">
        <f>B23</f>
        <v>0</v>
      </c>
      <c r="F23" s="120" t="s">
        <v>494</v>
      </c>
      <c r="G23" s="1001"/>
      <c r="H23" s="119">
        <f>B23</f>
        <v>0</v>
      </c>
      <c r="I23" s="120" t="s">
        <v>494</v>
      </c>
      <c r="K23" s="119"/>
      <c r="L23" s="120"/>
    </row>
    <row r="24" spans="2:12" ht="15.6" thickTop="1" thickBot="1" x14ac:dyDescent="0.35">
      <c r="B24" s="119" t="s">
        <v>476</v>
      </c>
      <c r="C24" s="163" t="s">
        <v>495</v>
      </c>
      <c r="D24" s="1001"/>
      <c r="E24" s="119" t="s">
        <v>476</v>
      </c>
      <c r="F24" s="120" t="s">
        <v>495</v>
      </c>
      <c r="G24" s="1001"/>
      <c r="H24" s="119" t="s">
        <v>476</v>
      </c>
      <c r="I24" s="120" t="s">
        <v>495</v>
      </c>
      <c r="K24" s="119"/>
      <c r="L24" s="120"/>
    </row>
    <row r="25" spans="2:12" ht="24.6" customHeight="1" thickTop="1" thickBot="1" x14ac:dyDescent="0.35">
      <c r="B25" s="119"/>
      <c r="C25" s="163" t="s">
        <v>948</v>
      </c>
      <c r="D25" s="1001"/>
      <c r="E25" s="119"/>
      <c r="F25" s="120" t="str">
        <f>C25</f>
        <v>(3)ARE # 221111LLB,DRD,AAM-ARE</v>
      </c>
      <c r="G25" s="1001"/>
      <c r="H25" s="119">
        <f>B25</f>
        <v>0</v>
      </c>
      <c r="I25" s="120" t="str">
        <f>C25</f>
        <v>(3)ARE # 221111LLB,DRD,AAM-ARE</v>
      </c>
      <c r="K25" s="121"/>
      <c r="L25" s="122"/>
    </row>
    <row r="26" spans="2:12" ht="31.2" customHeight="1" thickTop="1" thickBot="1" x14ac:dyDescent="0.35">
      <c r="B26" s="119" t="s">
        <v>476</v>
      </c>
      <c r="C26" s="165" t="s">
        <v>947</v>
      </c>
      <c r="D26" s="1001"/>
      <c r="E26" s="119" t="str">
        <f>B26</f>
        <v>X</v>
      </c>
      <c r="F26" s="123" t="str">
        <f>C26</f>
        <v>PhilGEPS Bid Notice Abstract ref #8607137</v>
      </c>
      <c r="G26" s="1001"/>
      <c r="H26" s="119" t="str">
        <f>B26</f>
        <v>X</v>
      </c>
      <c r="I26" s="123" t="str">
        <f>C26</f>
        <v>PhilGEPS Bid Notice Abstract ref #8607137</v>
      </c>
      <c r="K26" s="119"/>
      <c r="L26" s="120"/>
    </row>
    <row r="27" spans="2:12" ht="15.6" thickTop="1" thickBot="1" x14ac:dyDescent="0.35">
      <c r="B27" s="119"/>
      <c r="C27" s="163" t="s">
        <v>496</v>
      </c>
      <c r="D27" s="1001"/>
      <c r="E27" s="119"/>
      <c r="F27" s="120" t="s">
        <v>496</v>
      </c>
      <c r="G27" s="1001"/>
      <c r="H27" s="119"/>
      <c r="I27" s="120" t="s">
        <v>496</v>
      </c>
      <c r="K27" s="119"/>
      <c r="L27" s="120"/>
    </row>
    <row r="28" spans="2:12" ht="15.6" thickTop="1" thickBot="1" x14ac:dyDescent="0.35">
      <c r="B28" s="119" t="s">
        <v>476</v>
      </c>
      <c r="C28" s="166" t="s">
        <v>533</v>
      </c>
      <c r="D28" s="1001"/>
      <c r="E28" s="119" t="str">
        <f>B28</f>
        <v>X</v>
      </c>
      <c r="F28" s="124" t="str">
        <f>C28</f>
        <v xml:space="preserve"> PPMP for CY2021</v>
      </c>
      <c r="G28" s="1001"/>
      <c r="H28" s="119" t="str">
        <f>B28</f>
        <v>X</v>
      </c>
      <c r="I28" s="124" t="str">
        <f>C28</f>
        <v xml:space="preserve"> PPMP for CY2021</v>
      </c>
      <c r="K28" s="119"/>
      <c r="L28" s="120"/>
    </row>
    <row r="29" spans="2:12" ht="19.95" customHeight="1" thickTop="1" thickBot="1" x14ac:dyDescent="0.35">
      <c r="B29" s="119"/>
      <c r="C29" s="125" t="s">
        <v>497</v>
      </c>
      <c r="D29" s="1001"/>
      <c r="E29" s="119">
        <f>B29</f>
        <v>0</v>
      </c>
      <c r="F29" s="125" t="s">
        <v>497</v>
      </c>
      <c r="G29" s="1001"/>
      <c r="H29" s="119">
        <f>B29</f>
        <v>0</v>
      </c>
      <c r="I29" s="125" t="s">
        <v>497</v>
      </c>
      <c r="K29" s="119"/>
      <c r="L29" s="120"/>
    </row>
    <row r="30" spans="2:12" ht="15.6" thickTop="1" thickBot="1" x14ac:dyDescent="0.35">
      <c r="B30" s="119"/>
      <c r="C30" s="166"/>
      <c r="D30" s="1001"/>
      <c r="E30" s="119">
        <f>B30</f>
        <v>0</v>
      </c>
      <c r="F30" s="166">
        <f>C30</f>
        <v>0</v>
      </c>
      <c r="G30" s="1001"/>
      <c r="H30" s="119">
        <f>B30</f>
        <v>0</v>
      </c>
      <c r="I30" s="166">
        <f>C30</f>
        <v>0</v>
      </c>
      <c r="K30" s="119"/>
      <c r="L30" s="120"/>
    </row>
    <row r="31" spans="2:12" ht="15.6" thickTop="1" thickBot="1" x14ac:dyDescent="0.35">
      <c r="B31" s="116" t="s">
        <v>401</v>
      </c>
      <c r="C31" s="116"/>
      <c r="D31" s="1001"/>
      <c r="E31" s="116" t="s">
        <v>401</v>
      </c>
      <c r="F31" s="116"/>
      <c r="G31" s="1001"/>
      <c r="H31" s="116" t="s">
        <v>401</v>
      </c>
      <c r="I31" s="116"/>
      <c r="K31" s="119"/>
      <c r="L31" s="120"/>
    </row>
    <row r="32" spans="2:12" ht="15.6" thickTop="1" thickBot="1" x14ac:dyDescent="0.35">
      <c r="B32" s="126"/>
      <c r="C32" s="127"/>
      <c r="D32" s="1001"/>
      <c r="E32" s="126"/>
      <c r="F32" s="127"/>
      <c r="G32" s="1001"/>
      <c r="H32" s="126"/>
      <c r="I32" s="127"/>
      <c r="K32" s="119"/>
      <c r="L32" s="120"/>
    </row>
    <row r="33" spans="2:12" ht="15.6" thickTop="1" thickBot="1" x14ac:dyDescent="0.35">
      <c r="B33" s="128"/>
      <c r="C33" s="129" t="s">
        <v>498</v>
      </c>
      <c r="D33" s="1001"/>
      <c r="E33" s="130"/>
      <c r="F33" s="129" t="s">
        <v>498</v>
      </c>
      <c r="G33" s="1001"/>
      <c r="H33" s="130"/>
      <c r="I33" s="129" t="s">
        <v>498</v>
      </c>
      <c r="K33" s="119"/>
      <c r="L33" s="120"/>
    </row>
    <row r="34" spans="2:12" ht="44.25" customHeight="1" thickTop="1" thickBot="1" x14ac:dyDescent="0.35">
      <c r="B34" s="1002" t="s">
        <v>499</v>
      </c>
      <c r="C34" s="1002"/>
      <c r="D34" s="1001"/>
      <c r="E34" s="1002" t="s">
        <v>499</v>
      </c>
      <c r="F34" s="1002"/>
      <c r="G34" s="1001"/>
      <c r="H34" s="1002" t="s">
        <v>499</v>
      </c>
      <c r="I34" s="1002"/>
      <c r="K34" s="119"/>
      <c r="L34" s="120"/>
    </row>
    <row r="35" spans="2:12" s="132" customFormat="1" ht="15.6" thickTop="1" thickBot="1" x14ac:dyDescent="0.35">
      <c r="B35" s="131" t="s">
        <v>500</v>
      </c>
      <c r="C35" s="131"/>
      <c r="D35" s="1001"/>
      <c r="E35" s="131" t="s">
        <v>501</v>
      </c>
      <c r="F35" s="131"/>
      <c r="G35" s="1001"/>
      <c r="H35" s="131" t="s">
        <v>502</v>
      </c>
      <c r="I35" s="131"/>
      <c r="K35" s="119"/>
      <c r="L35" s="120"/>
    </row>
    <row r="36" spans="2:12" ht="15.6" thickTop="1" thickBot="1" x14ac:dyDescent="0.35">
      <c r="D36" s="118" t="s">
        <v>503</v>
      </c>
      <c r="K36" s="119"/>
      <c r="L36" s="120"/>
    </row>
    <row r="37" spans="2:12" ht="15.6" thickTop="1" thickBot="1" x14ac:dyDescent="0.35">
      <c r="K37" s="119"/>
      <c r="L37" s="120"/>
    </row>
    <row r="38" spans="2:12" ht="15.6" thickTop="1" thickBot="1" x14ac:dyDescent="0.35">
      <c r="K38" s="119"/>
      <c r="L38" s="120"/>
    </row>
    <row r="39" spans="2:12" ht="15.6" thickTop="1" thickBot="1" x14ac:dyDescent="0.35">
      <c r="K39" s="119"/>
      <c r="L39" s="123"/>
    </row>
    <row r="40" spans="2:12" ht="15.6" thickTop="1" thickBot="1" x14ac:dyDescent="0.35">
      <c r="B40" s="118" t="s">
        <v>504</v>
      </c>
      <c r="K40" s="119"/>
      <c r="L40" s="120"/>
    </row>
    <row r="41" spans="2:12" ht="15.6" thickTop="1" thickBot="1" x14ac:dyDescent="0.35">
      <c r="F41" s="118" t="s">
        <v>307</v>
      </c>
      <c r="K41" s="119"/>
      <c r="L41" s="124"/>
    </row>
    <row r="42" spans="2:12" ht="15.6" thickTop="1" thickBot="1" x14ac:dyDescent="0.35">
      <c r="K42" s="119"/>
      <c r="L42" s="125"/>
    </row>
    <row r="43" spans="2:12" ht="15.6" thickTop="1" thickBot="1" x14ac:dyDescent="0.35">
      <c r="K43" s="119"/>
      <c r="L43" s="124"/>
    </row>
    <row r="44" spans="2:12" ht="15" thickTop="1" x14ac:dyDescent="0.3"/>
  </sheetData>
  <mergeCells count="5">
    <mergeCell ref="D1:D35"/>
    <mergeCell ref="G1:G35"/>
    <mergeCell ref="B34:C34"/>
    <mergeCell ref="E34:F34"/>
    <mergeCell ref="H34:I34"/>
  </mergeCells>
  <pageMargins left="0.57999999999999996" right="0.25" top="0.64" bottom="0.75" header="0.3" footer="0.3"/>
  <pageSetup paperSize="9" scale="75"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G116"/>
  <sheetViews>
    <sheetView zoomScale="145" zoomScaleNormal="145" zoomScaleSheetLayoutView="115" workbookViewId="0">
      <selection activeCell="B42" sqref="B42:F42"/>
    </sheetView>
  </sheetViews>
  <sheetFormatPr defaultColWidth="9.33203125" defaultRowHeight="13.8" x14ac:dyDescent="0.25"/>
  <cols>
    <col min="1" max="1" width="13.44140625" style="34" customWidth="1"/>
    <col min="2" max="2" width="14.6640625" style="34" customWidth="1"/>
    <col min="3" max="3" width="19.5546875" style="34" customWidth="1"/>
    <col min="4" max="4" width="12.109375" style="34" customWidth="1"/>
    <col min="5" max="5" width="17.88671875" style="34" customWidth="1"/>
    <col min="6" max="6" width="23.33203125" style="34" customWidth="1"/>
    <col min="7" max="7" width="6.6640625" style="34" customWidth="1"/>
    <col min="8" max="16384" width="9.33203125" style="34"/>
  </cols>
  <sheetData>
    <row r="1" spans="1:7" x14ac:dyDescent="0.25">
      <c r="A1" s="748" t="s">
        <v>241</v>
      </c>
      <c r="B1" s="747"/>
      <c r="C1" s="747"/>
      <c r="D1" s="747"/>
      <c r="E1" s="747"/>
      <c r="F1" s="747"/>
      <c r="G1" s="232"/>
    </row>
    <row r="2" spans="1:7" x14ac:dyDescent="0.25">
      <c r="A2" s="748" t="s">
        <v>242</v>
      </c>
      <c r="B2" s="748"/>
      <c r="C2" s="748"/>
      <c r="D2" s="748"/>
      <c r="E2" s="748"/>
      <c r="F2" s="748"/>
      <c r="G2" s="232"/>
    </row>
    <row r="3" spans="1:7" ht="22.5" customHeight="1" x14ac:dyDescent="0.25">
      <c r="A3" s="232"/>
      <c r="B3" s="232"/>
      <c r="C3" s="232"/>
      <c r="D3" s="232"/>
      <c r="E3" s="232"/>
      <c r="F3" s="232"/>
      <c r="G3" s="232"/>
    </row>
    <row r="4" spans="1:7" ht="34.5" customHeight="1" x14ac:dyDescent="0.25">
      <c r="A4" s="1004" t="s">
        <v>853</v>
      </c>
      <c r="B4" s="1004"/>
      <c r="C4" s="1004"/>
      <c r="D4" s="1004"/>
      <c r="E4" s="1004"/>
      <c r="F4" s="1004"/>
      <c r="G4" s="232"/>
    </row>
    <row r="5" spans="1:7" ht="31.95" customHeight="1" x14ac:dyDescent="0.25">
      <c r="A5" s="177"/>
      <c r="B5" s="177"/>
      <c r="C5" s="177"/>
      <c r="D5" s="177"/>
      <c r="E5" s="177"/>
      <c r="F5" s="177"/>
      <c r="G5" s="232"/>
    </row>
    <row r="6" spans="1:7" x14ac:dyDescent="0.25">
      <c r="A6" s="232"/>
      <c r="B6" s="760" t="s">
        <v>720</v>
      </c>
      <c r="C6" s="760"/>
      <c r="D6" s="1005" t="str">
        <f>PR!B12</f>
        <v>2509-SS09-343</v>
      </c>
      <c r="E6" s="1005"/>
      <c r="F6" s="232"/>
      <c r="G6" s="232"/>
    </row>
    <row r="7" spans="1:7" ht="18" customHeight="1" x14ac:dyDescent="0.25">
      <c r="A7" s="232"/>
      <c r="B7" s="232"/>
      <c r="C7" s="232"/>
      <c r="D7" s="232"/>
      <c r="E7" s="232"/>
      <c r="F7" s="232"/>
      <c r="G7" s="232"/>
    </row>
    <row r="8" spans="1:7" x14ac:dyDescent="0.25">
      <c r="A8" s="1003" t="s">
        <v>837</v>
      </c>
      <c r="B8" s="1003"/>
      <c r="C8" s="1003"/>
      <c r="D8" s="1003"/>
      <c r="E8" s="1003"/>
      <c r="F8" s="1003"/>
      <c r="G8" s="1003"/>
    </row>
    <row r="9" spans="1:7" x14ac:dyDescent="0.25">
      <c r="A9" s="1003" t="s">
        <v>819</v>
      </c>
      <c r="B9" s="1003"/>
      <c r="C9" s="1003"/>
      <c r="D9" s="1003"/>
      <c r="E9" s="1003"/>
      <c r="F9" s="1003"/>
      <c r="G9" s="1003"/>
    </row>
    <row r="10" spans="1:7" x14ac:dyDescent="0.25">
      <c r="A10" s="1003" t="s">
        <v>820</v>
      </c>
      <c r="B10" s="1003"/>
      <c r="C10" s="1003"/>
      <c r="D10" s="1003"/>
      <c r="E10" s="1003"/>
      <c r="F10" s="1003"/>
      <c r="G10" s="1003"/>
    </row>
    <row r="11" spans="1:7" ht="9" customHeight="1" x14ac:dyDescent="0.25">
      <c r="A11" s="260"/>
      <c r="B11" s="260"/>
      <c r="C11" s="260"/>
      <c r="D11" s="260"/>
      <c r="E11" s="260"/>
      <c r="F11" s="260"/>
      <c r="G11" s="260"/>
    </row>
    <row r="12" spans="1:7" ht="16.5" customHeight="1" x14ac:dyDescent="0.25">
      <c r="A12" s="738" t="s">
        <v>838</v>
      </c>
      <c r="B12" s="738"/>
      <c r="C12" s="738"/>
      <c r="D12" s="738"/>
      <c r="E12" s="738"/>
      <c r="F12" s="738"/>
      <c r="G12" s="738"/>
    </row>
    <row r="13" spans="1:7" ht="22.2" customHeight="1" x14ac:dyDescent="0.25">
      <c r="A13" s="1003" t="s">
        <v>823</v>
      </c>
      <c r="B13" s="1003"/>
      <c r="C13" s="1003"/>
      <c r="D13" s="1003"/>
      <c r="E13" s="1003"/>
      <c r="F13" s="1003"/>
      <c r="G13" s="1003"/>
    </row>
    <row r="14" spans="1:7" ht="16.5" customHeight="1" x14ac:dyDescent="0.25">
      <c r="A14" s="1003" t="s">
        <v>821</v>
      </c>
      <c r="B14" s="1003"/>
      <c r="C14" s="1003"/>
      <c r="D14" s="1003"/>
      <c r="E14" s="1003"/>
      <c r="F14" s="1003"/>
      <c r="G14" s="1003"/>
    </row>
    <row r="15" spans="1:7" ht="16.5" customHeight="1" x14ac:dyDescent="0.25">
      <c r="A15" s="1003" t="s">
        <v>822</v>
      </c>
      <c r="B15" s="1003"/>
      <c r="C15" s="1003"/>
      <c r="D15" s="1003"/>
      <c r="E15" s="1003"/>
      <c r="F15" s="1003"/>
      <c r="G15" s="1003"/>
    </row>
    <row r="16" spans="1:7" ht="8.25" customHeight="1" x14ac:dyDescent="0.25">
      <c r="A16" s="260"/>
      <c r="B16" s="260"/>
      <c r="C16" s="260"/>
      <c r="D16" s="260"/>
      <c r="E16" s="260"/>
      <c r="F16" s="260"/>
      <c r="G16" s="260"/>
    </row>
    <row r="17" spans="1:7" x14ac:dyDescent="0.25">
      <c r="A17" s="1006" t="s">
        <v>824</v>
      </c>
      <c r="B17" s="1006"/>
      <c r="C17" s="1006"/>
      <c r="D17" s="1006"/>
      <c r="E17" s="1006"/>
      <c r="F17" s="1006"/>
      <c r="G17" s="1006"/>
    </row>
    <row r="18" spans="1:7" x14ac:dyDescent="0.25">
      <c r="A18" s="1003" t="s">
        <v>825</v>
      </c>
      <c r="B18" s="1003"/>
      <c r="C18" s="1003"/>
      <c r="D18" s="1003"/>
      <c r="E18" s="1003"/>
      <c r="F18" s="1003"/>
      <c r="G18" s="1003"/>
    </row>
    <row r="19" spans="1:7" x14ac:dyDescent="0.25">
      <c r="A19" s="1003" t="s">
        <v>826</v>
      </c>
      <c r="B19" s="1003"/>
      <c r="C19" s="1003"/>
      <c r="D19" s="1003"/>
      <c r="E19" s="1003"/>
      <c r="F19" s="1003"/>
      <c r="G19" s="1003"/>
    </row>
    <row r="20" spans="1:7" x14ac:dyDescent="0.25">
      <c r="A20" s="1003" t="s">
        <v>827</v>
      </c>
      <c r="B20" s="1003"/>
      <c r="C20" s="1003"/>
      <c r="D20" s="1003"/>
      <c r="E20" s="1003"/>
      <c r="F20" s="1003"/>
      <c r="G20" s="1003"/>
    </row>
    <row r="21" spans="1:7" ht="33.75" customHeight="1" x14ac:dyDescent="0.25">
      <c r="A21" s="1003" t="s">
        <v>841</v>
      </c>
      <c r="B21" s="1003"/>
      <c r="C21" s="1003"/>
      <c r="D21" s="1003"/>
      <c r="E21" s="1003"/>
      <c r="F21" s="1003"/>
      <c r="G21" s="1003"/>
    </row>
    <row r="22" spans="1:7" ht="8.25" customHeight="1" x14ac:dyDescent="0.25">
      <c r="A22" s="260"/>
      <c r="B22" s="260"/>
      <c r="C22" s="260"/>
      <c r="D22" s="260"/>
      <c r="E22" s="260"/>
      <c r="F22" s="260"/>
      <c r="G22" s="260"/>
    </row>
    <row r="23" spans="1:7" x14ac:dyDescent="0.25">
      <c r="A23" s="1003" t="s">
        <v>839</v>
      </c>
      <c r="B23" s="1003"/>
      <c r="C23" s="1003"/>
      <c r="D23" s="1003"/>
      <c r="E23" s="1003"/>
      <c r="F23" s="1003"/>
      <c r="G23" s="1003"/>
    </row>
    <row r="24" spans="1:7" ht="36.75" customHeight="1" x14ac:dyDescent="0.25">
      <c r="A24" s="1008" t="s">
        <v>828</v>
      </c>
      <c r="B24" s="1008"/>
      <c r="C24" s="1008"/>
      <c r="D24" s="1008"/>
      <c r="E24" s="1008"/>
      <c r="F24" s="1008"/>
      <c r="G24" s="1008"/>
    </row>
    <row r="25" spans="1:7" ht="16.5" customHeight="1" x14ac:dyDescent="0.25">
      <c r="A25" s="1003" t="s">
        <v>840</v>
      </c>
      <c r="B25" s="1003"/>
      <c r="C25" s="1003"/>
      <c r="D25" s="233" t="str">
        <f>PR!E9</f>
        <v>2025-343</v>
      </c>
      <c r="E25" s="262" t="s">
        <v>724</v>
      </c>
      <c r="F25" s="261"/>
      <c r="G25" s="261"/>
    </row>
    <row r="26" spans="1:7" ht="16.5" customHeight="1" x14ac:dyDescent="0.25">
      <c r="A26" s="738" t="str">
        <f>PR!B76</f>
        <v>for BEACON 2025 "Building Empowered and Accountable Councils of Noble BSCians"</v>
      </c>
      <c r="B26" s="738"/>
      <c r="C26" s="738"/>
      <c r="D26" s="738"/>
      <c r="E26" s="738"/>
      <c r="F26" s="738"/>
      <c r="G26" s="738"/>
    </row>
    <row r="27" spans="1:7" ht="22.5" customHeight="1" x14ac:dyDescent="0.25">
      <c r="A27" s="1007" t="s">
        <v>817</v>
      </c>
      <c r="B27" s="1007"/>
      <c r="C27" s="1007"/>
      <c r="D27" s="1007">
        <f>PR!H75</f>
        <v>10450</v>
      </c>
      <c r="E27" s="1007"/>
      <c r="F27" s="260"/>
      <c r="G27" s="232"/>
    </row>
    <row r="28" spans="1:7" ht="22.5" customHeight="1" x14ac:dyDescent="0.25">
      <c r="A28" s="1007" t="s">
        <v>829</v>
      </c>
      <c r="B28" s="1007"/>
      <c r="C28" s="1007"/>
      <c r="D28" s="1007"/>
      <c r="E28" s="1007"/>
      <c r="F28" s="1007"/>
      <c r="G28" s="1007"/>
    </row>
    <row r="29" spans="1:7" x14ac:dyDescent="0.25">
      <c r="A29" s="1007" t="s">
        <v>830</v>
      </c>
      <c r="B29" s="1007"/>
      <c r="C29" s="1007"/>
      <c r="D29" s="1007"/>
      <c r="E29" s="1007"/>
      <c r="F29" s="1007"/>
      <c r="G29" s="1007"/>
    </row>
    <row r="30" spans="1:7" x14ac:dyDescent="0.25">
      <c r="A30" s="1007" t="s">
        <v>831</v>
      </c>
      <c r="B30" s="1007"/>
      <c r="C30" s="1007"/>
      <c r="D30" s="1007"/>
      <c r="E30" s="1007"/>
      <c r="F30" s="1007"/>
      <c r="G30" s="1007"/>
    </row>
    <row r="31" spans="1:7" ht="7.5" customHeight="1" x14ac:dyDescent="0.25">
      <c r="A31" s="264"/>
      <c r="B31" s="264"/>
      <c r="C31" s="264"/>
      <c r="D31" s="264"/>
      <c r="E31" s="264"/>
      <c r="F31" s="260"/>
      <c r="G31" s="232"/>
    </row>
    <row r="32" spans="1:7" x14ac:dyDescent="0.25">
      <c r="A32" s="1003" t="s">
        <v>832</v>
      </c>
      <c r="B32" s="1003"/>
      <c r="C32" s="1003"/>
      <c r="D32" s="1003"/>
      <c r="E32" s="1003"/>
      <c r="F32" s="1003"/>
      <c r="G32" s="1003"/>
    </row>
    <row r="33" spans="1:7" x14ac:dyDescent="0.25">
      <c r="A33" s="1003" t="s">
        <v>833</v>
      </c>
      <c r="B33" s="1003"/>
      <c r="C33" s="1003"/>
      <c r="D33" s="1003"/>
      <c r="E33" s="1003"/>
      <c r="F33" s="1003"/>
      <c r="G33" s="1003"/>
    </row>
    <row r="34" spans="1:7" x14ac:dyDescent="0.25">
      <c r="A34" s="1003" t="s">
        <v>834</v>
      </c>
      <c r="B34" s="1003"/>
      <c r="C34" s="1003"/>
      <c r="D34" s="1003"/>
      <c r="E34" s="1003"/>
      <c r="F34" s="1003"/>
      <c r="G34" s="1003"/>
    </row>
    <row r="35" spans="1:7" x14ac:dyDescent="0.25">
      <c r="A35" s="1003" t="s">
        <v>836</v>
      </c>
      <c r="B35" s="1003"/>
      <c r="C35" s="1003"/>
      <c r="D35" s="1003"/>
      <c r="E35" s="1003"/>
      <c r="F35" s="1003"/>
      <c r="G35" s="1003"/>
    </row>
    <row r="36" spans="1:7" x14ac:dyDescent="0.25">
      <c r="A36" s="1003" t="s">
        <v>835</v>
      </c>
      <c r="B36" s="1003"/>
      <c r="C36" s="1003"/>
      <c r="D36" s="1003"/>
      <c r="E36" s="1003"/>
      <c r="F36" s="1003"/>
      <c r="G36" s="1003"/>
    </row>
    <row r="37" spans="1:7" x14ac:dyDescent="0.25">
      <c r="A37" s="267"/>
      <c r="B37" s="267"/>
      <c r="C37" s="267"/>
      <c r="D37" s="267"/>
      <c r="E37" s="267"/>
      <c r="F37" s="267"/>
      <c r="G37" s="267"/>
    </row>
    <row r="38" spans="1:7" x14ac:dyDescent="0.25">
      <c r="A38" s="738" t="s">
        <v>781</v>
      </c>
      <c r="B38" s="738"/>
      <c r="C38" s="738"/>
      <c r="D38" s="738"/>
      <c r="E38" s="738"/>
      <c r="F38" s="234" t="s">
        <v>782</v>
      </c>
      <c r="G38" s="232"/>
    </row>
    <row r="39" spans="1:7" ht="34.5" customHeight="1" x14ac:dyDescent="0.25">
      <c r="A39" s="177"/>
      <c r="B39" s="232"/>
      <c r="C39" s="177"/>
      <c r="D39" s="177"/>
      <c r="E39" s="177"/>
      <c r="F39" s="177"/>
      <c r="G39" s="232"/>
    </row>
    <row r="40" spans="1:7" s="224" customFormat="1" x14ac:dyDescent="0.25">
      <c r="A40" s="259"/>
      <c r="B40" s="236"/>
      <c r="C40" s="236"/>
      <c r="D40" s="236"/>
      <c r="E40" s="236"/>
      <c r="F40" s="259"/>
      <c r="G40" s="235"/>
    </row>
    <row r="41" spans="1:7" s="224" customFormat="1" x14ac:dyDescent="0.25">
      <c r="A41" s="259"/>
      <c r="B41" s="752" t="s">
        <v>1007</v>
      </c>
      <c r="C41" s="752"/>
      <c r="D41" s="752"/>
      <c r="E41" s="752"/>
      <c r="F41" s="752"/>
      <c r="G41" s="235"/>
    </row>
    <row r="42" spans="1:7" s="225" customFormat="1" x14ac:dyDescent="0.25">
      <c r="A42" s="259"/>
      <c r="B42" s="733" t="s">
        <v>1027</v>
      </c>
      <c r="C42" s="733"/>
      <c r="D42" s="733"/>
      <c r="E42" s="733"/>
      <c r="F42" s="733"/>
      <c r="G42" s="237"/>
    </row>
    <row r="43" spans="1:7" x14ac:dyDescent="0.25">
      <c r="A43" s="32"/>
      <c r="B43" s="32"/>
      <c r="C43" s="32"/>
      <c r="D43" s="32"/>
      <c r="E43" s="32"/>
      <c r="F43" s="32"/>
    </row>
    <row r="44" spans="1:7" x14ac:dyDescent="0.25">
      <c r="A44" s="32"/>
      <c r="B44" s="32"/>
      <c r="C44" s="32"/>
      <c r="D44" s="32"/>
      <c r="E44" s="32"/>
      <c r="F44" s="32"/>
    </row>
    <row r="45" spans="1:7" s="224" customFormat="1" x14ac:dyDescent="0.25">
      <c r="A45" s="752"/>
      <c r="B45" s="752"/>
      <c r="C45" s="752"/>
      <c r="D45" s="752"/>
      <c r="E45" s="752"/>
      <c r="F45" s="752"/>
    </row>
    <row r="46" spans="1:7" s="225" customFormat="1" x14ac:dyDescent="0.25">
      <c r="A46" s="733"/>
      <c r="B46" s="733"/>
      <c r="C46" s="733"/>
      <c r="D46" s="733"/>
      <c r="E46" s="733"/>
      <c r="F46" s="733"/>
    </row>
    <row r="47" spans="1:7" hidden="1" x14ac:dyDescent="0.25">
      <c r="A47" s="751" t="s">
        <v>732</v>
      </c>
      <c r="B47" s="732"/>
      <c r="C47" s="732"/>
      <c r="D47" s="734"/>
      <c r="E47" s="32"/>
      <c r="F47" s="32"/>
    </row>
    <row r="48" spans="1:7" hidden="1" x14ac:dyDescent="0.25">
      <c r="A48" s="751" t="s">
        <v>733</v>
      </c>
      <c r="B48" s="732"/>
      <c r="C48" s="732"/>
      <c r="D48" s="734"/>
      <c r="E48" s="32"/>
      <c r="F48" s="32"/>
    </row>
    <row r="49" spans="1:6" hidden="1" x14ac:dyDescent="0.25">
      <c r="A49" s="751" t="s">
        <v>734</v>
      </c>
      <c r="B49" s="732"/>
      <c r="C49" s="732"/>
      <c r="D49" s="734"/>
      <c r="E49" s="32"/>
      <c r="F49" s="32"/>
    </row>
    <row r="50" spans="1:6" hidden="1" x14ac:dyDescent="0.25">
      <c r="A50" s="751" t="s">
        <v>735</v>
      </c>
      <c r="B50" s="732"/>
      <c r="C50" s="732"/>
      <c r="D50" s="734"/>
      <c r="E50" s="32"/>
      <c r="F50" s="32"/>
    </row>
    <row r="51" spans="1:6" hidden="1" x14ac:dyDescent="0.25">
      <c r="A51" s="751" t="s">
        <v>736</v>
      </c>
      <c r="B51" s="732"/>
      <c r="C51" s="732"/>
      <c r="D51" s="734"/>
      <c r="E51" s="32"/>
      <c r="F51" s="32"/>
    </row>
    <row r="52" spans="1:6" hidden="1" x14ac:dyDescent="0.25">
      <c r="A52" s="751" t="s">
        <v>737</v>
      </c>
      <c r="B52" s="732"/>
      <c r="C52" s="732"/>
      <c r="D52" s="734"/>
      <c r="E52" s="32"/>
      <c r="F52" s="32"/>
    </row>
    <row r="53" spans="1:6" hidden="1" x14ac:dyDescent="0.25">
      <c r="A53" s="751" t="s">
        <v>738</v>
      </c>
      <c r="B53" s="732"/>
      <c r="C53" s="732"/>
      <c r="D53" s="734"/>
      <c r="E53" s="32"/>
      <c r="F53" s="32"/>
    </row>
    <row r="54" spans="1:6" hidden="1" x14ac:dyDescent="0.25">
      <c r="A54" s="751" t="s">
        <v>557</v>
      </c>
      <c r="B54" s="732"/>
      <c r="C54" s="732"/>
      <c r="D54" s="734"/>
      <c r="E54" s="32"/>
      <c r="F54" s="32"/>
    </row>
    <row r="55" spans="1:6" hidden="1" x14ac:dyDescent="0.25">
      <c r="A55" s="751" t="s">
        <v>739</v>
      </c>
      <c r="B55" s="732"/>
      <c r="C55" s="732"/>
      <c r="D55" s="734"/>
      <c r="E55" s="32"/>
      <c r="F55" s="32"/>
    </row>
    <row r="56" spans="1:6" hidden="1" x14ac:dyDescent="0.25">
      <c r="A56" s="751" t="s">
        <v>740</v>
      </c>
      <c r="B56" s="732"/>
      <c r="C56" s="732"/>
      <c r="D56" s="734"/>
      <c r="E56" s="32"/>
      <c r="F56" s="32"/>
    </row>
    <row r="57" spans="1:6" hidden="1" x14ac:dyDescent="0.25">
      <c r="A57" s="751" t="s">
        <v>576</v>
      </c>
      <c r="B57" s="732"/>
      <c r="C57" s="732"/>
      <c r="D57" s="734"/>
      <c r="E57" s="32"/>
      <c r="F57" s="32"/>
    </row>
    <row r="58" spans="1:6" hidden="1" x14ac:dyDescent="0.25">
      <c r="A58" s="751" t="s">
        <v>741</v>
      </c>
      <c r="B58" s="732"/>
      <c r="C58" s="732"/>
      <c r="D58" s="734"/>
      <c r="E58" s="32"/>
      <c r="F58" s="32"/>
    </row>
    <row r="59" spans="1:6" hidden="1" x14ac:dyDescent="0.25">
      <c r="A59" s="751" t="s">
        <v>742</v>
      </c>
      <c r="B59" s="732"/>
      <c r="C59" s="732"/>
      <c r="D59" s="734"/>
      <c r="E59" s="32"/>
      <c r="F59" s="32"/>
    </row>
    <row r="60" spans="1:6" hidden="1" x14ac:dyDescent="0.25">
      <c r="A60" s="751" t="s">
        <v>743</v>
      </c>
      <c r="B60" s="732"/>
      <c r="C60" s="732"/>
      <c r="D60" s="734"/>
      <c r="E60" s="32"/>
      <c r="F60" s="32"/>
    </row>
    <row r="61" spans="1:6" hidden="1" x14ac:dyDescent="0.25">
      <c r="A61" s="751" t="s">
        <v>24</v>
      </c>
      <c r="B61" s="732"/>
      <c r="C61" s="732"/>
      <c r="D61" s="734"/>
      <c r="E61" s="32"/>
      <c r="F61" s="32"/>
    </row>
    <row r="62" spans="1:6" hidden="1" x14ac:dyDescent="0.25">
      <c r="A62" s="751" t="s">
        <v>744</v>
      </c>
      <c r="B62" s="732"/>
      <c r="C62" s="732"/>
      <c r="D62" s="734"/>
      <c r="E62" s="32"/>
      <c r="F62" s="32"/>
    </row>
    <row r="63" spans="1:6" hidden="1" x14ac:dyDescent="0.25">
      <c r="A63" s="751" t="s">
        <v>745</v>
      </c>
      <c r="B63" s="732"/>
      <c r="C63" s="732"/>
      <c r="D63" s="734"/>
      <c r="E63" s="32"/>
      <c r="F63" s="32"/>
    </row>
    <row r="64" spans="1:6" hidden="1" x14ac:dyDescent="0.25">
      <c r="A64" s="751" t="s">
        <v>746</v>
      </c>
      <c r="B64" s="732"/>
      <c r="C64" s="732"/>
      <c r="D64" s="734"/>
      <c r="E64" s="32"/>
      <c r="F64" s="32"/>
    </row>
    <row r="65" spans="1:6" hidden="1" x14ac:dyDescent="0.25">
      <c r="A65" s="751" t="s">
        <v>747</v>
      </c>
      <c r="B65" s="732"/>
      <c r="C65" s="732"/>
      <c r="D65" s="734"/>
      <c r="E65" s="32"/>
      <c r="F65" s="32"/>
    </row>
    <row r="66" spans="1:6" hidden="1" x14ac:dyDescent="0.25">
      <c r="A66" s="751" t="s">
        <v>748</v>
      </c>
      <c r="B66" s="732"/>
      <c r="C66" s="732"/>
      <c r="D66" s="734"/>
      <c r="E66" s="32"/>
      <c r="F66" s="32"/>
    </row>
    <row r="67" spans="1:6" hidden="1" x14ac:dyDescent="0.25">
      <c r="A67" s="751" t="s">
        <v>749</v>
      </c>
      <c r="B67" s="732"/>
      <c r="C67" s="732"/>
      <c r="D67" s="734"/>
      <c r="E67" s="32"/>
      <c r="F67" s="32"/>
    </row>
    <row r="68" spans="1:6" hidden="1" x14ac:dyDescent="0.25">
      <c r="A68" s="751" t="s">
        <v>750</v>
      </c>
      <c r="B68" s="732"/>
      <c r="C68" s="732"/>
      <c r="D68" s="734"/>
      <c r="E68" s="32"/>
      <c r="F68" s="32"/>
    </row>
    <row r="69" spans="1:6" hidden="1" x14ac:dyDescent="0.25">
      <c r="A69" s="751" t="s">
        <v>751</v>
      </c>
      <c r="B69" s="732"/>
      <c r="C69" s="732"/>
      <c r="D69" s="734"/>
      <c r="E69" s="32"/>
      <c r="F69" s="32"/>
    </row>
    <row r="70" spans="1:6" hidden="1" x14ac:dyDescent="0.25">
      <c r="A70" s="751" t="s">
        <v>121</v>
      </c>
      <c r="B70" s="732"/>
      <c r="C70" s="732"/>
      <c r="D70" s="734"/>
      <c r="E70" s="32"/>
      <c r="F70" s="32"/>
    </row>
    <row r="71" spans="1:6" hidden="1" x14ac:dyDescent="0.25">
      <c r="A71" s="751" t="s">
        <v>752</v>
      </c>
      <c r="B71" s="732"/>
      <c r="C71" s="732"/>
      <c r="D71" s="734"/>
      <c r="E71" s="32"/>
      <c r="F71" s="32"/>
    </row>
    <row r="72" spans="1:6" hidden="1" x14ac:dyDescent="0.25">
      <c r="A72" s="751" t="s">
        <v>753</v>
      </c>
      <c r="B72" s="732"/>
      <c r="C72" s="732"/>
      <c r="D72" s="734"/>
      <c r="E72" s="32"/>
      <c r="F72" s="32"/>
    </row>
    <row r="73" spans="1:6" hidden="1" x14ac:dyDescent="0.25">
      <c r="A73" s="751" t="s">
        <v>754</v>
      </c>
      <c r="B73" s="732"/>
      <c r="C73" s="732"/>
      <c r="D73" s="734"/>
      <c r="E73" s="32"/>
      <c r="F73" s="32"/>
    </row>
    <row r="74" spans="1:6" hidden="1" x14ac:dyDescent="0.25">
      <c r="A74" s="751" t="s">
        <v>755</v>
      </c>
      <c r="B74" s="732"/>
      <c r="C74" s="732"/>
      <c r="D74" s="734"/>
      <c r="E74" s="32"/>
      <c r="F74" s="32"/>
    </row>
    <row r="75" spans="1:6" hidden="1" x14ac:dyDescent="0.25">
      <c r="A75" s="751" t="s">
        <v>756</v>
      </c>
      <c r="B75" s="732"/>
      <c r="C75" s="732"/>
      <c r="D75" s="734"/>
      <c r="E75" s="32"/>
      <c r="F75" s="32"/>
    </row>
    <row r="76" spans="1:6" hidden="1" x14ac:dyDescent="0.25">
      <c r="A76" s="751" t="s">
        <v>757</v>
      </c>
      <c r="B76" s="732"/>
      <c r="C76" s="732"/>
      <c r="D76" s="734"/>
      <c r="E76" s="32"/>
      <c r="F76" s="32"/>
    </row>
    <row r="77" spans="1:6" hidden="1" x14ac:dyDescent="0.25">
      <c r="A77" s="751" t="s">
        <v>123</v>
      </c>
      <c r="B77" s="732"/>
      <c r="C77" s="732"/>
      <c r="D77" s="734"/>
      <c r="E77" s="32"/>
      <c r="F77" s="32"/>
    </row>
    <row r="78" spans="1:6" hidden="1" x14ac:dyDescent="0.25">
      <c r="A78" s="751" t="s">
        <v>62</v>
      </c>
      <c r="B78" s="732"/>
      <c r="C78" s="732"/>
      <c r="D78" s="734"/>
      <c r="E78" s="32"/>
      <c r="F78" s="32"/>
    </row>
    <row r="79" spans="1:6" hidden="1" x14ac:dyDescent="0.25">
      <c r="A79" s="751" t="s">
        <v>758</v>
      </c>
      <c r="B79" s="732"/>
      <c r="C79" s="732"/>
      <c r="D79" s="734"/>
      <c r="E79" s="32"/>
      <c r="F79" s="32"/>
    </row>
    <row r="80" spans="1:6" hidden="1" x14ac:dyDescent="0.25">
      <c r="A80" s="751" t="s">
        <v>759</v>
      </c>
      <c r="B80" s="732"/>
      <c r="C80" s="732"/>
      <c r="D80" s="734"/>
      <c r="E80" s="32"/>
      <c r="F80" s="32"/>
    </row>
    <row r="81" spans="1:6" hidden="1" x14ac:dyDescent="0.25">
      <c r="A81" s="751" t="s">
        <v>574</v>
      </c>
      <c r="B81" s="732"/>
      <c r="C81" s="732"/>
      <c r="D81" s="734"/>
      <c r="E81" s="32"/>
      <c r="F81" s="32"/>
    </row>
    <row r="82" spans="1:6" hidden="1" x14ac:dyDescent="0.25">
      <c r="A82" s="751" t="s">
        <v>164</v>
      </c>
      <c r="B82" s="732"/>
      <c r="C82" s="732"/>
      <c r="D82" s="734"/>
      <c r="E82" s="32"/>
      <c r="F82" s="32"/>
    </row>
    <row r="83" spans="1:6" hidden="1" x14ac:dyDescent="0.25">
      <c r="A83" s="751" t="s">
        <v>760</v>
      </c>
      <c r="B83" s="732"/>
      <c r="C83" s="732"/>
      <c r="D83" s="734"/>
      <c r="E83" s="32"/>
      <c r="F83" s="32"/>
    </row>
    <row r="84" spans="1:6" hidden="1" x14ac:dyDescent="0.25">
      <c r="A84" s="751" t="s">
        <v>761</v>
      </c>
      <c r="B84" s="732"/>
      <c r="C84" s="732"/>
      <c r="D84" s="734"/>
      <c r="E84" s="32"/>
      <c r="F84" s="32"/>
    </row>
    <row r="85" spans="1:6" hidden="1" x14ac:dyDescent="0.25">
      <c r="A85" s="751" t="s">
        <v>206</v>
      </c>
      <c r="B85" s="732"/>
      <c r="C85" s="732"/>
      <c r="D85" s="734"/>
      <c r="E85" s="32"/>
      <c r="F85" s="32"/>
    </row>
    <row r="86" spans="1:6" hidden="1" x14ac:dyDescent="0.25">
      <c r="A86" s="751" t="s">
        <v>762</v>
      </c>
      <c r="B86" s="732"/>
      <c r="C86" s="732"/>
      <c r="D86" s="734"/>
      <c r="E86" s="32"/>
      <c r="F86" s="32"/>
    </row>
    <row r="87" spans="1:6" hidden="1" x14ac:dyDescent="0.25">
      <c r="A87" s="751" t="s">
        <v>763</v>
      </c>
      <c r="B87" s="732"/>
      <c r="C87" s="732"/>
      <c r="D87" s="734"/>
      <c r="E87" s="32"/>
      <c r="F87" s="32"/>
    </row>
    <row r="88" spans="1:6" hidden="1" x14ac:dyDescent="0.25">
      <c r="A88" s="751" t="s">
        <v>764</v>
      </c>
      <c r="B88" s="732"/>
      <c r="C88" s="732"/>
      <c r="D88" s="734"/>
      <c r="E88" s="32"/>
      <c r="F88" s="32"/>
    </row>
    <row r="89" spans="1:6" hidden="1" x14ac:dyDescent="0.25">
      <c r="A89" s="751" t="s">
        <v>765</v>
      </c>
      <c r="B89" s="732"/>
      <c r="C89" s="732"/>
      <c r="D89" s="734"/>
      <c r="E89" s="32"/>
      <c r="F89" s="32"/>
    </row>
    <row r="90" spans="1:6" hidden="1" x14ac:dyDescent="0.25">
      <c r="A90" s="751" t="s">
        <v>766</v>
      </c>
      <c r="B90" s="732"/>
      <c r="C90" s="732"/>
      <c r="D90" s="734"/>
      <c r="E90" s="32"/>
      <c r="F90" s="32"/>
    </row>
    <row r="91" spans="1:6" hidden="1" x14ac:dyDescent="0.25">
      <c r="A91" s="751" t="s">
        <v>767</v>
      </c>
      <c r="B91" s="732"/>
      <c r="C91" s="732"/>
      <c r="D91" s="734"/>
      <c r="E91" s="32"/>
      <c r="F91" s="32"/>
    </row>
    <row r="92" spans="1:6" hidden="1" x14ac:dyDescent="0.25">
      <c r="A92" s="751" t="s">
        <v>768</v>
      </c>
      <c r="B92" s="732"/>
      <c r="C92" s="732"/>
      <c r="D92" s="734"/>
      <c r="E92" s="32"/>
      <c r="F92" s="32"/>
    </row>
    <row r="93" spans="1:6" hidden="1" x14ac:dyDescent="0.25">
      <c r="A93" s="751" t="s">
        <v>769</v>
      </c>
      <c r="B93" s="732"/>
      <c r="C93" s="732"/>
      <c r="D93" s="734"/>
      <c r="E93" s="32"/>
      <c r="F93" s="32"/>
    </row>
    <row r="94" spans="1:6" hidden="1" x14ac:dyDescent="0.25">
      <c r="A94" s="751" t="s">
        <v>770</v>
      </c>
      <c r="B94" s="732"/>
      <c r="C94" s="732"/>
      <c r="D94" s="734"/>
      <c r="E94" s="32"/>
      <c r="F94" s="32"/>
    </row>
    <row r="95" spans="1:6" hidden="1" x14ac:dyDescent="0.25">
      <c r="A95" s="751" t="s">
        <v>771</v>
      </c>
      <c r="B95" s="732"/>
      <c r="C95" s="732"/>
      <c r="D95" s="734"/>
      <c r="E95" s="32"/>
      <c r="F95" s="32"/>
    </row>
    <row r="96" spans="1:6" hidden="1" x14ac:dyDescent="0.25">
      <c r="A96" s="751" t="s">
        <v>772</v>
      </c>
      <c r="B96" s="732"/>
      <c r="C96" s="732"/>
      <c r="D96" s="734"/>
      <c r="E96" s="32"/>
      <c r="F96" s="32"/>
    </row>
    <row r="97" spans="1:6" hidden="1" x14ac:dyDescent="0.25">
      <c r="A97" s="751" t="s">
        <v>773</v>
      </c>
      <c r="B97" s="732"/>
      <c r="C97" s="732"/>
      <c r="D97" s="734"/>
      <c r="E97" s="32"/>
      <c r="F97" s="32"/>
    </row>
    <row r="98" spans="1:6" hidden="1" x14ac:dyDescent="0.25">
      <c r="A98" s="751" t="s">
        <v>314</v>
      </c>
      <c r="B98" s="732"/>
      <c r="C98" s="732"/>
      <c r="D98" s="734"/>
      <c r="E98" s="32"/>
      <c r="F98" s="32"/>
    </row>
    <row r="99" spans="1:6" hidden="1" x14ac:dyDescent="0.25">
      <c r="A99" s="751" t="s">
        <v>774</v>
      </c>
      <c r="B99" s="732"/>
      <c r="C99" s="732"/>
      <c r="D99" s="734"/>
      <c r="E99" s="32"/>
      <c r="F99" s="32"/>
    </row>
    <row r="100" spans="1:6" hidden="1" x14ac:dyDescent="0.25">
      <c r="A100" s="751" t="s">
        <v>775</v>
      </c>
      <c r="B100" s="732"/>
      <c r="C100" s="732"/>
      <c r="D100" s="734"/>
      <c r="E100" s="32"/>
      <c r="F100" s="32"/>
    </row>
    <row r="101" spans="1:6" hidden="1" x14ac:dyDescent="0.25">
      <c r="A101" s="751" t="s">
        <v>74</v>
      </c>
      <c r="B101" s="732"/>
      <c r="C101" s="732"/>
      <c r="D101" s="734"/>
      <c r="E101" s="32"/>
      <c r="F101" s="32"/>
    </row>
    <row r="102" spans="1:6" hidden="1" x14ac:dyDescent="0.25">
      <c r="A102" s="751" t="s">
        <v>529</v>
      </c>
      <c r="B102" s="732"/>
      <c r="C102" s="732"/>
      <c r="D102" s="734"/>
      <c r="E102" s="32"/>
      <c r="F102" s="32"/>
    </row>
    <row r="103" spans="1:6" s="227" customFormat="1" hidden="1" x14ac:dyDescent="0.25">
      <c r="A103" s="751" t="s">
        <v>529</v>
      </c>
      <c r="B103" s="732"/>
      <c r="C103" s="732"/>
      <c r="D103" s="732"/>
      <c r="E103" s="32"/>
      <c r="F103" s="32"/>
    </row>
    <row r="104" spans="1:6" s="227" customFormat="1" ht="6.6" customHeight="1" x14ac:dyDescent="0.25">
      <c r="A104" s="226"/>
      <c r="B104" s="226"/>
      <c r="C104" s="226"/>
      <c r="D104" s="226"/>
      <c r="E104" s="32"/>
      <c r="F104" s="32"/>
    </row>
    <row r="105" spans="1:6" s="228" customFormat="1" x14ac:dyDescent="0.25">
      <c r="A105" s="752"/>
      <c r="B105" s="752"/>
      <c r="C105" s="752"/>
      <c r="D105" s="752"/>
      <c r="E105" s="752"/>
      <c r="F105" s="752"/>
    </row>
    <row r="106" spans="1:6" s="225" customFormat="1" x14ac:dyDescent="0.25">
      <c r="A106" s="733"/>
      <c r="B106" s="733"/>
      <c r="C106" s="733"/>
      <c r="D106" s="733"/>
      <c r="E106" s="733"/>
      <c r="F106" s="733"/>
    </row>
    <row r="107" spans="1:6" ht="0.75" customHeight="1" x14ac:dyDescent="0.25">
      <c r="A107" s="32"/>
      <c r="B107" s="32"/>
      <c r="C107" s="32"/>
      <c r="D107" s="32"/>
      <c r="E107" s="32"/>
      <c r="F107" s="32"/>
    </row>
    <row r="108" spans="1:6" x14ac:dyDescent="0.25">
      <c r="A108" s="32"/>
      <c r="B108" s="32"/>
      <c r="C108" s="32"/>
      <c r="D108" s="32"/>
      <c r="E108" s="32"/>
      <c r="F108" s="32"/>
    </row>
    <row r="109" spans="1:6" ht="2.25" customHeight="1" x14ac:dyDescent="0.25">
      <c r="A109" s="32"/>
      <c r="B109" s="32"/>
      <c r="C109" s="32"/>
      <c r="D109" s="32"/>
      <c r="E109" s="32"/>
      <c r="F109" s="32"/>
    </row>
    <row r="110" spans="1:6" x14ac:dyDescent="0.25">
      <c r="A110" s="32"/>
      <c r="B110" s="32"/>
      <c r="C110" s="32"/>
      <c r="D110" s="32"/>
      <c r="E110" s="32"/>
      <c r="F110" s="32"/>
    </row>
    <row r="111" spans="1:6" s="228" customFormat="1" x14ac:dyDescent="0.25">
      <c r="A111" s="226"/>
      <c r="B111" s="226"/>
      <c r="C111" s="732"/>
      <c r="D111" s="732"/>
      <c r="E111" s="226"/>
      <c r="F111" s="226"/>
    </row>
    <row r="112" spans="1:6" s="225" customFormat="1" x14ac:dyDescent="0.25">
      <c r="A112" s="230"/>
      <c r="B112" s="230"/>
      <c r="C112" s="733"/>
      <c r="D112" s="733"/>
      <c r="E112" s="230"/>
      <c r="F112" s="230"/>
    </row>
    <row r="113" spans="1:6" x14ac:dyDescent="0.25">
      <c r="A113" s="32"/>
      <c r="B113" s="36"/>
      <c r="C113" s="231"/>
      <c r="D113" s="231"/>
      <c r="E113" s="32"/>
      <c r="F113" s="32"/>
    </row>
    <row r="114" spans="1:6" x14ac:dyDescent="0.25">
      <c r="A114" s="32"/>
      <c r="B114" s="32"/>
      <c r="C114" s="32"/>
      <c r="D114" s="32"/>
      <c r="E114" s="32"/>
      <c r="F114" s="32"/>
    </row>
    <row r="115" spans="1:6" x14ac:dyDescent="0.25">
      <c r="A115" s="32"/>
      <c r="B115" s="32"/>
      <c r="C115" s="32"/>
      <c r="D115" s="32"/>
      <c r="E115" s="32"/>
      <c r="F115" s="32"/>
    </row>
    <row r="116" spans="1:6" x14ac:dyDescent="0.25">
      <c r="A116" s="32"/>
      <c r="B116" s="32"/>
      <c r="C116" s="32"/>
      <c r="D116" s="32"/>
      <c r="E116" s="32"/>
      <c r="F116" s="32"/>
    </row>
  </sheetData>
  <mergeCells count="101">
    <mergeCell ref="A36:G36"/>
    <mergeCell ref="A29:G29"/>
    <mergeCell ref="A30:G30"/>
    <mergeCell ref="A32:G32"/>
    <mergeCell ref="A33:G33"/>
    <mergeCell ref="A34:G34"/>
    <mergeCell ref="A15:G15"/>
    <mergeCell ref="A18:G18"/>
    <mergeCell ref="A19:G19"/>
    <mergeCell ref="A20:G20"/>
    <mergeCell ref="C112:D112"/>
    <mergeCell ref="A101:D101"/>
    <mergeCell ref="A102:D102"/>
    <mergeCell ref="A103:D103"/>
    <mergeCell ref="A105:F105"/>
    <mergeCell ref="A106:F106"/>
    <mergeCell ref="C111:D111"/>
    <mergeCell ref="A100:D100"/>
    <mergeCell ref="A89:D89"/>
    <mergeCell ref="A90:D90"/>
    <mergeCell ref="A91:D91"/>
    <mergeCell ref="A92:D92"/>
    <mergeCell ref="A93:D93"/>
    <mergeCell ref="A94:D94"/>
    <mergeCell ref="A95:D95"/>
    <mergeCell ref="A96:D96"/>
    <mergeCell ref="A97:D97"/>
    <mergeCell ref="A98:D98"/>
    <mergeCell ref="A99:D99"/>
    <mergeCell ref="A88:D88"/>
    <mergeCell ref="A77:D77"/>
    <mergeCell ref="A78:D78"/>
    <mergeCell ref="A79:D79"/>
    <mergeCell ref="A80:D80"/>
    <mergeCell ref="A81:D81"/>
    <mergeCell ref="A82:D82"/>
    <mergeCell ref="A83:D83"/>
    <mergeCell ref="A84:D84"/>
    <mergeCell ref="A85:D85"/>
    <mergeCell ref="A86:D86"/>
    <mergeCell ref="A87:D87"/>
    <mergeCell ref="A76:D76"/>
    <mergeCell ref="A65:D65"/>
    <mergeCell ref="A66:D66"/>
    <mergeCell ref="A67:D67"/>
    <mergeCell ref="A68:D68"/>
    <mergeCell ref="A69:D69"/>
    <mergeCell ref="A70:D70"/>
    <mergeCell ref="A71:D71"/>
    <mergeCell ref="A72:D72"/>
    <mergeCell ref="A73:D73"/>
    <mergeCell ref="A74:D74"/>
    <mergeCell ref="A75:D75"/>
    <mergeCell ref="A64:D64"/>
    <mergeCell ref="A53:D53"/>
    <mergeCell ref="A54:D54"/>
    <mergeCell ref="A55:D55"/>
    <mergeCell ref="A56:D56"/>
    <mergeCell ref="A57:D57"/>
    <mergeCell ref="A58:D58"/>
    <mergeCell ref="A59:D59"/>
    <mergeCell ref="A60:D60"/>
    <mergeCell ref="A61:D61"/>
    <mergeCell ref="A62:D62"/>
    <mergeCell ref="A63:D63"/>
    <mergeCell ref="A52:D52"/>
    <mergeCell ref="A45:B45"/>
    <mergeCell ref="C45:D45"/>
    <mergeCell ref="E45:F45"/>
    <mergeCell ref="A46:B46"/>
    <mergeCell ref="C46:D46"/>
    <mergeCell ref="E46:F46"/>
    <mergeCell ref="A47:D47"/>
    <mergeCell ref="A48:D48"/>
    <mergeCell ref="A49:D49"/>
    <mergeCell ref="A50:D50"/>
    <mergeCell ref="A51:D51"/>
    <mergeCell ref="A8:G8"/>
    <mergeCell ref="A1:F1"/>
    <mergeCell ref="A2:F2"/>
    <mergeCell ref="A4:F4"/>
    <mergeCell ref="B6:C6"/>
    <mergeCell ref="D6:E6"/>
    <mergeCell ref="B42:F42"/>
    <mergeCell ref="A23:G23"/>
    <mergeCell ref="A17:G17"/>
    <mergeCell ref="A25:C25"/>
    <mergeCell ref="A26:G26"/>
    <mergeCell ref="A27:C27"/>
    <mergeCell ref="D27:E27"/>
    <mergeCell ref="A38:E38"/>
    <mergeCell ref="B41:F41"/>
    <mergeCell ref="A21:G21"/>
    <mergeCell ref="A24:G24"/>
    <mergeCell ref="A28:G28"/>
    <mergeCell ref="A9:G9"/>
    <mergeCell ref="A10:G10"/>
    <mergeCell ref="A12:G12"/>
    <mergeCell ref="A13:G13"/>
    <mergeCell ref="A14:G14"/>
    <mergeCell ref="A35:G35"/>
  </mergeCells>
  <pageMargins left="0.51" right="0.48" top="0.74803149606299213" bottom="0.74803149606299213" header="0.31496062992125984" footer="0.31496062992125984"/>
  <pageSetup paperSize="9" scale="86" fitToHeight="0"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G116"/>
  <sheetViews>
    <sheetView topLeftCell="A34" zoomScale="145" zoomScaleNormal="145" zoomScaleSheetLayoutView="115" workbookViewId="0">
      <selection activeCell="A37" sqref="A37:B37"/>
    </sheetView>
  </sheetViews>
  <sheetFormatPr defaultColWidth="9.33203125" defaultRowHeight="13.8" x14ac:dyDescent="0.25"/>
  <cols>
    <col min="1" max="1" width="13.44140625" style="34" customWidth="1"/>
    <col min="2" max="2" width="14.6640625" style="34" customWidth="1"/>
    <col min="3" max="3" width="19.5546875" style="34" customWidth="1"/>
    <col min="4" max="4" width="12.109375" style="34" customWidth="1"/>
    <col min="5" max="5" width="17.88671875" style="34" customWidth="1"/>
    <col min="6" max="6" width="23.33203125" style="34" customWidth="1"/>
    <col min="7" max="7" width="6.6640625" style="34" customWidth="1"/>
    <col min="8" max="16384" width="9.33203125" style="34"/>
  </cols>
  <sheetData>
    <row r="1" spans="1:7" x14ac:dyDescent="0.25">
      <c r="A1" s="748" t="s">
        <v>241</v>
      </c>
      <c r="B1" s="747"/>
      <c r="C1" s="747"/>
      <c r="D1" s="747"/>
      <c r="E1" s="747"/>
      <c r="F1" s="747"/>
      <c r="G1" s="232"/>
    </row>
    <row r="2" spans="1:7" x14ac:dyDescent="0.25">
      <c r="A2" s="748" t="s">
        <v>242</v>
      </c>
      <c r="B2" s="748"/>
      <c r="C2" s="748"/>
      <c r="D2" s="748"/>
      <c r="E2" s="748"/>
      <c r="F2" s="748"/>
      <c r="G2" s="232"/>
    </row>
    <row r="3" spans="1:7" ht="22.5" customHeight="1" x14ac:dyDescent="0.25">
      <c r="A3" s="232"/>
      <c r="B3" s="232"/>
      <c r="C3" s="232"/>
      <c r="D3" s="232"/>
      <c r="E3" s="232"/>
      <c r="F3" s="232"/>
      <c r="G3" s="232"/>
    </row>
    <row r="4" spans="1:7" ht="34.5" customHeight="1" x14ac:dyDescent="0.25">
      <c r="A4" s="1004" t="s">
        <v>818</v>
      </c>
      <c r="B4" s="1004"/>
      <c r="C4" s="1004"/>
      <c r="D4" s="1004"/>
      <c r="E4" s="1004"/>
      <c r="F4" s="1004"/>
      <c r="G4" s="232"/>
    </row>
    <row r="5" spans="1:7" ht="31.95" customHeight="1" x14ac:dyDescent="0.25">
      <c r="A5" s="177"/>
      <c r="B5" s="177"/>
      <c r="C5" s="177"/>
      <c r="D5" s="177"/>
      <c r="E5" s="177"/>
      <c r="F5" s="177"/>
      <c r="G5" s="232"/>
    </row>
    <row r="6" spans="1:7" x14ac:dyDescent="0.25">
      <c r="A6" s="232"/>
      <c r="B6" s="760" t="s">
        <v>720</v>
      </c>
      <c r="C6" s="760"/>
      <c r="D6" s="1005" t="str">
        <f>PR!B12</f>
        <v>2509-SS09-343</v>
      </c>
      <c r="E6" s="1005"/>
      <c r="F6" s="232"/>
      <c r="G6" s="232"/>
    </row>
    <row r="7" spans="1:7" ht="18" customHeight="1" x14ac:dyDescent="0.25">
      <c r="A7" s="232"/>
      <c r="B7" s="232"/>
      <c r="C7" s="232"/>
      <c r="D7" s="232"/>
      <c r="E7" s="232"/>
      <c r="F7" s="232"/>
      <c r="G7" s="232"/>
    </row>
    <row r="8" spans="1:7" x14ac:dyDescent="0.25">
      <c r="A8" s="1003" t="s">
        <v>837</v>
      </c>
      <c r="B8" s="1003"/>
      <c r="C8" s="1003"/>
      <c r="D8" s="1003"/>
      <c r="E8" s="1003"/>
      <c r="F8" s="1003"/>
      <c r="G8" s="1003"/>
    </row>
    <row r="9" spans="1:7" x14ac:dyDescent="0.25">
      <c r="A9" s="1003" t="s">
        <v>819</v>
      </c>
      <c r="B9" s="1003"/>
      <c r="C9" s="1003"/>
      <c r="D9" s="1003"/>
      <c r="E9" s="1003"/>
      <c r="F9" s="1003"/>
      <c r="G9" s="1003"/>
    </row>
    <row r="10" spans="1:7" x14ac:dyDescent="0.25">
      <c r="A10" s="1003" t="s">
        <v>820</v>
      </c>
      <c r="B10" s="1003"/>
      <c r="C10" s="1003"/>
      <c r="D10" s="1003"/>
      <c r="E10" s="1003"/>
      <c r="F10" s="1003"/>
      <c r="G10" s="1003"/>
    </row>
    <row r="11" spans="1:7" ht="9" customHeight="1" x14ac:dyDescent="0.25">
      <c r="A11" s="260"/>
      <c r="B11" s="260"/>
      <c r="C11" s="260"/>
      <c r="D11" s="260"/>
      <c r="E11" s="260"/>
      <c r="F11" s="260"/>
      <c r="G11" s="260"/>
    </row>
    <row r="12" spans="1:7" ht="16.5" customHeight="1" x14ac:dyDescent="0.25">
      <c r="A12" s="738" t="s">
        <v>838</v>
      </c>
      <c r="B12" s="738"/>
      <c r="C12" s="738"/>
      <c r="D12" s="738"/>
      <c r="E12" s="738"/>
      <c r="F12" s="738"/>
      <c r="G12" s="738"/>
    </row>
    <row r="13" spans="1:7" ht="23.4" customHeight="1" x14ac:dyDescent="0.25">
      <c r="A13" s="1003" t="s">
        <v>823</v>
      </c>
      <c r="B13" s="1003"/>
      <c r="C13" s="1003"/>
      <c r="D13" s="1003"/>
      <c r="E13" s="1003"/>
      <c r="F13" s="1003"/>
      <c r="G13" s="1003"/>
    </row>
    <row r="14" spans="1:7" ht="16.5" customHeight="1" x14ac:dyDescent="0.25">
      <c r="A14" s="1003" t="s">
        <v>821</v>
      </c>
      <c r="B14" s="1003"/>
      <c r="C14" s="1003"/>
      <c r="D14" s="1003"/>
      <c r="E14" s="1003"/>
      <c r="F14" s="1003"/>
      <c r="G14" s="1003"/>
    </row>
    <row r="15" spans="1:7" ht="16.5" customHeight="1" x14ac:dyDescent="0.25">
      <c r="A15" s="1003" t="s">
        <v>822</v>
      </c>
      <c r="B15" s="1003"/>
      <c r="C15" s="1003"/>
      <c r="D15" s="1003"/>
      <c r="E15" s="1003"/>
      <c r="F15" s="1003"/>
      <c r="G15" s="1003"/>
    </row>
    <row r="16" spans="1:7" ht="8.25" customHeight="1" x14ac:dyDescent="0.25">
      <c r="A16" s="260"/>
      <c r="B16" s="260"/>
      <c r="C16" s="260"/>
      <c r="D16" s="260"/>
      <c r="E16" s="260"/>
      <c r="F16" s="260"/>
      <c r="G16" s="260"/>
    </row>
    <row r="17" spans="1:7" x14ac:dyDescent="0.25">
      <c r="A17" s="1006" t="s">
        <v>824</v>
      </c>
      <c r="B17" s="1006"/>
      <c r="C17" s="1006"/>
      <c r="D17" s="1006"/>
      <c r="E17" s="1006"/>
      <c r="F17" s="1006"/>
      <c r="G17" s="1006"/>
    </row>
    <row r="18" spans="1:7" x14ac:dyDescent="0.25">
      <c r="A18" s="1003" t="s">
        <v>825</v>
      </c>
      <c r="B18" s="1003"/>
      <c r="C18" s="1003"/>
      <c r="D18" s="1003"/>
      <c r="E18" s="1003"/>
      <c r="F18" s="1003"/>
      <c r="G18" s="1003"/>
    </row>
    <row r="19" spans="1:7" x14ac:dyDescent="0.25">
      <c r="A19" s="1003" t="s">
        <v>826</v>
      </c>
      <c r="B19" s="1003"/>
      <c r="C19" s="1003"/>
      <c r="D19" s="1003"/>
      <c r="E19" s="1003"/>
      <c r="F19" s="1003"/>
      <c r="G19" s="1003"/>
    </row>
    <row r="20" spans="1:7" x14ac:dyDescent="0.25">
      <c r="A20" s="1003" t="s">
        <v>827</v>
      </c>
      <c r="B20" s="1003"/>
      <c r="C20" s="1003"/>
      <c r="D20" s="1003"/>
      <c r="E20" s="1003"/>
      <c r="F20" s="1003"/>
      <c r="G20" s="1003"/>
    </row>
    <row r="21" spans="1:7" ht="33.75" customHeight="1" x14ac:dyDescent="0.25">
      <c r="A21" s="1003" t="s">
        <v>841</v>
      </c>
      <c r="B21" s="1003"/>
      <c r="C21" s="1003"/>
      <c r="D21" s="1003"/>
      <c r="E21" s="1003"/>
      <c r="F21" s="1003"/>
      <c r="G21" s="1003"/>
    </row>
    <row r="22" spans="1:7" ht="8.25" customHeight="1" x14ac:dyDescent="0.25">
      <c r="A22" s="260"/>
      <c r="B22" s="260"/>
      <c r="C22" s="260"/>
      <c r="D22" s="260"/>
      <c r="E22" s="260"/>
      <c r="F22" s="260"/>
      <c r="G22" s="260"/>
    </row>
    <row r="23" spans="1:7" x14ac:dyDescent="0.25">
      <c r="A23" s="1003" t="s">
        <v>839</v>
      </c>
      <c r="B23" s="1003"/>
      <c r="C23" s="1003"/>
      <c r="D23" s="1003"/>
      <c r="E23" s="1003"/>
      <c r="F23" s="1003"/>
      <c r="G23" s="1003"/>
    </row>
    <row r="24" spans="1:7" ht="36.75" customHeight="1" x14ac:dyDescent="0.25">
      <c r="A24" s="1008" t="s">
        <v>828</v>
      </c>
      <c r="B24" s="1008"/>
      <c r="C24" s="1008"/>
      <c r="D24" s="1008"/>
      <c r="E24" s="1008"/>
      <c r="F24" s="1008"/>
      <c r="G24" s="1008"/>
    </row>
    <row r="25" spans="1:7" ht="16.5" customHeight="1" x14ac:dyDescent="0.25">
      <c r="A25" s="1003" t="s">
        <v>840</v>
      </c>
      <c r="B25" s="1003"/>
      <c r="C25" s="1003"/>
      <c r="D25" s="233" t="str">
        <f>PR!E9</f>
        <v>2025-343</v>
      </c>
      <c r="E25" s="262" t="s">
        <v>724</v>
      </c>
      <c r="F25" s="261"/>
      <c r="G25" s="261"/>
    </row>
    <row r="26" spans="1:7" ht="16.5" customHeight="1" x14ac:dyDescent="0.25">
      <c r="A26" s="738" t="str">
        <f>PR!B76</f>
        <v>for BEACON 2025 "Building Empowered and Accountable Councils of Noble BSCians"</v>
      </c>
      <c r="B26" s="738"/>
      <c r="C26" s="738"/>
      <c r="D26" s="738"/>
      <c r="E26" s="738"/>
      <c r="F26" s="738"/>
      <c r="G26" s="738"/>
    </row>
    <row r="27" spans="1:7" ht="22.5" customHeight="1" x14ac:dyDescent="0.25">
      <c r="A27" s="1007" t="s">
        <v>817</v>
      </c>
      <c r="B27" s="1007"/>
      <c r="C27" s="1007"/>
      <c r="D27" s="1007">
        <f>PR!H75</f>
        <v>10450</v>
      </c>
      <c r="E27" s="1007"/>
      <c r="F27" s="260"/>
      <c r="G27" s="232"/>
    </row>
    <row r="28" spans="1:7" ht="22.5" customHeight="1" x14ac:dyDescent="0.25">
      <c r="A28" s="1007" t="s">
        <v>829</v>
      </c>
      <c r="B28" s="1007"/>
      <c r="C28" s="1007"/>
      <c r="D28" s="1007"/>
      <c r="E28" s="1007"/>
      <c r="F28" s="1007"/>
      <c r="G28" s="1007"/>
    </row>
    <row r="29" spans="1:7" x14ac:dyDescent="0.25">
      <c r="A29" s="1007" t="s">
        <v>830</v>
      </c>
      <c r="B29" s="1007"/>
      <c r="C29" s="1007"/>
      <c r="D29" s="1007"/>
      <c r="E29" s="1007"/>
      <c r="F29" s="1007"/>
      <c r="G29" s="1007"/>
    </row>
    <row r="30" spans="1:7" x14ac:dyDescent="0.25">
      <c r="A30" s="1007" t="s">
        <v>831</v>
      </c>
      <c r="B30" s="1007"/>
      <c r="C30" s="1007"/>
      <c r="D30" s="1007"/>
      <c r="E30" s="1007"/>
      <c r="F30" s="1007"/>
      <c r="G30" s="1007"/>
    </row>
    <row r="31" spans="1:7" ht="7.5" customHeight="1" x14ac:dyDescent="0.25">
      <c r="A31" s="264"/>
      <c r="B31" s="264"/>
      <c r="C31" s="264"/>
      <c r="D31" s="264"/>
      <c r="E31" s="264"/>
      <c r="F31" s="260"/>
      <c r="G31" s="232"/>
    </row>
    <row r="32" spans="1:7" ht="52.5" customHeight="1" x14ac:dyDescent="0.25">
      <c r="A32" s="1006" t="s">
        <v>842</v>
      </c>
      <c r="B32" s="1006"/>
      <c r="C32" s="1006"/>
      <c r="D32" s="1006"/>
      <c r="E32" s="1006"/>
      <c r="F32" s="1006"/>
      <c r="G32" s="1006"/>
    </row>
    <row r="33" spans="1:6" ht="18" customHeight="1" x14ac:dyDescent="0.25">
      <c r="A33" s="738" t="s">
        <v>727</v>
      </c>
      <c r="B33" s="738"/>
      <c r="C33" s="738"/>
      <c r="D33" s="738"/>
      <c r="E33" s="738"/>
      <c r="F33" s="223"/>
    </row>
    <row r="34" spans="1:6" ht="24" customHeight="1" x14ac:dyDescent="0.25">
      <c r="A34" s="32" t="s">
        <v>728</v>
      </c>
      <c r="B34" s="32"/>
      <c r="C34" s="32"/>
      <c r="D34" s="32"/>
      <c r="E34" s="32"/>
      <c r="F34" s="32"/>
    </row>
    <row r="35" spans="1:6" ht="13.5" customHeight="1" x14ac:dyDescent="0.25">
      <c r="A35" s="32"/>
      <c r="B35" s="32"/>
      <c r="C35" s="32"/>
      <c r="D35" s="32"/>
      <c r="E35" s="32"/>
      <c r="F35" s="32"/>
    </row>
    <row r="36" spans="1:6" x14ac:dyDescent="0.25">
      <c r="A36" s="32"/>
      <c r="B36" s="32"/>
      <c r="E36" s="32"/>
      <c r="F36" s="32"/>
    </row>
    <row r="37" spans="1:6" s="224" customFormat="1" x14ac:dyDescent="0.25">
      <c r="A37" s="735" t="s">
        <v>1061</v>
      </c>
      <c r="B37" s="735"/>
      <c r="C37" s="735" t="s">
        <v>24</v>
      </c>
      <c r="D37" s="735"/>
      <c r="E37" s="735" t="s">
        <v>529</v>
      </c>
      <c r="F37" s="735"/>
    </row>
    <row r="38" spans="1:6" s="225" customFormat="1" x14ac:dyDescent="0.25">
      <c r="A38" s="733" t="s">
        <v>556</v>
      </c>
      <c r="B38" s="733"/>
      <c r="C38" s="733" t="s">
        <v>556</v>
      </c>
      <c r="D38" s="733"/>
      <c r="E38" s="733" t="s">
        <v>556</v>
      </c>
      <c r="F38" s="733"/>
    </row>
    <row r="39" spans="1:6" x14ac:dyDescent="0.25">
      <c r="A39" s="32"/>
      <c r="B39" s="32"/>
      <c r="C39" s="32"/>
      <c r="D39" s="32"/>
      <c r="E39" s="32"/>
      <c r="F39" s="32"/>
    </row>
    <row r="40" spans="1:6" x14ac:dyDescent="0.25">
      <c r="A40" s="32"/>
      <c r="B40" s="32"/>
      <c r="C40" s="32"/>
      <c r="D40" s="32"/>
      <c r="E40" s="32"/>
      <c r="F40" s="32"/>
    </row>
    <row r="41" spans="1:6" s="224" customFormat="1" x14ac:dyDescent="0.25">
      <c r="A41" s="735" t="str">
        <f>PR!B80</f>
        <v>ELEIN T. ESPERANZA</v>
      </c>
      <c r="B41" s="735"/>
      <c r="C41" s="735" t="s">
        <v>729</v>
      </c>
      <c r="D41" s="735"/>
      <c r="E41" s="735" t="s">
        <v>924</v>
      </c>
      <c r="F41" s="735"/>
    </row>
    <row r="42" spans="1:6" s="225" customFormat="1" ht="28.5" customHeight="1" x14ac:dyDescent="0.25">
      <c r="A42" s="736" t="s">
        <v>730</v>
      </c>
      <c r="B42" s="736"/>
      <c r="C42" s="737" t="s">
        <v>731</v>
      </c>
      <c r="D42" s="737"/>
      <c r="E42" s="737" t="s">
        <v>531</v>
      </c>
      <c r="F42" s="737"/>
    </row>
    <row r="43" spans="1:6" x14ac:dyDescent="0.25">
      <c r="A43" s="32"/>
      <c r="B43" s="32"/>
      <c r="C43" s="32"/>
      <c r="D43" s="32"/>
      <c r="E43" s="32"/>
      <c r="F43" s="32"/>
    </row>
    <row r="44" spans="1:6" x14ac:dyDescent="0.25">
      <c r="A44" s="32"/>
      <c r="B44" s="32"/>
      <c r="C44" s="32"/>
      <c r="D44" s="32"/>
      <c r="E44" s="32"/>
      <c r="F44" s="32"/>
    </row>
    <row r="45" spans="1:6" s="224" customFormat="1" x14ac:dyDescent="0.25">
      <c r="A45" s="752"/>
      <c r="B45" s="752"/>
      <c r="C45" s="752"/>
      <c r="D45" s="752"/>
      <c r="E45" s="752"/>
      <c r="F45" s="752"/>
    </row>
    <row r="46" spans="1:6" s="225" customFormat="1" x14ac:dyDescent="0.25">
      <c r="A46" s="733"/>
      <c r="B46" s="733"/>
      <c r="C46" s="733"/>
      <c r="D46" s="733"/>
      <c r="E46" s="733"/>
      <c r="F46" s="733"/>
    </row>
    <row r="47" spans="1:6" hidden="1" x14ac:dyDescent="0.25">
      <c r="A47" s="751" t="s">
        <v>732</v>
      </c>
      <c r="B47" s="732"/>
      <c r="C47" s="732"/>
      <c r="D47" s="734"/>
      <c r="E47" s="32"/>
      <c r="F47" s="32"/>
    </row>
    <row r="48" spans="1:6" hidden="1" x14ac:dyDescent="0.25">
      <c r="A48" s="751" t="s">
        <v>733</v>
      </c>
      <c r="B48" s="732"/>
      <c r="C48" s="732"/>
      <c r="D48" s="734"/>
      <c r="E48" s="32"/>
      <c r="F48" s="32"/>
    </row>
    <row r="49" spans="1:6" hidden="1" x14ac:dyDescent="0.25">
      <c r="A49" s="751" t="s">
        <v>734</v>
      </c>
      <c r="B49" s="732"/>
      <c r="C49" s="732"/>
      <c r="D49" s="734"/>
      <c r="E49" s="32"/>
      <c r="F49" s="32"/>
    </row>
    <row r="50" spans="1:6" hidden="1" x14ac:dyDescent="0.25">
      <c r="A50" s="751" t="s">
        <v>735</v>
      </c>
      <c r="B50" s="732"/>
      <c r="C50" s="732"/>
      <c r="D50" s="734"/>
      <c r="E50" s="32"/>
      <c r="F50" s="32"/>
    </row>
    <row r="51" spans="1:6" hidden="1" x14ac:dyDescent="0.25">
      <c r="A51" s="751" t="s">
        <v>736</v>
      </c>
      <c r="B51" s="732"/>
      <c r="C51" s="732"/>
      <c r="D51" s="734"/>
      <c r="E51" s="32"/>
      <c r="F51" s="32"/>
    </row>
    <row r="52" spans="1:6" hidden="1" x14ac:dyDescent="0.25">
      <c r="A52" s="751" t="s">
        <v>737</v>
      </c>
      <c r="B52" s="732"/>
      <c r="C52" s="732"/>
      <c r="D52" s="734"/>
      <c r="E52" s="32"/>
      <c r="F52" s="32"/>
    </row>
    <row r="53" spans="1:6" hidden="1" x14ac:dyDescent="0.25">
      <c r="A53" s="751" t="s">
        <v>738</v>
      </c>
      <c r="B53" s="732"/>
      <c r="C53" s="732"/>
      <c r="D53" s="734"/>
      <c r="E53" s="32"/>
      <c r="F53" s="32"/>
    </row>
    <row r="54" spans="1:6" hidden="1" x14ac:dyDescent="0.25">
      <c r="A54" s="751" t="s">
        <v>557</v>
      </c>
      <c r="B54" s="732"/>
      <c r="C54" s="732"/>
      <c r="D54" s="734"/>
      <c r="E54" s="32"/>
      <c r="F54" s="32"/>
    </row>
    <row r="55" spans="1:6" hidden="1" x14ac:dyDescent="0.25">
      <c r="A55" s="751" t="s">
        <v>739</v>
      </c>
      <c r="B55" s="732"/>
      <c r="C55" s="732"/>
      <c r="D55" s="734"/>
      <c r="E55" s="32"/>
      <c r="F55" s="32"/>
    </row>
    <row r="56" spans="1:6" hidden="1" x14ac:dyDescent="0.25">
      <c r="A56" s="751" t="s">
        <v>740</v>
      </c>
      <c r="B56" s="732"/>
      <c r="C56" s="732"/>
      <c r="D56" s="734"/>
      <c r="E56" s="32"/>
      <c r="F56" s="32"/>
    </row>
    <row r="57" spans="1:6" hidden="1" x14ac:dyDescent="0.25">
      <c r="A57" s="751" t="s">
        <v>576</v>
      </c>
      <c r="B57" s="732"/>
      <c r="C57" s="732"/>
      <c r="D57" s="734"/>
      <c r="E57" s="32"/>
      <c r="F57" s="32"/>
    </row>
    <row r="58" spans="1:6" hidden="1" x14ac:dyDescent="0.25">
      <c r="A58" s="751" t="s">
        <v>741</v>
      </c>
      <c r="B58" s="732"/>
      <c r="C58" s="732"/>
      <c r="D58" s="734"/>
      <c r="E58" s="32"/>
      <c r="F58" s="32"/>
    </row>
    <row r="59" spans="1:6" hidden="1" x14ac:dyDescent="0.25">
      <c r="A59" s="751" t="s">
        <v>742</v>
      </c>
      <c r="B59" s="732"/>
      <c r="C59" s="732"/>
      <c r="D59" s="734"/>
      <c r="E59" s="32"/>
      <c r="F59" s="32"/>
    </row>
    <row r="60" spans="1:6" hidden="1" x14ac:dyDescent="0.25">
      <c r="A60" s="751" t="s">
        <v>743</v>
      </c>
      <c r="B60" s="732"/>
      <c r="C60" s="732"/>
      <c r="D60" s="734"/>
      <c r="E60" s="32"/>
      <c r="F60" s="32"/>
    </row>
    <row r="61" spans="1:6" hidden="1" x14ac:dyDescent="0.25">
      <c r="A61" s="751" t="s">
        <v>24</v>
      </c>
      <c r="B61" s="732"/>
      <c r="C61" s="732"/>
      <c r="D61" s="734"/>
      <c r="E61" s="32"/>
      <c r="F61" s="32"/>
    </row>
    <row r="62" spans="1:6" hidden="1" x14ac:dyDescent="0.25">
      <c r="A62" s="751" t="s">
        <v>744</v>
      </c>
      <c r="B62" s="732"/>
      <c r="C62" s="732"/>
      <c r="D62" s="734"/>
      <c r="E62" s="32"/>
      <c r="F62" s="32"/>
    </row>
    <row r="63" spans="1:6" hidden="1" x14ac:dyDescent="0.25">
      <c r="A63" s="751" t="s">
        <v>745</v>
      </c>
      <c r="B63" s="732"/>
      <c r="C63" s="732"/>
      <c r="D63" s="734"/>
      <c r="E63" s="32"/>
      <c r="F63" s="32"/>
    </row>
    <row r="64" spans="1:6" hidden="1" x14ac:dyDescent="0.25">
      <c r="A64" s="751" t="s">
        <v>746</v>
      </c>
      <c r="B64" s="732"/>
      <c r="C64" s="732"/>
      <c r="D64" s="734"/>
      <c r="E64" s="32"/>
      <c r="F64" s="32"/>
    </row>
    <row r="65" spans="1:6" hidden="1" x14ac:dyDescent="0.25">
      <c r="A65" s="751" t="s">
        <v>747</v>
      </c>
      <c r="B65" s="732"/>
      <c r="C65" s="732"/>
      <c r="D65" s="734"/>
      <c r="E65" s="32"/>
      <c r="F65" s="32"/>
    </row>
    <row r="66" spans="1:6" hidden="1" x14ac:dyDescent="0.25">
      <c r="A66" s="751" t="s">
        <v>748</v>
      </c>
      <c r="B66" s="732"/>
      <c r="C66" s="732"/>
      <c r="D66" s="734"/>
      <c r="E66" s="32"/>
      <c r="F66" s="32"/>
    </row>
    <row r="67" spans="1:6" hidden="1" x14ac:dyDescent="0.25">
      <c r="A67" s="751" t="s">
        <v>749</v>
      </c>
      <c r="B67" s="732"/>
      <c r="C67" s="732"/>
      <c r="D67" s="734"/>
      <c r="E67" s="32"/>
      <c r="F67" s="32"/>
    </row>
    <row r="68" spans="1:6" hidden="1" x14ac:dyDescent="0.25">
      <c r="A68" s="751" t="s">
        <v>750</v>
      </c>
      <c r="B68" s="732"/>
      <c r="C68" s="732"/>
      <c r="D68" s="734"/>
      <c r="E68" s="32"/>
      <c r="F68" s="32"/>
    </row>
    <row r="69" spans="1:6" hidden="1" x14ac:dyDescent="0.25">
      <c r="A69" s="751" t="s">
        <v>751</v>
      </c>
      <c r="B69" s="732"/>
      <c r="C69" s="732"/>
      <c r="D69" s="734"/>
      <c r="E69" s="32"/>
      <c r="F69" s="32"/>
    </row>
    <row r="70" spans="1:6" hidden="1" x14ac:dyDescent="0.25">
      <c r="A70" s="751" t="s">
        <v>121</v>
      </c>
      <c r="B70" s="732"/>
      <c r="C70" s="732"/>
      <c r="D70" s="734"/>
      <c r="E70" s="32"/>
      <c r="F70" s="32"/>
    </row>
    <row r="71" spans="1:6" hidden="1" x14ac:dyDescent="0.25">
      <c r="A71" s="751" t="s">
        <v>752</v>
      </c>
      <c r="B71" s="732"/>
      <c r="C71" s="732"/>
      <c r="D71" s="734"/>
      <c r="E71" s="32"/>
      <c r="F71" s="32"/>
    </row>
    <row r="72" spans="1:6" hidden="1" x14ac:dyDescent="0.25">
      <c r="A72" s="751" t="s">
        <v>753</v>
      </c>
      <c r="B72" s="732"/>
      <c r="C72" s="732"/>
      <c r="D72" s="734"/>
      <c r="E72" s="32"/>
      <c r="F72" s="32"/>
    </row>
    <row r="73" spans="1:6" hidden="1" x14ac:dyDescent="0.25">
      <c r="A73" s="751" t="s">
        <v>754</v>
      </c>
      <c r="B73" s="732"/>
      <c r="C73" s="732"/>
      <c r="D73" s="734"/>
      <c r="E73" s="32"/>
      <c r="F73" s="32"/>
    </row>
    <row r="74" spans="1:6" hidden="1" x14ac:dyDescent="0.25">
      <c r="A74" s="751" t="s">
        <v>755</v>
      </c>
      <c r="B74" s="732"/>
      <c r="C74" s="732"/>
      <c r="D74" s="734"/>
      <c r="E74" s="32"/>
      <c r="F74" s="32"/>
    </row>
    <row r="75" spans="1:6" hidden="1" x14ac:dyDescent="0.25">
      <c r="A75" s="751" t="s">
        <v>756</v>
      </c>
      <c r="B75" s="732"/>
      <c r="C75" s="732"/>
      <c r="D75" s="734"/>
      <c r="E75" s="32"/>
      <c r="F75" s="32"/>
    </row>
    <row r="76" spans="1:6" hidden="1" x14ac:dyDescent="0.25">
      <c r="A76" s="751" t="s">
        <v>757</v>
      </c>
      <c r="B76" s="732"/>
      <c r="C76" s="732"/>
      <c r="D76" s="734"/>
      <c r="E76" s="32"/>
      <c r="F76" s="32"/>
    </row>
    <row r="77" spans="1:6" hidden="1" x14ac:dyDescent="0.25">
      <c r="A77" s="751" t="s">
        <v>123</v>
      </c>
      <c r="B77" s="732"/>
      <c r="C77" s="732"/>
      <c r="D77" s="734"/>
      <c r="E77" s="32"/>
      <c r="F77" s="32"/>
    </row>
    <row r="78" spans="1:6" hidden="1" x14ac:dyDescent="0.25">
      <c r="A78" s="751" t="s">
        <v>62</v>
      </c>
      <c r="B78" s="732"/>
      <c r="C78" s="732"/>
      <c r="D78" s="734"/>
      <c r="E78" s="32"/>
      <c r="F78" s="32"/>
    </row>
    <row r="79" spans="1:6" hidden="1" x14ac:dyDescent="0.25">
      <c r="A79" s="751" t="s">
        <v>758</v>
      </c>
      <c r="B79" s="732"/>
      <c r="C79" s="732"/>
      <c r="D79" s="734"/>
      <c r="E79" s="32"/>
      <c r="F79" s="32"/>
    </row>
    <row r="80" spans="1:6" hidden="1" x14ac:dyDescent="0.25">
      <c r="A80" s="751" t="s">
        <v>759</v>
      </c>
      <c r="B80" s="732"/>
      <c r="C80" s="732"/>
      <c r="D80" s="734"/>
      <c r="E80" s="32"/>
      <c r="F80" s="32"/>
    </row>
    <row r="81" spans="1:6" hidden="1" x14ac:dyDescent="0.25">
      <c r="A81" s="751" t="s">
        <v>574</v>
      </c>
      <c r="B81" s="732"/>
      <c r="C81" s="732"/>
      <c r="D81" s="734"/>
      <c r="E81" s="32"/>
      <c r="F81" s="32"/>
    </row>
    <row r="82" spans="1:6" hidden="1" x14ac:dyDescent="0.25">
      <c r="A82" s="751" t="s">
        <v>164</v>
      </c>
      <c r="B82" s="732"/>
      <c r="C82" s="732"/>
      <c r="D82" s="734"/>
      <c r="E82" s="32"/>
      <c r="F82" s="32"/>
    </row>
    <row r="83" spans="1:6" hidden="1" x14ac:dyDescent="0.25">
      <c r="A83" s="751" t="s">
        <v>760</v>
      </c>
      <c r="B83" s="732"/>
      <c r="C83" s="732"/>
      <c r="D83" s="734"/>
      <c r="E83" s="32"/>
      <c r="F83" s="32"/>
    </row>
    <row r="84" spans="1:6" hidden="1" x14ac:dyDescent="0.25">
      <c r="A84" s="751" t="s">
        <v>761</v>
      </c>
      <c r="B84" s="732"/>
      <c r="C84" s="732"/>
      <c r="D84" s="734"/>
      <c r="E84" s="32"/>
      <c r="F84" s="32"/>
    </row>
    <row r="85" spans="1:6" hidden="1" x14ac:dyDescent="0.25">
      <c r="A85" s="751" t="s">
        <v>206</v>
      </c>
      <c r="B85" s="732"/>
      <c r="C85" s="732"/>
      <c r="D85" s="734"/>
      <c r="E85" s="32"/>
      <c r="F85" s="32"/>
    </row>
    <row r="86" spans="1:6" hidden="1" x14ac:dyDescent="0.25">
      <c r="A86" s="751" t="s">
        <v>762</v>
      </c>
      <c r="B86" s="732"/>
      <c r="C86" s="732"/>
      <c r="D86" s="734"/>
      <c r="E86" s="32"/>
      <c r="F86" s="32"/>
    </row>
    <row r="87" spans="1:6" hidden="1" x14ac:dyDescent="0.25">
      <c r="A87" s="751" t="s">
        <v>763</v>
      </c>
      <c r="B87" s="732"/>
      <c r="C87" s="732"/>
      <c r="D87" s="734"/>
      <c r="E87" s="32"/>
      <c r="F87" s="32"/>
    </row>
    <row r="88" spans="1:6" hidden="1" x14ac:dyDescent="0.25">
      <c r="A88" s="751" t="s">
        <v>764</v>
      </c>
      <c r="B88" s="732"/>
      <c r="C88" s="732"/>
      <c r="D88" s="734"/>
      <c r="E88" s="32"/>
      <c r="F88" s="32"/>
    </row>
    <row r="89" spans="1:6" hidden="1" x14ac:dyDescent="0.25">
      <c r="A89" s="751" t="s">
        <v>765</v>
      </c>
      <c r="B89" s="732"/>
      <c r="C89" s="732"/>
      <c r="D89" s="734"/>
      <c r="E89" s="32"/>
      <c r="F89" s="32"/>
    </row>
    <row r="90" spans="1:6" hidden="1" x14ac:dyDescent="0.25">
      <c r="A90" s="751" t="s">
        <v>766</v>
      </c>
      <c r="B90" s="732"/>
      <c r="C90" s="732"/>
      <c r="D90" s="734"/>
      <c r="E90" s="32"/>
      <c r="F90" s="32"/>
    </row>
    <row r="91" spans="1:6" hidden="1" x14ac:dyDescent="0.25">
      <c r="A91" s="751" t="s">
        <v>767</v>
      </c>
      <c r="B91" s="732"/>
      <c r="C91" s="732"/>
      <c r="D91" s="734"/>
      <c r="E91" s="32"/>
      <c r="F91" s="32"/>
    </row>
    <row r="92" spans="1:6" hidden="1" x14ac:dyDescent="0.25">
      <c r="A92" s="751" t="s">
        <v>768</v>
      </c>
      <c r="B92" s="732"/>
      <c r="C92" s="732"/>
      <c r="D92" s="734"/>
      <c r="E92" s="32"/>
      <c r="F92" s="32"/>
    </row>
    <row r="93" spans="1:6" hidden="1" x14ac:dyDescent="0.25">
      <c r="A93" s="751" t="s">
        <v>769</v>
      </c>
      <c r="B93" s="732"/>
      <c r="C93" s="732"/>
      <c r="D93" s="734"/>
      <c r="E93" s="32"/>
      <c r="F93" s="32"/>
    </row>
    <row r="94" spans="1:6" hidden="1" x14ac:dyDescent="0.25">
      <c r="A94" s="751" t="s">
        <v>770</v>
      </c>
      <c r="B94" s="732"/>
      <c r="C94" s="732"/>
      <c r="D94" s="734"/>
      <c r="E94" s="32"/>
      <c r="F94" s="32"/>
    </row>
    <row r="95" spans="1:6" hidden="1" x14ac:dyDescent="0.25">
      <c r="A95" s="751" t="s">
        <v>771</v>
      </c>
      <c r="B95" s="732"/>
      <c r="C95" s="732"/>
      <c r="D95" s="734"/>
      <c r="E95" s="32"/>
      <c r="F95" s="32"/>
    </row>
    <row r="96" spans="1:6" hidden="1" x14ac:dyDescent="0.25">
      <c r="A96" s="751" t="s">
        <v>772</v>
      </c>
      <c r="B96" s="732"/>
      <c r="C96" s="732"/>
      <c r="D96" s="734"/>
      <c r="E96" s="32"/>
      <c r="F96" s="32"/>
    </row>
    <row r="97" spans="1:6" hidden="1" x14ac:dyDescent="0.25">
      <c r="A97" s="751" t="s">
        <v>773</v>
      </c>
      <c r="B97" s="732"/>
      <c r="C97" s="732"/>
      <c r="D97" s="734"/>
      <c r="E97" s="32"/>
      <c r="F97" s="32"/>
    </row>
    <row r="98" spans="1:6" hidden="1" x14ac:dyDescent="0.25">
      <c r="A98" s="751" t="s">
        <v>314</v>
      </c>
      <c r="B98" s="732"/>
      <c r="C98" s="732"/>
      <c r="D98" s="734"/>
      <c r="E98" s="32"/>
      <c r="F98" s="32"/>
    </row>
    <row r="99" spans="1:6" hidden="1" x14ac:dyDescent="0.25">
      <c r="A99" s="751" t="s">
        <v>774</v>
      </c>
      <c r="B99" s="732"/>
      <c r="C99" s="732"/>
      <c r="D99" s="734"/>
      <c r="E99" s="32"/>
      <c r="F99" s="32"/>
    </row>
    <row r="100" spans="1:6" hidden="1" x14ac:dyDescent="0.25">
      <c r="A100" s="751" t="s">
        <v>775</v>
      </c>
      <c r="B100" s="732"/>
      <c r="C100" s="732"/>
      <c r="D100" s="734"/>
      <c r="E100" s="32"/>
      <c r="F100" s="32"/>
    </row>
    <row r="101" spans="1:6" hidden="1" x14ac:dyDescent="0.25">
      <c r="A101" s="751" t="s">
        <v>74</v>
      </c>
      <c r="B101" s="732"/>
      <c r="C101" s="732"/>
      <c r="D101" s="734"/>
      <c r="E101" s="32"/>
      <c r="F101" s="32"/>
    </row>
    <row r="102" spans="1:6" hidden="1" x14ac:dyDescent="0.25">
      <c r="A102" s="751" t="s">
        <v>529</v>
      </c>
      <c r="B102" s="732"/>
      <c r="C102" s="732"/>
      <c r="D102" s="734"/>
      <c r="E102" s="32"/>
      <c r="F102" s="32"/>
    </row>
    <row r="103" spans="1:6" s="227" customFormat="1" hidden="1" x14ac:dyDescent="0.25">
      <c r="A103" s="751" t="s">
        <v>529</v>
      </c>
      <c r="B103" s="732"/>
      <c r="C103" s="732"/>
      <c r="D103" s="732"/>
      <c r="E103" s="32"/>
      <c r="F103" s="32"/>
    </row>
    <row r="104" spans="1:6" s="227" customFormat="1" ht="6.6" customHeight="1" x14ac:dyDescent="0.25">
      <c r="A104" s="226"/>
      <c r="B104" s="226"/>
      <c r="C104" s="226"/>
      <c r="D104" s="226"/>
      <c r="E104" s="32"/>
      <c r="F104" s="32"/>
    </row>
    <row r="105" spans="1:6" s="228" customFormat="1" x14ac:dyDescent="0.25">
      <c r="A105" s="752"/>
      <c r="B105" s="752"/>
      <c r="C105" s="752"/>
      <c r="D105" s="752"/>
      <c r="E105" s="752"/>
      <c r="F105" s="752"/>
    </row>
    <row r="106" spans="1:6" s="225" customFormat="1" x14ac:dyDescent="0.25">
      <c r="A106" s="733"/>
      <c r="B106" s="733"/>
      <c r="C106" s="733"/>
      <c r="D106" s="733"/>
      <c r="E106" s="733"/>
      <c r="F106" s="733"/>
    </row>
    <row r="107" spans="1:6" ht="0.75" customHeight="1" x14ac:dyDescent="0.25">
      <c r="A107" s="32"/>
      <c r="B107" s="32"/>
      <c r="C107" s="32"/>
      <c r="D107" s="32"/>
      <c r="E107" s="32"/>
      <c r="F107" s="32"/>
    </row>
    <row r="108" spans="1:6" x14ac:dyDescent="0.25">
      <c r="A108" s="32"/>
      <c r="B108" s="32"/>
      <c r="C108" s="32"/>
      <c r="D108" s="32"/>
      <c r="E108" s="32"/>
      <c r="F108" s="32"/>
    </row>
    <row r="109" spans="1:6" ht="2.25" customHeight="1" x14ac:dyDescent="0.25">
      <c r="A109" s="32"/>
      <c r="B109" s="32"/>
      <c r="C109" s="32"/>
      <c r="D109" s="32"/>
      <c r="E109" s="32"/>
      <c r="F109" s="32"/>
    </row>
    <row r="110" spans="1:6" x14ac:dyDescent="0.25">
      <c r="A110" s="32"/>
      <c r="B110" s="32"/>
      <c r="C110" s="32"/>
      <c r="D110" s="32"/>
      <c r="E110" s="32"/>
      <c r="F110" s="32"/>
    </row>
    <row r="111" spans="1:6" s="228" customFormat="1" x14ac:dyDescent="0.25">
      <c r="A111" s="226"/>
      <c r="B111" s="226"/>
      <c r="C111" s="732"/>
      <c r="D111" s="732"/>
      <c r="E111" s="226"/>
      <c r="F111" s="226"/>
    </row>
    <row r="112" spans="1:6" s="225" customFormat="1" x14ac:dyDescent="0.25">
      <c r="A112" s="230"/>
      <c r="B112" s="230"/>
      <c r="C112" s="733"/>
      <c r="D112" s="733"/>
      <c r="E112" s="230"/>
      <c r="F112" s="230"/>
    </row>
    <row r="113" spans="1:6" x14ac:dyDescent="0.25">
      <c r="A113" s="32"/>
      <c r="B113" s="36"/>
      <c r="C113" s="231"/>
      <c r="D113" s="231"/>
      <c r="E113" s="32"/>
      <c r="F113" s="32"/>
    </row>
    <row r="114" spans="1:6" x14ac:dyDescent="0.25">
      <c r="A114" s="32"/>
      <c r="B114" s="32"/>
      <c r="C114" s="32"/>
      <c r="D114" s="32"/>
      <c r="E114" s="32"/>
      <c r="F114" s="32"/>
    </row>
    <row r="115" spans="1:6" x14ac:dyDescent="0.25">
      <c r="A115" s="32"/>
      <c r="B115" s="32"/>
      <c r="C115" s="32"/>
      <c r="D115" s="32"/>
      <c r="E115" s="32"/>
      <c r="F115" s="32"/>
    </row>
    <row r="116" spans="1:6" x14ac:dyDescent="0.25">
      <c r="A116" s="32"/>
      <c r="B116" s="32"/>
      <c r="C116" s="32"/>
      <c r="D116" s="32"/>
      <c r="E116" s="32"/>
      <c r="F116" s="32"/>
    </row>
  </sheetData>
  <mergeCells count="107">
    <mergeCell ref="A74:D74"/>
    <mergeCell ref="A75:D75"/>
    <mergeCell ref="A76:D76"/>
    <mergeCell ref="A77:D77"/>
    <mergeCell ref="A78:D78"/>
    <mergeCell ref="A79:D79"/>
    <mergeCell ref="A68:D68"/>
    <mergeCell ref="A69:D69"/>
    <mergeCell ref="A70:D70"/>
    <mergeCell ref="A71:D71"/>
    <mergeCell ref="A72:D72"/>
    <mergeCell ref="A73:D73"/>
    <mergeCell ref="A105:F105"/>
    <mergeCell ref="A106:F106"/>
    <mergeCell ref="C111:D111"/>
    <mergeCell ref="C112:D112"/>
    <mergeCell ref="A102:D102"/>
    <mergeCell ref="A103:D103"/>
    <mergeCell ref="A83:D83"/>
    <mergeCell ref="A84:D84"/>
    <mergeCell ref="A85:D85"/>
    <mergeCell ref="A86:D86"/>
    <mergeCell ref="A87:D87"/>
    <mergeCell ref="A88:D88"/>
    <mergeCell ref="A89:D89"/>
    <mergeCell ref="A90:D90"/>
    <mergeCell ref="A91:D91"/>
    <mergeCell ref="A80:D80"/>
    <mergeCell ref="A81:D81"/>
    <mergeCell ref="A82:D82"/>
    <mergeCell ref="A98:D98"/>
    <mergeCell ref="A99:D99"/>
    <mergeCell ref="A100:D100"/>
    <mergeCell ref="A101:D101"/>
    <mergeCell ref="A92:D92"/>
    <mergeCell ref="A93:D93"/>
    <mergeCell ref="A94:D94"/>
    <mergeCell ref="A95:D95"/>
    <mergeCell ref="A96:D96"/>
    <mergeCell ref="A97:D97"/>
    <mergeCell ref="A62:D62"/>
    <mergeCell ref="A63:D63"/>
    <mergeCell ref="A64:D64"/>
    <mergeCell ref="A65:D65"/>
    <mergeCell ref="A66:D66"/>
    <mergeCell ref="A67:D67"/>
    <mergeCell ref="A56:D56"/>
    <mergeCell ref="A57:D57"/>
    <mergeCell ref="A58:D58"/>
    <mergeCell ref="A59:D59"/>
    <mergeCell ref="A60:D60"/>
    <mergeCell ref="A61:D61"/>
    <mergeCell ref="A50:D50"/>
    <mergeCell ref="A51:D51"/>
    <mergeCell ref="A52:D52"/>
    <mergeCell ref="A53:D53"/>
    <mergeCell ref="A54:D54"/>
    <mergeCell ref="A55:D55"/>
    <mergeCell ref="A46:B46"/>
    <mergeCell ref="C46:D46"/>
    <mergeCell ref="E46:F46"/>
    <mergeCell ref="A47:D47"/>
    <mergeCell ref="A48:D48"/>
    <mergeCell ref="A49:D49"/>
    <mergeCell ref="A45:B45"/>
    <mergeCell ref="C45:D45"/>
    <mergeCell ref="E45:F45"/>
    <mergeCell ref="C38:D38"/>
    <mergeCell ref="E38:F38"/>
    <mergeCell ref="A41:B41"/>
    <mergeCell ref="A29:G29"/>
    <mergeCell ref="A30:G30"/>
    <mergeCell ref="A32:G32"/>
    <mergeCell ref="A33:E33"/>
    <mergeCell ref="A37:B37"/>
    <mergeCell ref="C37:D37"/>
    <mergeCell ref="E37:F37"/>
    <mergeCell ref="A38:B38"/>
    <mergeCell ref="C41:D41"/>
    <mergeCell ref="E41:F41"/>
    <mergeCell ref="A42:B42"/>
    <mergeCell ref="C42:D42"/>
    <mergeCell ref="E42:F42"/>
    <mergeCell ref="A24:G24"/>
    <mergeCell ref="A25:C25"/>
    <mergeCell ref="A26:G26"/>
    <mergeCell ref="A27:C27"/>
    <mergeCell ref="D27:E27"/>
    <mergeCell ref="A28:G28"/>
    <mergeCell ref="A17:G17"/>
    <mergeCell ref="A18:G18"/>
    <mergeCell ref="A19:G19"/>
    <mergeCell ref="A20:G20"/>
    <mergeCell ref="A21:G21"/>
    <mergeCell ref="A23:G23"/>
    <mergeCell ref="A9:G9"/>
    <mergeCell ref="A10:G10"/>
    <mergeCell ref="A12:G12"/>
    <mergeCell ref="A13:G13"/>
    <mergeCell ref="A14:G14"/>
    <mergeCell ref="A15:G15"/>
    <mergeCell ref="A1:F1"/>
    <mergeCell ref="A2:F2"/>
    <mergeCell ref="A4:F4"/>
    <mergeCell ref="B6:C6"/>
    <mergeCell ref="D6:E6"/>
    <mergeCell ref="A8:G8"/>
  </mergeCells>
  <pageMargins left="0.51" right="0.48" top="0.74803149606299213" bottom="0.74803149606299213" header="0.31496062992125984" footer="0.31496062992125984"/>
  <pageSetup paperSize="9" scale="86" fitToHeight="0"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G116"/>
  <sheetViews>
    <sheetView topLeftCell="A25" zoomScale="145" zoomScaleNormal="145" zoomScaleSheetLayoutView="115" workbookViewId="0">
      <selection activeCell="A37" sqref="A37:B37"/>
    </sheetView>
  </sheetViews>
  <sheetFormatPr defaultColWidth="9.33203125" defaultRowHeight="13.8" x14ac:dyDescent="0.25"/>
  <cols>
    <col min="1" max="1" width="13.44140625" style="34" customWidth="1"/>
    <col min="2" max="2" width="14.6640625" style="34" customWidth="1"/>
    <col min="3" max="3" width="19.5546875" style="34" customWidth="1"/>
    <col min="4" max="4" width="12.109375" style="34" customWidth="1"/>
    <col min="5" max="5" width="17.88671875" style="34" customWidth="1"/>
    <col min="6" max="6" width="23.33203125" style="34" customWidth="1"/>
    <col min="7" max="7" width="6.6640625" style="34" customWidth="1"/>
    <col min="8" max="16384" width="9.33203125" style="34"/>
  </cols>
  <sheetData>
    <row r="1" spans="1:7" x14ac:dyDescent="0.25">
      <c r="A1" s="748" t="s">
        <v>241</v>
      </c>
      <c r="B1" s="747"/>
      <c r="C1" s="747"/>
      <c r="D1" s="747"/>
      <c r="E1" s="747"/>
      <c r="F1" s="747"/>
      <c r="G1" s="232"/>
    </row>
    <row r="2" spans="1:7" x14ac:dyDescent="0.25">
      <c r="A2" s="748" t="s">
        <v>242</v>
      </c>
      <c r="B2" s="748"/>
      <c r="C2" s="748"/>
      <c r="D2" s="748"/>
      <c r="E2" s="748"/>
      <c r="F2" s="748"/>
      <c r="G2" s="232"/>
    </row>
    <row r="3" spans="1:7" ht="22.5" customHeight="1" x14ac:dyDescent="0.25">
      <c r="A3" s="232"/>
      <c r="B3" s="232"/>
      <c r="C3" s="232"/>
      <c r="D3" s="232"/>
      <c r="E3" s="232"/>
      <c r="F3" s="232"/>
      <c r="G3" s="232"/>
    </row>
    <row r="4" spans="1:7" ht="34.5" customHeight="1" x14ac:dyDescent="0.25">
      <c r="A4" s="1004" t="s">
        <v>1017</v>
      </c>
      <c r="B4" s="1004"/>
      <c r="C4" s="1004"/>
      <c r="D4" s="1004"/>
      <c r="E4" s="1004"/>
      <c r="F4" s="1004"/>
      <c r="G4" s="232"/>
    </row>
    <row r="5" spans="1:7" ht="31.95" customHeight="1" x14ac:dyDescent="0.25">
      <c r="A5" s="177"/>
      <c r="B5" s="177"/>
      <c r="C5" s="177"/>
      <c r="D5" s="177"/>
      <c r="E5" s="177"/>
      <c r="F5" s="177"/>
      <c r="G5" s="232"/>
    </row>
    <row r="6" spans="1:7" x14ac:dyDescent="0.25">
      <c r="A6" s="232"/>
      <c r="B6" s="760" t="s">
        <v>720</v>
      </c>
      <c r="C6" s="760"/>
      <c r="D6" s="1005" t="str">
        <f>PR!B12</f>
        <v>2509-SS09-343</v>
      </c>
      <c r="E6" s="1005"/>
      <c r="F6" s="232"/>
      <c r="G6" s="232"/>
    </row>
    <row r="7" spans="1:7" ht="18" customHeight="1" x14ac:dyDescent="0.25">
      <c r="A7" s="232"/>
      <c r="B7" s="232"/>
      <c r="C7" s="232"/>
      <c r="D7" s="232"/>
      <c r="E7" s="232"/>
      <c r="F7" s="232"/>
      <c r="G7" s="232"/>
    </row>
    <row r="8" spans="1:7" x14ac:dyDescent="0.25">
      <c r="A8" s="1003" t="s">
        <v>902</v>
      </c>
      <c r="B8" s="1003"/>
      <c r="C8" s="1003"/>
      <c r="D8" s="1003"/>
      <c r="E8" s="1003"/>
      <c r="F8" s="1003"/>
      <c r="G8" s="1003"/>
    </row>
    <row r="9" spans="1:7" x14ac:dyDescent="0.25">
      <c r="A9" s="1003" t="s">
        <v>903</v>
      </c>
      <c r="B9" s="1003"/>
      <c r="C9" s="1003"/>
      <c r="D9" s="1003"/>
      <c r="E9" s="1003"/>
      <c r="F9" s="1003"/>
      <c r="G9" s="1003"/>
    </row>
    <row r="10" spans="1:7" x14ac:dyDescent="0.25">
      <c r="A10" s="1003" t="s">
        <v>820</v>
      </c>
      <c r="B10" s="1003"/>
      <c r="C10" s="1003"/>
      <c r="D10" s="1003"/>
      <c r="E10" s="1003"/>
      <c r="F10" s="1003"/>
      <c r="G10" s="1003"/>
    </row>
    <row r="11" spans="1:7" ht="9" customHeight="1" x14ac:dyDescent="0.25">
      <c r="A11" s="260"/>
      <c r="B11" s="260"/>
      <c r="C11" s="260"/>
      <c r="D11" s="260"/>
      <c r="E11" s="260"/>
      <c r="F11" s="260"/>
      <c r="G11" s="260"/>
    </row>
    <row r="12" spans="1:7" ht="16.5" customHeight="1" x14ac:dyDescent="0.25">
      <c r="A12" s="738" t="s">
        <v>904</v>
      </c>
      <c r="B12" s="738"/>
      <c r="C12" s="738"/>
      <c r="D12" s="738"/>
      <c r="E12" s="738"/>
      <c r="F12" s="738"/>
      <c r="G12" s="738"/>
    </row>
    <row r="13" spans="1:7" ht="17.399999999999999" customHeight="1" x14ac:dyDescent="0.25">
      <c r="A13" s="1003" t="s">
        <v>905</v>
      </c>
      <c r="B13" s="1003"/>
      <c r="C13" s="1003"/>
      <c r="D13" s="1003"/>
      <c r="E13" s="1003"/>
      <c r="F13" s="1003"/>
      <c r="G13" s="1003"/>
    </row>
    <row r="14" spans="1:7" ht="16.5" customHeight="1" x14ac:dyDescent="0.25">
      <c r="A14" s="1003" t="s">
        <v>906</v>
      </c>
      <c r="B14" s="1003"/>
      <c r="C14" s="1003"/>
      <c r="D14" s="1003"/>
      <c r="E14" s="1003"/>
      <c r="F14" s="1003"/>
      <c r="G14" s="1003"/>
    </row>
    <row r="15" spans="1:7" ht="1.2" customHeight="1" x14ac:dyDescent="0.25">
      <c r="A15" s="260"/>
      <c r="B15" s="260"/>
      <c r="C15" s="260"/>
      <c r="D15" s="260"/>
      <c r="E15" s="260"/>
      <c r="F15" s="260"/>
      <c r="G15" s="260"/>
    </row>
    <row r="16" spans="1:7" x14ac:dyDescent="0.25">
      <c r="A16" s="1006" t="s">
        <v>907</v>
      </c>
      <c r="B16" s="1006"/>
      <c r="C16" s="1006"/>
      <c r="D16" s="1006"/>
      <c r="E16" s="1006"/>
      <c r="F16" s="1006"/>
      <c r="G16" s="1006"/>
    </row>
    <row r="17" spans="1:7" x14ac:dyDescent="0.25">
      <c r="A17" s="1003" t="s">
        <v>908</v>
      </c>
      <c r="B17" s="1003"/>
      <c r="C17" s="1003"/>
      <c r="D17" s="1003"/>
      <c r="E17" s="1003"/>
      <c r="F17" s="1003"/>
      <c r="G17" s="1003"/>
    </row>
    <row r="18" spans="1:7" x14ac:dyDescent="0.25">
      <c r="A18" s="1003" t="s">
        <v>909</v>
      </c>
      <c r="B18" s="1003"/>
      <c r="C18" s="1003"/>
      <c r="D18" s="1003"/>
      <c r="E18" s="1003"/>
      <c r="F18" s="1003"/>
      <c r="G18" s="1003"/>
    </row>
    <row r="19" spans="1:7" x14ac:dyDescent="0.25">
      <c r="A19" s="1003" t="s">
        <v>910</v>
      </c>
      <c r="B19" s="1003"/>
      <c r="C19" s="1003"/>
      <c r="D19" s="1003"/>
      <c r="E19" s="1003"/>
      <c r="F19" s="1003"/>
      <c r="G19" s="1003"/>
    </row>
    <row r="20" spans="1:7" ht="15" customHeight="1" x14ac:dyDescent="0.25">
      <c r="A20" s="1006" t="s">
        <v>911</v>
      </c>
      <c r="B20" s="1006"/>
      <c r="C20" s="1006"/>
      <c r="D20" s="1006"/>
      <c r="E20" s="1006"/>
      <c r="F20" s="1006"/>
      <c r="G20" s="1006"/>
    </row>
    <row r="21" spans="1:7" ht="15.6" customHeight="1" x14ac:dyDescent="0.25">
      <c r="A21" s="1003" t="s">
        <v>912</v>
      </c>
      <c r="B21" s="1003"/>
      <c r="C21" s="1003"/>
      <c r="D21" s="1003"/>
      <c r="E21" s="1003"/>
      <c r="F21" s="1003"/>
      <c r="G21" s="1003"/>
    </row>
    <row r="22" spans="1:7" ht="18.600000000000001" customHeight="1" x14ac:dyDescent="0.25">
      <c r="A22" s="1010" t="s">
        <v>913</v>
      </c>
      <c r="B22" s="1003"/>
      <c r="C22" s="1003"/>
      <c r="D22" s="1003"/>
      <c r="E22" s="1003"/>
      <c r="F22" s="1003"/>
      <c r="G22" s="1003"/>
    </row>
    <row r="23" spans="1:7" x14ac:dyDescent="0.25">
      <c r="A23" s="1008" t="s">
        <v>914</v>
      </c>
      <c r="B23" s="1008"/>
      <c r="C23" s="1008"/>
      <c r="D23" s="1008"/>
      <c r="E23" s="1008"/>
      <c r="F23" s="1008"/>
      <c r="G23" s="1008"/>
    </row>
    <row r="24" spans="1:7" x14ac:dyDescent="0.25">
      <c r="A24" s="1008" t="s">
        <v>915</v>
      </c>
      <c r="B24" s="1008"/>
      <c r="C24" s="1008"/>
      <c r="D24" s="1008"/>
      <c r="E24" s="1008"/>
      <c r="F24" s="1008"/>
      <c r="G24" s="1008"/>
    </row>
    <row r="25" spans="1:7" ht="16.5" customHeight="1" x14ac:dyDescent="0.25">
      <c r="A25" s="1003" t="s">
        <v>840</v>
      </c>
      <c r="B25" s="1003"/>
      <c r="C25" s="1003"/>
      <c r="D25" s="233" t="str">
        <f>PR!E9</f>
        <v>2025-343</v>
      </c>
      <c r="E25" s="1009" t="s">
        <v>724</v>
      </c>
      <c r="F25" s="1009"/>
      <c r="G25" s="1009"/>
    </row>
    <row r="26" spans="1:7" ht="16.5" customHeight="1" x14ac:dyDescent="0.25">
      <c r="A26" s="738" t="str">
        <f>PR!B76</f>
        <v>for BEACON 2025 "Building Empowered and Accountable Councils of Noble BSCians"</v>
      </c>
      <c r="B26" s="738"/>
      <c r="C26" s="738"/>
      <c r="D26" s="738"/>
      <c r="E26" s="738"/>
      <c r="F26" s="738"/>
      <c r="G26" s="738"/>
    </row>
    <row r="27" spans="1:7" ht="22.5" customHeight="1" x14ac:dyDescent="0.25">
      <c r="A27" s="1007" t="s">
        <v>817</v>
      </c>
      <c r="B27" s="1007"/>
      <c r="C27" s="1007"/>
      <c r="D27" s="1007">
        <f>PR!H75</f>
        <v>10450</v>
      </c>
      <c r="E27" s="1007"/>
      <c r="F27" s="260"/>
      <c r="G27" s="232"/>
    </row>
    <row r="28" spans="1:7" ht="22.5" customHeight="1" x14ac:dyDescent="0.25">
      <c r="A28" s="1007" t="s">
        <v>829</v>
      </c>
      <c r="B28" s="1007"/>
      <c r="C28" s="1007"/>
      <c r="D28" s="1007"/>
      <c r="E28" s="1007"/>
      <c r="F28" s="1007"/>
      <c r="G28" s="1007"/>
    </row>
    <row r="29" spans="1:7" x14ac:dyDescent="0.25">
      <c r="A29" s="1007" t="s">
        <v>830</v>
      </c>
      <c r="B29" s="1007"/>
      <c r="C29" s="1007"/>
      <c r="D29" s="1007"/>
      <c r="E29" s="1007"/>
      <c r="F29" s="1007"/>
      <c r="G29" s="1007"/>
    </row>
    <row r="30" spans="1:7" x14ac:dyDescent="0.25">
      <c r="A30" s="1007" t="s">
        <v>831</v>
      </c>
      <c r="B30" s="1007"/>
      <c r="C30" s="1007"/>
      <c r="D30" s="1007"/>
      <c r="E30" s="1007"/>
      <c r="F30" s="1007"/>
      <c r="G30" s="1007"/>
    </row>
    <row r="31" spans="1:7" ht="7.5" customHeight="1" x14ac:dyDescent="0.25">
      <c r="A31" s="264"/>
      <c r="B31" s="264"/>
      <c r="C31" s="264"/>
      <c r="D31" s="264"/>
      <c r="E31" s="264"/>
      <c r="F31" s="260"/>
      <c r="G31" s="232"/>
    </row>
    <row r="32" spans="1:7" ht="52.5" customHeight="1" x14ac:dyDescent="0.25">
      <c r="A32" s="1006" t="s">
        <v>917</v>
      </c>
      <c r="B32" s="1006"/>
      <c r="C32" s="1006"/>
      <c r="D32" s="1006"/>
      <c r="E32" s="1006"/>
      <c r="F32" s="1006"/>
      <c r="G32" s="1006"/>
    </row>
    <row r="33" spans="1:6" ht="18" customHeight="1" x14ac:dyDescent="0.25">
      <c r="A33" s="738" t="s">
        <v>727</v>
      </c>
      <c r="B33" s="738"/>
      <c r="C33" s="738"/>
      <c r="D33" s="738"/>
      <c r="E33" s="738"/>
      <c r="F33" s="223"/>
    </row>
    <row r="34" spans="1:6" ht="24" customHeight="1" x14ac:dyDescent="0.25">
      <c r="A34" s="32" t="s">
        <v>728</v>
      </c>
      <c r="B34" s="32"/>
      <c r="C34" s="32"/>
      <c r="D34" s="32"/>
      <c r="E34" s="32"/>
      <c r="F34" s="32"/>
    </row>
    <row r="35" spans="1:6" ht="13.5" customHeight="1" x14ac:dyDescent="0.25">
      <c r="A35" s="32"/>
      <c r="B35" s="32"/>
      <c r="C35" s="32"/>
      <c r="D35" s="32"/>
      <c r="E35" s="32"/>
      <c r="F35" s="32"/>
    </row>
    <row r="36" spans="1:6" x14ac:dyDescent="0.25">
      <c r="A36" s="32"/>
      <c r="B36" s="32"/>
      <c r="E36" s="32"/>
      <c r="F36" s="32"/>
    </row>
    <row r="37" spans="1:6" s="224" customFormat="1" x14ac:dyDescent="0.25">
      <c r="A37" s="735" t="s">
        <v>1061</v>
      </c>
      <c r="B37" s="735"/>
      <c r="C37" s="735" t="s">
        <v>24</v>
      </c>
      <c r="D37" s="735"/>
      <c r="E37" s="735" t="s">
        <v>529</v>
      </c>
      <c r="F37" s="735"/>
    </row>
    <row r="38" spans="1:6" s="225" customFormat="1" x14ac:dyDescent="0.25">
      <c r="A38" s="733" t="s">
        <v>556</v>
      </c>
      <c r="B38" s="733"/>
      <c r="C38" s="733" t="s">
        <v>556</v>
      </c>
      <c r="D38" s="733"/>
      <c r="E38" s="733" t="s">
        <v>556</v>
      </c>
      <c r="F38" s="733"/>
    </row>
    <row r="39" spans="1:6" x14ac:dyDescent="0.25">
      <c r="A39" s="32"/>
      <c r="B39" s="32"/>
      <c r="C39" s="32"/>
      <c r="D39" s="32"/>
      <c r="E39" s="32"/>
      <c r="F39" s="32"/>
    </row>
    <row r="40" spans="1:6" x14ac:dyDescent="0.25">
      <c r="A40" s="32"/>
      <c r="B40" s="32"/>
      <c r="C40" s="32"/>
      <c r="D40" s="32"/>
      <c r="E40" s="32"/>
      <c r="F40" s="32"/>
    </row>
    <row r="41" spans="1:6" s="224" customFormat="1" x14ac:dyDescent="0.25">
      <c r="A41" s="735" t="str">
        <f>PR!B80</f>
        <v>ELEIN T. ESPERANZA</v>
      </c>
      <c r="B41" s="735"/>
      <c r="C41" s="735" t="s">
        <v>729</v>
      </c>
      <c r="D41" s="735"/>
      <c r="E41" s="735" t="s">
        <v>924</v>
      </c>
      <c r="F41" s="735"/>
    </row>
    <row r="42" spans="1:6" s="225" customFormat="1" ht="28.5" customHeight="1" x14ac:dyDescent="0.25">
      <c r="A42" s="736" t="s">
        <v>730</v>
      </c>
      <c r="B42" s="736"/>
      <c r="C42" s="737" t="s">
        <v>731</v>
      </c>
      <c r="D42" s="737"/>
      <c r="E42" s="737" t="s">
        <v>531</v>
      </c>
      <c r="F42" s="737"/>
    </row>
    <row r="43" spans="1:6" x14ac:dyDescent="0.25">
      <c r="A43" s="32"/>
      <c r="B43" s="32"/>
      <c r="C43" s="32"/>
      <c r="D43" s="32"/>
      <c r="E43" s="32"/>
      <c r="F43" s="32"/>
    </row>
    <row r="44" spans="1:6" x14ac:dyDescent="0.25">
      <c r="A44" s="32"/>
      <c r="B44" s="32"/>
      <c r="C44" s="32"/>
      <c r="D44" s="32"/>
      <c r="E44" s="32"/>
      <c r="F44" s="32"/>
    </row>
    <row r="45" spans="1:6" s="224" customFormat="1" x14ac:dyDescent="0.25">
      <c r="A45" s="752"/>
      <c r="B45" s="752"/>
      <c r="C45" s="752"/>
      <c r="D45" s="752"/>
      <c r="E45" s="752"/>
      <c r="F45" s="752"/>
    </row>
    <row r="46" spans="1:6" s="225" customFormat="1" x14ac:dyDescent="0.25">
      <c r="A46" s="733"/>
      <c r="B46" s="733"/>
      <c r="C46" s="733"/>
      <c r="D46" s="733"/>
      <c r="E46" s="733"/>
      <c r="F46" s="733"/>
    </row>
    <row r="47" spans="1:6" hidden="1" x14ac:dyDescent="0.25">
      <c r="A47" s="751" t="s">
        <v>732</v>
      </c>
      <c r="B47" s="732"/>
      <c r="C47" s="732"/>
      <c r="D47" s="734"/>
      <c r="E47" s="32"/>
      <c r="F47" s="32"/>
    </row>
    <row r="48" spans="1:6" hidden="1" x14ac:dyDescent="0.25">
      <c r="A48" s="751" t="s">
        <v>733</v>
      </c>
      <c r="B48" s="732"/>
      <c r="C48" s="732"/>
      <c r="D48" s="734"/>
      <c r="E48" s="32"/>
      <c r="F48" s="32"/>
    </row>
    <row r="49" spans="1:6" hidden="1" x14ac:dyDescent="0.25">
      <c r="A49" s="751" t="s">
        <v>734</v>
      </c>
      <c r="B49" s="732"/>
      <c r="C49" s="732"/>
      <c r="D49" s="734"/>
      <c r="E49" s="32"/>
      <c r="F49" s="32"/>
    </row>
    <row r="50" spans="1:6" hidden="1" x14ac:dyDescent="0.25">
      <c r="A50" s="751" t="s">
        <v>735</v>
      </c>
      <c r="B50" s="732"/>
      <c r="C50" s="732"/>
      <c r="D50" s="734"/>
      <c r="E50" s="32"/>
      <c r="F50" s="32"/>
    </row>
    <row r="51" spans="1:6" hidden="1" x14ac:dyDescent="0.25">
      <c r="A51" s="751" t="s">
        <v>736</v>
      </c>
      <c r="B51" s="732"/>
      <c r="C51" s="732"/>
      <c r="D51" s="734"/>
      <c r="E51" s="32"/>
      <c r="F51" s="32"/>
    </row>
    <row r="52" spans="1:6" hidden="1" x14ac:dyDescent="0.25">
      <c r="A52" s="751" t="s">
        <v>737</v>
      </c>
      <c r="B52" s="732"/>
      <c r="C52" s="732"/>
      <c r="D52" s="734"/>
      <c r="E52" s="32"/>
      <c r="F52" s="32"/>
    </row>
    <row r="53" spans="1:6" hidden="1" x14ac:dyDescent="0.25">
      <c r="A53" s="751" t="s">
        <v>738</v>
      </c>
      <c r="B53" s="732"/>
      <c r="C53" s="732"/>
      <c r="D53" s="734"/>
      <c r="E53" s="32"/>
      <c r="F53" s="32"/>
    </row>
    <row r="54" spans="1:6" hidden="1" x14ac:dyDescent="0.25">
      <c r="A54" s="751" t="s">
        <v>557</v>
      </c>
      <c r="B54" s="732"/>
      <c r="C54" s="732"/>
      <c r="D54" s="734"/>
      <c r="E54" s="32"/>
      <c r="F54" s="32"/>
    </row>
    <row r="55" spans="1:6" hidden="1" x14ac:dyDescent="0.25">
      <c r="A55" s="751" t="s">
        <v>739</v>
      </c>
      <c r="B55" s="732"/>
      <c r="C55" s="732"/>
      <c r="D55" s="734"/>
      <c r="E55" s="32"/>
      <c r="F55" s="32"/>
    </row>
    <row r="56" spans="1:6" hidden="1" x14ac:dyDescent="0.25">
      <c r="A56" s="751" t="s">
        <v>740</v>
      </c>
      <c r="B56" s="732"/>
      <c r="C56" s="732"/>
      <c r="D56" s="734"/>
      <c r="E56" s="32"/>
      <c r="F56" s="32"/>
    </row>
    <row r="57" spans="1:6" hidden="1" x14ac:dyDescent="0.25">
      <c r="A57" s="751" t="s">
        <v>576</v>
      </c>
      <c r="B57" s="732"/>
      <c r="C57" s="732"/>
      <c r="D57" s="734"/>
      <c r="E57" s="32"/>
      <c r="F57" s="32"/>
    </row>
    <row r="58" spans="1:6" hidden="1" x14ac:dyDescent="0.25">
      <c r="A58" s="751" t="s">
        <v>741</v>
      </c>
      <c r="B58" s="732"/>
      <c r="C58" s="732"/>
      <c r="D58" s="734"/>
      <c r="E58" s="32"/>
      <c r="F58" s="32"/>
    </row>
    <row r="59" spans="1:6" hidden="1" x14ac:dyDescent="0.25">
      <c r="A59" s="751" t="s">
        <v>742</v>
      </c>
      <c r="B59" s="732"/>
      <c r="C59" s="732"/>
      <c r="D59" s="734"/>
      <c r="E59" s="32"/>
      <c r="F59" s="32"/>
    </row>
    <row r="60" spans="1:6" hidden="1" x14ac:dyDescent="0.25">
      <c r="A60" s="751" t="s">
        <v>743</v>
      </c>
      <c r="B60" s="732"/>
      <c r="C60" s="732"/>
      <c r="D60" s="734"/>
      <c r="E60" s="32"/>
      <c r="F60" s="32"/>
    </row>
    <row r="61" spans="1:6" hidden="1" x14ac:dyDescent="0.25">
      <c r="A61" s="751" t="s">
        <v>24</v>
      </c>
      <c r="B61" s="732"/>
      <c r="C61" s="732"/>
      <c r="D61" s="734"/>
      <c r="E61" s="32"/>
      <c r="F61" s="32"/>
    </row>
    <row r="62" spans="1:6" hidden="1" x14ac:dyDescent="0.25">
      <c r="A62" s="751" t="s">
        <v>744</v>
      </c>
      <c r="B62" s="732"/>
      <c r="C62" s="732"/>
      <c r="D62" s="734"/>
      <c r="E62" s="32"/>
      <c r="F62" s="32"/>
    </row>
    <row r="63" spans="1:6" hidden="1" x14ac:dyDescent="0.25">
      <c r="A63" s="751" t="s">
        <v>745</v>
      </c>
      <c r="B63" s="732"/>
      <c r="C63" s="732"/>
      <c r="D63" s="734"/>
      <c r="E63" s="32"/>
      <c r="F63" s="32"/>
    </row>
    <row r="64" spans="1:6" hidden="1" x14ac:dyDescent="0.25">
      <c r="A64" s="751" t="s">
        <v>746</v>
      </c>
      <c r="B64" s="732"/>
      <c r="C64" s="732"/>
      <c r="D64" s="734"/>
      <c r="E64" s="32"/>
      <c r="F64" s="32"/>
    </row>
    <row r="65" spans="1:6" hidden="1" x14ac:dyDescent="0.25">
      <c r="A65" s="751" t="s">
        <v>747</v>
      </c>
      <c r="B65" s="732"/>
      <c r="C65" s="732"/>
      <c r="D65" s="734"/>
      <c r="E65" s="32"/>
      <c r="F65" s="32"/>
    </row>
    <row r="66" spans="1:6" hidden="1" x14ac:dyDescent="0.25">
      <c r="A66" s="751" t="s">
        <v>748</v>
      </c>
      <c r="B66" s="732"/>
      <c r="C66" s="732"/>
      <c r="D66" s="734"/>
      <c r="E66" s="32"/>
      <c r="F66" s="32"/>
    </row>
    <row r="67" spans="1:6" hidden="1" x14ac:dyDescent="0.25">
      <c r="A67" s="751" t="s">
        <v>749</v>
      </c>
      <c r="B67" s="732"/>
      <c r="C67" s="732"/>
      <c r="D67" s="734"/>
      <c r="E67" s="32"/>
      <c r="F67" s="32"/>
    </row>
    <row r="68" spans="1:6" hidden="1" x14ac:dyDescent="0.25">
      <c r="A68" s="751" t="s">
        <v>750</v>
      </c>
      <c r="B68" s="732"/>
      <c r="C68" s="732"/>
      <c r="D68" s="734"/>
      <c r="E68" s="32"/>
      <c r="F68" s="32"/>
    </row>
    <row r="69" spans="1:6" hidden="1" x14ac:dyDescent="0.25">
      <c r="A69" s="751" t="s">
        <v>751</v>
      </c>
      <c r="B69" s="732"/>
      <c r="C69" s="732"/>
      <c r="D69" s="734"/>
      <c r="E69" s="32"/>
      <c r="F69" s="32"/>
    </row>
    <row r="70" spans="1:6" hidden="1" x14ac:dyDescent="0.25">
      <c r="A70" s="751" t="s">
        <v>121</v>
      </c>
      <c r="B70" s="732"/>
      <c r="C70" s="732"/>
      <c r="D70" s="734"/>
      <c r="E70" s="32"/>
      <c r="F70" s="32"/>
    </row>
    <row r="71" spans="1:6" hidden="1" x14ac:dyDescent="0.25">
      <c r="A71" s="751" t="s">
        <v>752</v>
      </c>
      <c r="B71" s="732"/>
      <c r="C71" s="732"/>
      <c r="D71" s="734"/>
      <c r="E71" s="32"/>
      <c r="F71" s="32"/>
    </row>
    <row r="72" spans="1:6" hidden="1" x14ac:dyDescent="0.25">
      <c r="A72" s="751" t="s">
        <v>753</v>
      </c>
      <c r="B72" s="732"/>
      <c r="C72" s="732"/>
      <c r="D72" s="734"/>
      <c r="E72" s="32"/>
      <c r="F72" s="32"/>
    </row>
    <row r="73" spans="1:6" hidden="1" x14ac:dyDescent="0.25">
      <c r="A73" s="751" t="s">
        <v>754</v>
      </c>
      <c r="B73" s="732"/>
      <c r="C73" s="732"/>
      <c r="D73" s="734"/>
      <c r="E73" s="32"/>
      <c r="F73" s="32"/>
    </row>
    <row r="74" spans="1:6" hidden="1" x14ac:dyDescent="0.25">
      <c r="A74" s="751" t="s">
        <v>755</v>
      </c>
      <c r="B74" s="732"/>
      <c r="C74" s="732"/>
      <c r="D74" s="734"/>
      <c r="E74" s="32"/>
      <c r="F74" s="32"/>
    </row>
    <row r="75" spans="1:6" hidden="1" x14ac:dyDescent="0.25">
      <c r="A75" s="751" t="s">
        <v>756</v>
      </c>
      <c r="B75" s="732"/>
      <c r="C75" s="732"/>
      <c r="D75" s="734"/>
      <c r="E75" s="32"/>
      <c r="F75" s="32"/>
    </row>
    <row r="76" spans="1:6" hidden="1" x14ac:dyDescent="0.25">
      <c r="A76" s="751" t="s">
        <v>757</v>
      </c>
      <c r="B76" s="732"/>
      <c r="C76" s="732"/>
      <c r="D76" s="734"/>
      <c r="E76" s="32"/>
      <c r="F76" s="32"/>
    </row>
    <row r="77" spans="1:6" hidden="1" x14ac:dyDescent="0.25">
      <c r="A77" s="751" t="s">
        <v>123</v>
      </c>
      <c r="B77" s="732"/>
      <c r="C77" s="732"/>
      <c r="D77" s="734"/>
      <c r="E77" s="32"/>
      <c r="F77" s="32"/>
    </row>
    <row r="78" spans="1:6" hidden="1" x14ac:dyDescent="0.25">
      <c r="A78" s="751" t="s">
        <v>62</v>
      </c>
      <c r="B78" s="732"/>
      <c r="C78" s="732"/>
      <c r="D78" s="734"/>
      <c r="E78" s="32"/>
      <c r="F78" s="32"/>
    </row>
    <row r="79" spans="1:6" hidden="1" x14ac:dyDescent="0.25">
      <c r="A79" s="751" t="s">
        <v>758</v>
      </c>
      <c r="B79" s="732"/>
      <c r="C79" s="732"/>
      <c r="D79" s="734"/>
      <c r="E79" s="32"/>
      <c r="F79" s="32"/>
    </row>
    <row r="80" spans="1:6" hidden="1" x14ac:dyDescent="0.25">
      <c r="A80" s="751" t="s">
        <v>759</v>
      </c>
      <c r="B80" s="732"/>
      <c r="C80" s="732"/>
      <c r="D80" s="734"/>
      <c r="E80" s="32"/>
      <c r="F80" s="32"/>
    </row>
    <row r="81" spans="1:6" hidden="1" x14ac:dyDescent="0.25">
      <c r="A81" s="751" t="s">
        <v>574</v>
      </c>
      <c r="B81" s="732"/>
      <c r="C81" s="732"/>
      <c r="D81" s="734"/>
      <c r="E81" s="32"/>
      <c r="F81" s="32"/>
    </row>
    <row r="82" spans="1:6" hidden="1" x14ac:dyDescent="0.25">
      <c r="A82" s="751" t="s">
        <v>164</v>
      </c>
      <c r="B82" s="732"/>
      <c r="C82" s="732"/>
      <c r="D82" s="734"/>
      <c r="E82" s="32"/>
      <c r="F82" s="32"/>
    </row>
    <row r="83" spans="1:6" hidden="1" x14ac:dyDescent="0.25">
      <c r="A83" s="751" t="s">
        <v>760</v>
      </c>
      <c r="B83" s="732"/>
      <c r="C83" s="732"/>
      <c r="D83" s="734"/>
      <c r="E83" s="32"/>
      <c r="F83" s="32"/>
    </row>
    <row r="84" spans="1:6" hidden="1" x14ac:dyDescent="0.25">
      <c r="A84" s="751" t="s">
        <v>761</v>
      </c>
      <c r="B84" s="732"/>
      <c r="C84" s="732"/>
      <c r="D84" s="734"/>
      <c r="E84" s="32"/>
      <c r="F84" s="32"/>
    </row>
    <row r="85" spans="1:6" hidden="1" x14ac:dyDescent="0.25">
      <c r="A85" s="751" t="s">
        <v>206</v>
      </c>
      <c r="B85" s="732"/>
      <c r="C85" s="732"/>
      <c r="D85" s="734"/>
      <c r="E85" s="32"/>
      <c r="F85" s="32"/>
    </row>
    <row r="86" spans="1:6" hidden="1" x14ac:dyDescent="0.25">
      <c r="A86" s="751" t="s">
        <v>762</v>
      </c>
      <c r="B86" s="732"/>
      <c r="C86" s="732"/>
      <c r="D86" s="734"/>
      <c r="E86" s="32"/>
      <c r="F86" s="32"/>
    </row>
    <row r="87" spans="1:6" hidden="1" x14ac:dyDescent="0.25">
      <c r="A87" s="751" t="s">
        <v>763</v>
      </c>
      <c r="B87" s="732"/>
      <c r="C87" s="732"/>
      <c r="D87" s="734"/>
      <c r="E87" s="32"/>
      <c r="F87" s="32"/>
    </row>
    <row r="88" spans="1:6" hidden="1" x14ac:dyDescent="0.25">
      <c r="A88" s="751" t="s">
        <v>764</v>
      </c>
      <c r="B88" s="732"/>
      <c r="C88" s="732"/>
      <c r="D88" s="734"/>
      <c r="E88" s="32"/>
      <c r="F88" s="32"/>
    </row>
    <row r="89" spans="1:6" hidden="1" x14ac:dyDescent="0.25">
      <c r="A89" s="751" t="s">
        <v>765</v>
      </c>
      <c r="B89" s="732"/>
      <c r="C89" s="732"/>
      <c r="D89" s="734"/>
      <c r="E89" s="32"/>
      <c r="F89" s="32"/>
    </row>
    <row r="90" spans="1:6" hidden="1" x14ac:dyDescent="0.25">
      <c r="A90" s="751" t="s">
        <v>766</v>
      </c>
      <c r="B90" s="732"/>
      <c r="C90" s="732"/>
      <c r="D90" s="734"/>
      <c r="E90" s="32"/>
      <c r="F90" s="32"/>
    </row>
    <row r="91" spans="1:6" hidden="1" x14ac:dyDescent="0.25">
      <c r="A91" s="751" t="s">
        <v>767</v>
      </c>
      <c r="B91" s="732"/>
      <c r="C91" s="732"/>
      <c r="D91" s="734"/>
      <c r="E91" s="32"/>
      <c r="F91" s="32"/>
    </row>
    <row r="92" spans="1:6" hidden="1" x14ac:dyDescent="0.25">
      <c r="A92" s="751" t="s">
        <v>768</v>
      </c>
      <c r="B92" s="732"/>
      <c r="C92" s="732"/>
      <c r="D92" s="734"/>
      <c r="E92" s="32"/>
      <c r="F92" s="32"/>
    </row>
    <row r="93" spans="1:6" hidden="1" x14ac:dyDescent="0.25">
      <c r="A93" s="751" t="s">
        <v>769</v>
      </c>
      <c r="B93" s="732"/>
      <c r="C93" s="732"/>
      <c r="D93" s="734"/>
      <c r="E93" s="32"/>
      <c r="F93" s="32"/>
    </row>
    <row r="94" spans="1:6" hidden="1" x14ac:dyDescent="0.25">
      <c r="A94" s="751" t="s">
        <v>770</v>
      </c>
      <c r="B94" s="732"/>
      <c r="C94" s="732"/>
      <c r="D94" s="734"/>
      <c r="E94" s="32"/>
      <c r="F94" s="32"/>
    </row>
    <row r="95" spans="1:6" hidden="1" x14ac:dyDescent="0.25">
      <c r="A95" s="751" t="s">
        <v>771</v>
      </c>
      <c r="B95" s="732"/>
      <c r="C95" s="732"/>
      <c r="D95" s="734"/>
      <c r="E95" s="32"/>
      <c r="F95" s="32"/>
    </row>
    <row r="96" spans="1:6" hidden="1" x14ac:dyDescent="0.25">
      <c r="A96" s="751" t="s">
        <v>772</v>
      </c>
      <c r="B96" s="732"/>
      <c r="C96" s="732"/>
      <c r="D96" s="734"/>
      <c r="E96" s="32"/>
      <c r="F96" s="32"/>
    </row>
    <row r="97" spans="1:6" hidden="1" x14ac:dyDescent="0.25">
      <c r="A97" s="751" t="s">
        <v>773</v>
      </c>
      <c r="B97" s="732"/>
      <c r="C97" s="732"/>
      <c r="D97" s="734"/>
      <c r="E97" s="32"/>
      <c r="F97" s="32"/>
    </row>
    <row r="98" spans="1:6" hidden="1" x14ac:dyDescent="0.25">
      <c r="A98" s="751" t="s">
        <v>314</v>
      </c>
      <c r="B98" s="732"/>
      <c r="C98" s="732"/>
      <c r="D98" s="734"/>
      <c r="E98" s="32"/>
      <c r="F98" s="32"/>
    </row>
    <row r="99" spans="1:6" hidden="1" x14ac:dyDescent="0.25">
      <c r="A99" s="751" t="s">
        <v>774</v>
      </c>
      <c r="B99" s="732"/>
      <c r="C99" s="732"/>
      <c r="D99" s="734"/>
      <c r="E99" s="32"/>
      <c r="F99" s="32"/>
    </row>
    <row r="100" spans="1:6" hidden="1" x14ac:dyDescent="0.25">
      <c r="A100" s="751" t="s">
        <v>775</v>
      </c>
      <c r="B100" s="732"/>
      <c r="C100" s="732"/>
      <c r="D100" s="734"/>
      <c r="E100" s="32"/>
      <c r="F100" s="32"/>
    </row>
    <row r="101" spans="1:6" hidden="1" x14ac:dyDescent="0.25">
      <c r="A101" s="751" t="s">
        <v>74</v>
      </c>
      <c r="B101" s="732"/>
      <c r="C101" s="732"/>
      <c r="D101" s="734"/>
      <c r="E101" s="32"/>
      <c r="F101" s="32"/>
    </row>
    <row r="102" spans="1:6" hidden="1" x14ac:dyDescent="0.25">
      <c r="A102" s="751" t="s">
        <v>529</v>
      </c>
      <c r="B102" s="732"/>
      <c r="C102" s="732"/>
      <c r="D102" s="734"/>
      <c r="E102" s="32"/>
      <c r="F102" s="32"/>
    </row>
    <row r="103" spans="1:6" s="227" customFormat="1" hidden="1" x14ac:dyDescent="0.25">
      <c r="A103" s="751" t="s">
        <v>529</v>
      </c>
      <c r="B103" s="732"/>
      <c r="C103" s="732"/>
      <c r="D103" s="732"/>
      <c r="E103" s="32"/>
      <c r="F103" s="32"/>
    </row>
    <row r="104" spans="1:6" s="227" customFormat="1" ht="6.6" customHeight="1" x14ac:dyDescent="0.25">
      <c r="A104" s="226"/>
      <c r="B104" s="226"/>
      <c r="C104" s="226"/>
      <c r="D104" s="226"/>
      <c r="E104" s="32"/>
      <c r="F104" s="32"/>
    </row>
    <row r="105" spans="1:6" s="228" customFormat="1" x14ac:dyDescent="0.25">
      <c r="A105" s="752"/>
      <c r="B105" s="752"/>
      <c r="C105" s="752"/>
      <c r="D105" s="752"/>
      <c r="E105" s="752"/>
      <c r="F105" s="752"/>
    </row>
    <row r="106" spans="1:6" s="225" customFormat="1" x14ac:dyDescent="0.25">
      <c r="A106" s="733"/>
      <c r="B106" s="733"/>
      <c r="C106" s="733"/>
      <c r="D106" s="733"/>
      <c r="E106" s="733"/>
      <c r="F106" s="733"/>
    </row>
    <row r="107" spans="1:6" ht="0.75" customHeight="1" x14ac:dyDescent="0.25">
      <c r="A107" s="32"/>
      <c r="B107" s="32"/>
      <c r="C107" s="32"/>
      <c r="D107" s="32"/>
      <c r="E107" s="32"/>
      <c r="F107" s="32"/>
    </row>
    <row r="108" spans="1:6" x14ac:dyDescent="0.25">
      <c r="A108" s="32"/>
      <c r="B108" s="32"/>
      <c r="C108" s="32"/>
      <c r="D108" s="32"/>
      <c r="E108" s="32"/>
      <c r="F108" s="32"/>
    </row>
    <row r="109" spans="1:6" ht="2.25" customHeight="1" x14ac:dyDescent="0.25">
      <c r="A109" s="32"/>
      <c r="B109" s="32"/>
      <c r="C109" s="32"/>
      <c r="D109" s="32"/>
      <c r="E109" s="32"/>
      <c r="F109" s="32"/>
    </row>
    <row r="110" spans="1:6" x14ac:dyDescent="0.25">
      <c r="A110" s="32"/>
      <c r="B110" s="32"/>
      <c r="C110" s="32"/>
      <c r="D110" s="32"/>
      <c r="E110" s="32"/>
      <c r="F110" s="32"/>
    </row>
    <row r="111" spans="1:6" s="228" customFormat="1" x14ac:dyDescent="0.25">
      <c r="A111" s="226"/>
      <c r="B111" s="226"/>
      <c r="C111" s="732"/>
      <c r="D111" s="732"/>
      <c r="E111" s="226"/>
      <c r="F111" s="226"/>
    </row>
    <row r="112" spans="1:6" s="225" customFormat="1" x14ac:dyDescent="0.25">
      <c r="A112" s="230"/>
      <c r="B112" s="230"/>
      <c r="C112" s="733"/>
      <c r="D112" s="733"/>
      <c r="E112" s="230"/>
      <c r="F112" s="230"/>
    </row>
    <row r="113" spans="1:6" x14ac:dyDescent="0.25">
      <c r="A113" s="32"/>
      <c r="B113" s="36"/>
      <c r="C113" s="231"/>
      <c r="D113" s="231"/>
      <c r="E113" s="32"/>
      <c r="F113" s="32"/>
    </row>
    <row r="114" spans="1:6" x14ac:dyDescent="0.25">
      <c r="A114" s="32"/>
      <c r="B114" s="32"/>
      <c r="C114" s="32"/>
      <c r="D114" s="32"/>
      <c r="E114" s="32"/>
      <c r="F114" s="32"/>
    </row>
    <row r="115" spans="1:6" x14ac:dyDescent="0.25">
      <c r="A115" s="32"/>
      <c r="B115" s="32"/>
      <c r="C115" s="32"/>
      <c r="D115" s="32"/>
      <c r="E115" s="32"/>
      <c r="F115" s="32"/>
    </row>
    <row r="116" spans="1:6" x14ac:dyDescent="0.25">
      <c r="A116" s="32"/>
      <c r="B116" s="32"/>
      <c r="C116" s="32"/>
      <c r="D116" s="32"/>
      <c r="E116" s="32"/>
      <c r="F116" s="32"/>
    </row>
  </sheetData>
  <mergeCells count="109">
    <mergeCell ref="A9:G9"/>
    <mergeCell ref="A10:G10"/>
    <mergeCell ref="A12:G12"/>
    <mergeCell ref="A13:G13"/>
    <mergeCell ref="A14:G14"/>
    <mergeCell ref="A16:G16"/>
    <mergeCell ref="A1:F1"/>
    <mergeCell ref="A2:F2"/>
    <mergeCell ref="A4:F4"/>
    <mergeCell ref="B6:C6"/>
    <mergeCell ref="D6:E6"/>
    <mergeCell ref="A8:G8"/>
    <mergeCell ref="A23:G23"/>
    <mergeCell ref="A24:G24"/>
    <mergeCell ref="A25:C25"/>
    <mergeCell ref="A26:G26"/>
    <mergeCell ref="A27:C27"/>
    <mergeCell ref="D27:E27"/>
    <mergeCell ref="A17:G17"/>
    <mergeCell ref="A18:G18"/>
    <mergeCell ref="A19:G19"/>
    <mergeCell ref="A20:G20"/>
    <mergeCell ref="A21:G21"/>
    <mergeCell ref="A22:G22"/>
    <mergeCell ref="A38:B38"/>
    <mergeCell ref="C38:D38"/>
    <mergeCell ref="E38:F38"/>
    <mergeCell ref="A41:B41"/>
    <mergeCell ref="C41:D41"/>
    <mergeCell ref="E41:F41"/>
    <mergeCell ref="A28:G28"/>
    <mergeCell ref="A29:G29"/>
    <mergeCell ref="A30:G30"/>
    <mergeCell ref="A32:G32"/>
    <mergeCell ref="A33:E33"/>
    <mergeCell ref="A37:B37"/>
    <mergeCell ref="C37:D37"/>
    <mergeCell ref="E37:F37"/>
    <mergeCell ref="A46:B46"/>
    <mergeCell ref="C46:D46"/>
    <mergeCell ref="E46:F46"/>
    <mergeCell ref="A47:D47"/>
    <mergeCell ref="A48:D48"/>
    <mergeCell ref="A49:D49"/>
    <mergeCell ref="A42:B42"/>
    <mergeCell ref="C42:D42"/>
    <mergeCell ref="E42:F42"/>
    <mergeCell ref="A45:B45"/>
    <mergeCell ref="C45:D45"/>
    <mergeCell ref="E45:F45"/>
    <mergeCell ref="A56:D56"/>
    <mergeCell ref="A57:D57"/>
    <mergeCell ref="A58:D58"/>
    <mergeCell ref="A59:D59"/>
    <mergeCell ref="A60:D60"/>
    <mergeCell ref="A61:D61"/>
    <mergeCell ref="A50:D50"/>
    <mergeCell ref="A51:D51"/>
    <mergeCell ref="A52:D52"/>
    <mergeCell ref="A53:D53"/>
    <mergeCell ref="A54:D54"/>
    <mergeCell ref="A55:D55"/>
    <mergeCell ref="A68:D68"/>
    <mergeCell ref="A69:D69"/>
    <mergeCell ref="A70:D70"/>
    <mergeCell ref="A71:D71"/>
    <mergeCell ref="A72:D72"/>
    <mergeCell ref="A73:D73"/>
    <mergeCell ref="A62:D62"/>
    <mergeCell ref="A63:D63"/>
    <mergeCell ref="A64:D64"/>
    <mergeCell ref="A65:D65"/>
    <mergeCell ref="A66:D66"/>
    <mergeCell ref="A67:D67"/>
    <mergeCell ref="A81:D81"/>
    <mergeCell ref="A82:D82"/>
    <mergeCell ref="A83:D83"/>
    <mergeCell ref="A84:D84"/>
    <mergeCell ref="A85:D85"/>
    <mergeCell ref="A74:D74"/>
    <mergeCell ref="A75:D75"/>
    <mergeCell ref="A76:D76"/>
    <mergeCell ref="A77:D77"/>
    <mergeCell ref="A78:D78"/>
    <mergeCell ref="A79:D79"/>
    <mergeCell ref="A105:F105"/>
    <mergeCell ref="A106:F106"/>
    <mergeCell ref="C111:D111"/>
    <mergeCell ref="C112:D112"/>
    <mergeCell ref="E25:G25"/>
    <mergeCell ref="A98:D98"/>
    <mergeCell ref="A99:D99"/>
    <mergeCell ref="A100:D100"/>
    <mergeCell ref="A101:D101"/>
    <mergeCell ref="A102:D102"/>
    <mergeCell ref="A103:D103"/>
    <mergeCell ref="A92:D92"/>
    <mergeCell ref="A93:D93"/>
    <mergeCell ref="A94:D94"/>
    <mergeCell ref="A95:D95"/>
    <mergeCell ref="A96:D96"/>
    <mergeCell ref="A97:D97"/>
    <mergeCell ref="A86:D86"/>
    <mergeCell ref="A87:D87"/>
    <mergeCell ref="A88:D88"/>
    <mergeCell ref="A89:D89"/>
    <mergeCell ref="A90:D90"/>
    <mergeCell ref="A91:D91"/>
    <mergeCell ref="A80:D80"/>
  </mergeCells>
  <pageMargins left="0.51" right="0.48" top="0.74803149606299213" bottom="0.74803149606299213" header="0.31496062992125984" footer="0.31496062992125984"/>
  <pageSetup paperSize="9" scale="86" fitToHeight="0"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G116"/>
  <sheetViews>
    <sheetView topLeftCell="A28" zoomScale="145" zoomScaleNormal="145" zoomScaleSheetLayoutView="115" workbookViewId="0">
      <selection activeCell="B43" sqref="B43"/>
    </sheetView>
  </sheetViews>
  <sheetFormatPr defaultColWidth="9.33203125" defaultRowHeight="13.8" x14ac:dyDescent="0.25"/>
  <cols>
    <col min="1" max="1" width="13.44140625" style="34" customWidth="1"/>
    <col min="2" max="2" width="14.6640625" style="34" customWidth="1"/>
    <col min="3" max="3" width="19.5546875" style="34" customWidth="1"/>
    <col min="4" max="4" width="12.109375" style="34" customWidth="1"/>
    <col min="5" max="5" width="17.88671875" style="34" customWidth="1"/>
    <col min="6" max="6" width="23.33203125" style="34" customWidth="1"/>
    <col min="7" max="7" width="6.6640625" style="34" customWidth="1"/>
    <col min="8" max="16384" width="9.33203125" style="34"/>
  </cols>
  <sheetData>
    <row r="1" spans="1:7" x14ac:dyDescent="0.25">
      <c r="A1" s="748" t="s">
        <v>241</v>
      </c>
      <c r="B1" s="747"/>
      <c r="C1" s="747"/>
      <c r="D1" s="747"/>
      <c r="E1" s="747"/>
      <c r="F1" s="747"/>
      <c r="G1" s="232"/>
    </row>
    <row r="2" spans="1:7" x14ac:dyDescent="0.25">
      <c r="A2" s="748" t="s">
        <v>242</v>
      </c>
      <c r="B2" s="748"/>
      <c r="C2" s="748"/>
      <c r="D2" s="748"/>
      <c r="E2" s="748"/>
      <c r="F2" s="748"/>
      <c r="G2" s="232"/>
    </row>
    <row r="3" spans="1:7" ht="22.5" customHeight="1" x14ac:dyDescent="0.25">
      <c r="A3" s="232"/>
      <c r="B3" s="232"/>
      <c r="C3" s="232"/>
      <c r="D3" s="232"/>
      <c r="E3" s="232"/>
      <c r="F3" s="232"/>
      <c r="G3" s="232"/>
    </row>
    <row r="4" spans="1:7" ht="34.5" customHeight="1" x14ac:dyDescent="0.25">
      <c r="A4" s="1004" t="s">
        <v>1018</v>
      </c>
      <c r="B4" s="1004"/>
      <c r="C4" s="1004"/>
      <c r="D4" s="1004"/>
      <c r="E4" s="1004"/>
      <c r="F4" s="1004"/>
      <c r="G4" s="232"/>
    </row>
    <row r="5" spans="1:7" ht="31.95" customHeight="1" x14ac:dyDescent="0.25">
      <c r="A5" s="177"/>
      <c r="B5" s="177"/>
      <c r="C5" s="177"/>
      <c r="D5" s="177"/>
      <c r="E5" s="177"/>
      <c r="F5" s="177"/>
      <c r="G5" s="232"/>
    </row>
    <row r="6" spans="1:7" x14ac:dyDescent="0.25">
      <c r="A6" s="232"/>
      <c r="B6" s="760" t="s">
        <v>720</v>
      </c>
      <c r="C6" s="760"/>
      <c r="D6" s="1005" t="str">
        <f>PR!B12</f>
        <v>2509-SS09-343</v>
      </c>
      <c r="E6" s="1005"/>
      <c r="F6" s="232"/>
      <c r="G6" s="232"/>
    </row>
    <row r="7" spans="1:7" ht="18" customHeight="1" x14ac:dyDescent="0.25">
      <c r="A7" s="232"/>
      <c r="B7" s="232"/>
      <c r="C7" s="232"/>
      <c r="D7" s="232"/>
      <c r="E7" s="232"/>
      <c r="F7" s="232"/>
      <c r="G7" s="232"/>
    </row>
    <row r="8" spans="1:7" x14ac:dyDescent="0.25">
      <c r="A8" s="1003" t="s">
        <v>902</v>
      </c>
      <c r="B8" s="1003"/>
      <c r="C8" s="1003"/>
      <c r="D8" s="1003"/>
      <c r="E8" s="1003"/>
      <c r="F8" s="1003"/>
      <c r="G8" s="1003"/>
    </row>
    <row r="9" spans="1:7" x14ac:dyDescent="0.25">
      <c r="A9" s="1003" t="s">
        <v>903</v>
      </c>
      <c r="B9" s="1003"/>
      <c r="C9" s="1003"/>
      <c r="D9" s="1003"/>
      <c r="E9" s="1003"/>
      <c r="F9" s="1003"/>
      <c r="G9" s="1003"/>
    </row>
    <row r="10" spans="1:7" x14ac:dyDescent="0.25">
      <c r="A10" s="1003" t="s">
        <v>820</v>
      </c>
      <c r="B10" s="1003"/>
      <c r="C10" s="1003"/>
      <c r="D10" s="1003"/>
      <c r="E10" s="1003"/>
      <c r="F10" s="1003"/>
      <c r="G10" s="1003"/>
    </row>
    <row r="11" spans="1:7" ht="9" customHeight="1" x14ac:dyDescent="0.25">
      <c r="A11" s="260"/>
      <c r="B11" s="260"/>
      <c r="C11" s="260"/>
      <c r="D11" s="260"/>
      <c r="E11" s="260"/>
      <c r="F11" s="260"/>
      <c r="G11" s="260"/>
    </row>
    <row r="12" spans="1:7" ht="16.5" customHeight="1" x14ac:dyDescent="0.25">
      <c r="A12" s="738" t="s">
        <v>904</v>
      </c>
      <c r="B12" s="738"/>
      <c r="C12" s="738"/>
      <c r="D12" s="738"/>
      <c r="E12" s="738"/>
      <c r="F12" s="738"/>
      <c r="G12" s="738"/>
    </row>
    <row r="13" spans="1:7" ht="23.4" customHeight="1" x14ac:dyDescent="0.25">
      <c r="A13" s="1003" t="s">
        <v>905</v>
      </c>
      <c r="B13" s="1003"/>
      <c r="C13" s="1003"/>
      <c r="D13" s="1003"/>
      <c r="E13" s="1003"/>
      <c r="F13" s="1003"/>
      <c r="G13" s="1003"/>
    </row>
    <row r="14" spans="1:7" ht="16.5" customHeight="1" x14ac:dyDescent="0.25">
      <c r="A14" s="1003" t="s">
        <v>906</v>
      </c>
      <c r="B14" s="1003"/>
      <c r="C14" s="1003"/>
      <c r="D14" s="1003"/>
      <c r="E14" s="1003"/>
      <c r="F14" s="1003"/>
      <c r="G14" s="1003"/>
    </row>
    <row r="15" spans="1:7" ht="8.25" customHeight="1" x14ac:dyDescent="0.25">
      <c r="A15" s="260"/>
      <c r="B15" s="260"/>
      <c r="C15" s="260"/>
      <c r="D15" s="260"/>
      <c r="E15" s="260"/>
      <c r="F15" s="260"/>
      <c r="G15" s="260"/>
    </row>
    <row r="16" spans="1:7" x14ac:dyDescent="0.25">
      <c r="A16" s="1006" t="s">
        <v>907</v>
      </c>
      <c r="B16" s="1006"/>
      <c r="C16" s="1006"/>
      <c r="D16" s="1006"/>
      <c r="E16" s="1006"/>
      <c r="F16" s="1006"/>
      <c r="G16" s="1006"/>
    </row>
    <row r="17" spans="1:7" x14ac:dyDescent="0.25">
      <c r="A17" s="1003" t="s">
        <v>908</v>
      </c>
      <c r="B17" s="1003"/>
      <c r="C17" s="1003"/>
      <c r="D17" s="1003"/>
      <c r="E17" s="1003"/>
      <c r="F17" s="1003"/>
      <c r="G17" s="1003"/>
    </row>
    <row r="18" spans="1:7" x14ac:dyDescent="0.25">
      <c r="A18" s="1003" t="s">
        <v>909</v>
      </c>
      <c r="B18" s="1003"/>
      <c r="C18" s="1003"/>
      <c r="D18" s="1003"/>
      <c r="E18" s="1003"/>
      <c r="F18" s="1003"/>
      <c r="G18" s="1003"/>
    </row>
    <row r="19" spans="1:7" x14ac:dyDescent="0.25">
      <c r="A19" s="1003" t="s">
        <v>910</v>
      </c>
      <c r="B19" s="1003"/>
      <c r="C19" s="1003"/>
      <c r="D19" s="1003"/>
      <c r="E19" s="1003"/>
      <c r="F19" s="1003"/>
      <c r="G19" s="1003"/>
    </row>
    <row r="20" spans="1:7" x14ac:dyDescent="0.25">
      <c r="A20" s="1006" t="s">
        <v>911</v>
      </c>
      <c r="B20" s="1006"/>
      <c r="C20" s="1006"/>
      <c r="D20" s="1006"/>
      <c r="E20" s="1006"/>
      <c r="F20" s="1006"/>
      <c r="G20" s="1006"/>
    </row>
    <row r="21" spans="1:7" x14ac:dyDescent="0.25">
      <c r="A21" s="1003" t="s">
        <v>912</v>
      </c>
      <c r="B21" s="1003"/>
      <c r="C21" s="1003"/>
      <c r="D21" s="1003"/>
      <c r="E21" s="1003"/>
      <c r="F21" s="1003"/>
      <c r="G21" s="1003"/>
    </row>
    <row r="22" spans="1:7" ht="29.4" customHeight="1" x14ac:dyDescent="0.25">
      <c r="A22" s="1010" t="s">
        <v>913</v>
      </c>
      <c r="B22" s="1003"/>
      <c r="C22" s="1003"/>
      <c r="D22" s="1003"/>
      <c r="E22" s="1003"/>
      <c r="F22" s="1003"/>
      <c r="G22" s="1003"/>
    </row>
    <row r="23" spans="1:7" x14ac:dyDescent="0.25">
      <c r="A23" s="1008" t="s">
        <v>914</v>
      </c>
      <c r="B23" s="1008"/>
      <c r="C23" s="1008"/>
      <c r="D23" s="1008"/>
      <c r="E23" s="1008"/>
      <c r="F23" s="1008"/>
      <c r="G23" s="1008"/>
    </row>
    <row r="24" spans="1:7" x14ac:dyDescent="0.25">
      <c r="A24" s="1008" t="s">
        <v>915</v>
      </c>
      <c r="B24" s="1008"/>
      <c r="C24" s="1008"/>
      <c r="D24" s="1008"/>
      <c r="E24" s="1008"/>
      <c r="F24" s="1008"/>
      <c r="G24" s="1008"/>
    </row>
    <row r="25" spans="1:7" ht="16.5" customHeight="1" x14ac:dyDescent="0.25">
      <c r="A25" s="1003" t="s">
        <v>840</v>
      </c>
      <c r="B25" s="1003"/>
      <c r="C25" s="1003"/>
      <c r="D25" s="233" t="str">
        <f>PR!E9</f>
        <v>2025-343</v>
      </c>
      <c r="E25" s="262" t="s">
        <v>724</v>
      </c>
      <c r="F25" s="261"/>
      <c r="G25" s="261"/>
    </row>
    <row r="26" spans="1:7" ht="16.5" customHeight="1" x14ac:dyDescent="0.25">
      <c r="A26" s="738" t="str">
        <f>PR!B76</f>
        <v>for BEACON 2025 "Building Empowered and Accountable Councils of Noble BSCians"</v>
      </c>
      <c r="B26" s="738"/>
      <c r="C26" s="738"/>
      <c r="D26" s="738"/>
      <c r="E26" s="738"/>
      <c r="F26" s="738"/>
      <c r="G26" s="738"/>
    </row>
    <row r="27" spans="1:7" ht="22.5" customHeight="1" x14ac:dyDescent="0.25">
      <c r="A27" s="1007" t="s">
        <v>817</v>
      </c>
      <c r="B27" s="1007"/>
      <c r="C27" s="1007"/>
      <c r="D27" s="1007">
        <f>PR!H75</f>
        <v>10450</v>
      </c>
      <c r="E27" s="1007"/>
      <c r="F27" s="260"/>
      <c r="G27" s="232"/>
    </row>
    <row r="28" spans="1:7" ht="22.5" customHeight="1" x14ac:dyDescent="0.25">
      <c r="A28" s="1007" t="s">
        <v>829</v>
      </c>
      <c r="B28" s="1007"/>
      <c r="C28" s="1007"/>
      <c r="D28" s="1007"/>
      <c r="E28" s="1007"/>
      <c r="F28" s="1007"/>
      <c r="G28" s="1007"/>
    </row>
    <row r="29" spans="1:7" x14ac:dyDescent="0.25">
      <c r="A29" s="1007" t="s">
        <v>830</v>
      </c>
      <c r="B29" s="1007"/>
      <c r="C29" s="1007"/>
      <c r="D29" s="1007"/>
      <c r="E29" s="1007"/>
      <c r="F29" s="1007"/>
      <c r="G29" s="1007"/>
    </row>
    <row r="30" spans="1:7" x14ac:dyDescent="0.25">
      <c r="A30" s="1007" t="s">
        <v>831</v>
      </c>
      <c r="B30" s="1007"/>
      <c r="C30" s="1007"/>
      <c r="D30" s="1007"/>
      <c r="E30" s="1007"/>
      <c r="F30" s="1007"/>
      <c r="G30" s="1007"/>
    </row>
    <row r="31" spans="1:7" ht="7.5" customHeight="1" x14ac:dyDescent="0.25">
      <c r="A31" s="264"/>
      <c r="B31" s="264"/>
      <c r="C31" s="264"/>
      <c r="D31" s="264"/>
      <c r="E31" s="264"/>
      <c r="F31" s="260"/>
      <c r="G31" s="232"/>
    </row>
    <row r="32" spans="1:7" x14ac:dyDescent="0.25">
      <c r="A32" s="1003" t="s">
        <v>832</v>
      </c>
      <c r="B32" s="1003"/>
      <c r="C32" s="1003"/>
      <c r="D32" s="1003"/>
      <c r="E32" s="1003"/>
      <c r="F32" s="1003"/>
      <c r="G32" s="1003"/>
    </row>
    <row r="33" spans="1:7" x14ac:dyDescent="0.25">
      <c r="A33" s="1003" t="s">
        <v>833</v>
      </c>
      <c r="B33" s="1003"/>
      <c r="C33" s="1003"/>
      <c r="D33" s="1003"/>
      <c r="E33" s="1003"/>
      <c r="F33" s="1003"/>
      <c r="G33" s="1003"/>
    </row>
    <row r="34" spans="1:7" x14ac:dyDescent="0.25">
      <c r="A34" s="1003" t="s">
        <v>834</v>
      </c>
      <c r="B34" s="1003"/>
      <c r="C34" s="1003"/>
      <c r="D34" s="1003"/>
      <c r="E34" s="1003"/>
      <c r="F34" s="1003"/>
      <c r="G34" s="1003"/>
    </row>
    <row r="35" spans="1:7" x14ac:dyDescent="0.25">
      <c r="A35" s="1003" t="s">
        <v>918</v>
      </c>
      <c r="B35" s="1003"/>
      <c r="C35" s="1003"/>
      <c r="D35" s="1003"/>
      <c r="E35" s="1003"/>
      <c r="F35" s="1003"/>
      <c r="G35" s="1003"/>
    </row>
    <row r="36" spans="1:7" x14ac:dyDescent="0.25">
      <c r="A36" s="1003" t="s">
        <v>916</v>
      </c>
      <c r="B36" s="1003"/>
      <c r="C36" s="1003"/>
      <c r="D36" s="1003"/>
      <c r="E36" s="1003"/>
      <c r="F36" s="1003"/>
      <c r="G36" s="1003"/>
    </row>
    <row r="37" spans="1:7" x14ac:dyDescent="0.25">
      <c r="A37" s="267"/>
      <c r="B37" s="267"/>
      <c r="C37" s="267"/>
      <c r="D37" s="267"/>
      <c r="E37" s="267"/>
      <c r="F37" s="267"/>
      <c r="G37" s="267"/>
    </row>
    <row r="38" spans="1:7" x14ac:dyDescent="0.25">
      <c r="A38" s="738" t="s">
        <v>781</v>
      </c>
      <c r="B38" s="738"/>
      <c r="C38" s="738"/>
      <c r="D38" s="738"/>
      <c r="E38" s="738"/>
      <c r="F38" s="234" t="s">
        <v>782</v>
      </c>
      <c r="G38" s="232"/>
    </row>
    <row r="39" spans="1:7" ht="16.2" customHeight="1" x14ac:dyDescent="0.25">
      <c r="A39" s="177"/>
      <c r="B39" s="232"/>
      <c r="C39" s="177"/>
      <c r="D39" s="177"/>
      <c r="E39" s="177"/>
      <c r="F39" s="177"/>
      <c r="G39" s="232"/>
    </row>
    <row r="40" spans="1:7" s="224" customFormat="1" x14ac:dyDescent="0.25">
      <c r="A40" s="259"/>
      <c r="B40" s="236"/>
      <c r="C40" s="236"/>
      <c r="D40" s="236"/>
      <c r="E40" s="236"/>
      <c r="F40" s="259"/>
      <c r="G40" s="235"/>
    </row>
    <row r="41" spans="1:7" s="224" customFormat="1" x14ac:dyDescent="0.25">
      <c r="A41" s="259"/>
      <c r="B41" s="752" t="s">
        <v>1007</v>
      </c>
      <c r="C41" s="752"/>
      <c r="D41" s="752"/>
      <c r="E41" s="752"/>
      <c r="F41" s="752"/>
      <c r="G41" s="235"/>
    </row>
    <row r="42" spans="1:7" s="225" customFormat="1" x14ac:dyDescent="0.25">
      <c r="A42" s="259"/>
      <c r="B42" s="733" t="s">
        <v>1027</v>
      </c>
      <c r="C42" s="733"/>
      <c r="D42" s="733"/>
      <c r="E42" s="733"/>
      <c r="F42" s="733"/>
      <c r="G42" s="237"/>
    </row>
    <row r="43" spans="1:7" x14ac:dyDescent="0.25">
      <c r="A43" s="32"/>
      <c r="B43" s="32"/>
      <c r="C43" s="32"/>
      <c r="D43" s="32"/>
      <c r="E43" s="32"/>
      <c r="F43" s="32"/>
    </row>
    <row r="44" spans="1:7" x14ac:dyDescent="0.25">
      <c r="A44" s="32"/>
      <c r="B44" s="32"/>
      <c r="C44" s="32"/>
      <c r="D44" s="32"/>
      <c r="E44" s="32"/>
      <c r="F44" s="32"/>
    </row>
    <row r="45" spans="1:7" s="224" customFormat="1" x14ac:dyDescent="0.25">
      <c r="A45" s="752"/>
      <c r="B45" s="752"/>
      <c r="C45" s="752"/>
      <c r="D45" s="752"/>
      <c r="E45" s="752"/>
      <c r="F45" s="752"/>
    </row>
    <row r="46" spans="1:7" s="225" customFormat="1" x14ac:dyDescent="0.25">
      <c r="A46" s="733"/>
      <c r="B46" s="733"/>
      <c r="C46" s="733"/>
      <c r="D46" s="733"/>
      <c r="E46" s="733"/>
      <c r="F46" s="733"/>
    </row>
    <row r="47" spans="1:7" hidden="1" x14ac:dyDescent="0.25">
      <c r="A47" s="751" t="s">
        <v>732</v>
      </c>
      <c r="B47" s="732"/>
      <c r="C47" s="732"/>
      <c r="D47" s="734"/>
      <c r="E47" s="32"/>
      <c r="F47" s="32"/>
    </row>
    <row r="48" spans="1:7" hidden="1" x14ac:dyDescent="0.25">
      <c r="A48" s="751" t="s">
        <v>733</v>
      </c>
      <c r="B48" s="732"/>
      <c r="C48" s="732"/>
      <c r="D48" s="734"/>
      <c r="E48" s="32"/>
      <c r="F48" s="32"/>
    </row>
    <row r="49" spans="1:6" hidden="1" x14ac:dyDescent="0.25">
      <c r="A49" s="751" t="s">
        <v>734</v>
      </c>
      <c r="B49" s="732"/>
      <c r="C49" s="732"/>
      <c r="D49" s="734"/>
      <c r="E49" s="32"/>
      <c r="F49" s="32"/>
    </row>
    <row r="50" spans="1:6" hidden="1" x14ac:dyDescent="0.25">
      <c r="A50" s="751" t="s">
        <v>735</v>
      </c>
      <c r="B50" s="732"/>
      <c r="C50" s="732"/>
      <c r="D50" s="734"/>
      <c r="E50" s="32"/>
      <c r="F50" s="32"/>
    </row>
    <row r="51" spans="1:6" hidden="1" x14ac:dyDescent="0.25">
      <c r="A51" s="751" t="s">
        <v>736</v>
      </c>
      <c r="B51" s="732"/>
      <c r="C51" s="732"/>
      <c r="D51" s="734"/>
      <c r="E51" s="32"/>
      <c r="F51" s="32"/>
    </row>
    <row r="52" spans="1:6" hidden="1" x14ac:dyDescent="0.25">
      <c r="A52" s="751" t="s">
        <v>737</v>
      </c>
      <c r="B52" s="732"/>
      <c r="C52" s="732"/>
      <c r="D52" s="734"/>
      <c r="E52" s="32"/>
      <c r="F52" s="32"/>
    </row>
    <row r="53" spans="1:6" hidden="1" x14ac:dyDescent="0.25">
      <c r="A53" s="751" t="s">
        <v>738</v>
      </c>
      <c r="B53" s="732"/>
      <c r="C53" s="732"/>
      <c r="D53" s="734"/>
      <c r="E53" s="32"/>
      <c r="F53" s="32"/>
    </row>
    <row r="54" spans="1:6" hidden="1" x14ac:dyDescent="0.25">
      <c r="A54" s="751" t="s">
        <v>557</v>
      </c>
      <c r="B54" s="732"/>
      <c r="C54" s="732"/>
      <c r="D54" s="734"/>
      <c r="E54" s="32"/>
      <c r="F54" s="32"/>
    </row>
    <row r="55" spans="1:6" hidden="1" x14ac:dyDescent="0.25">
      <c r="A55" s="751" t="s">
        <v>739</v>
      </c>
      <c r="B55" s="732"/>
      <c r="C55" s="732"/>
      <c r="D55" s="734"/>
      <c r="E55" s="32"/>
      <c r="F55" s="32"/>
    </row>
    <row r="56" spans="1:6" hidden="1" x14ac:dyDescent="0.25">
      <c r="A56" s="751" t="s">
        <v>740</v>
      </c>
      <c r="B56" s="732"/>
      <c r="C56" s="732"/>
      <c r="D56" s="734"/>
      <c r="E56" s="32"/>
      <c r="F56" s="32"/>
    </row>
    <row r="57" spans="1:6" hidden="1" x14ac:dyDescent="0.25">
      <c r="A57" s="751" t="s">
        <v>576</v>
      </c>
      <c r="B57" s="732"/>
      <c r="C57" s="732"/>
      <c r="D57" s="734"/>
      <c r="E57" s="32"/>
      <c r="F57" s="32"/>
    </row>
    <row r="58" spans="1:6" hidden="1" x14ac:dyDescent="0.25">
      <c r="A58" s="751" t="s">
        <v>741</v>
      </c>
      <c r="B58" s="732"/>
      <c r="C58" s="732"/>
      <c r="D58" s="734"/>
      <c r="E58" s="32"/>
      <c r="F58" s="32"/>
    </row>
    <row r="59" spans="1:6" hidden="1" x14ac:dyDescent="0.25">
      <c r="A59" s="751" t="s">
        <v>742</v>
      </c>
      <c r="B59" s="732"/>
      <c r="C59" s="732"/>
      <c r="D59" s="734"/>
      <c r="E59" s="32"/>
      <c r="F59" s="32"/>
    </row>
    <row r="60" spans="1:6" hidden="1" x14ac:dyDescent="0.25">
      <c r="A60" s="751" t="s">
        <v>743</v>
      </c>
      <c r="B60" s="732"/>
      <c r="C60" s="732"/>
      <c r="D60" s="734"/>
      <c r="E60" s="32"/>
      <c r="F60" s="32"/>
    </row>
    <row r="61" spans="1:6" hidden="1" x14ac:dyDescent="0.25">
      <c r="A61" s="751" t="s">
        <v>24</v>
      </c>
      <c r="B61" s="732"/>
      <c r="C61" s="732"/>
      <c r="D61" s="734"/>
      <c r="E61" s="32"/>
      <c r="F61" s="32"/>
    </row>
    <row r="62" spans="1:6" hidden="1" x14ac:dyDescent="0.25">
      <c r="A62" s="751" t="s">
        <v>744</v>
      </c>
      <c r="B62" s="732"/>
      <c r="C62" s="732"/>
      <c r="D62" s="734"/>
      <c r="E62" s="32"/>
      <c r="F62" s="32"/>
    </row>
    <row r="63" spans="1:6" hidden="1" x14ac:dyDescent="0.25">
      <c r="A63" s="751" t="s">
        <v>745</v>
      </c>
      <c r="B63" s="732"/>
      <c r="C63" s="732"/>
      <c r="D63" s="734"/>
      <c r="E63" s="32"/>
      <c r="F63" s="32"/>
    </row>
    <row r="64" spans="1:6" hidden="1" x14ac:dyDescent="0.25">
      <c r="A64" s="751" t="s">
        <v>746</v>
      </c>
      <c r="B64" s="732"/>
      <c r="C64" s="732"/>
      <c r="D64" s="734"/>
      <c r="E64" s="32"/>
      <c r="F64" s="32"/>
    </row>
    <row r="65" spans="1:6" hidden="1" x14ac:dyDescent="0.25">
      <c r="A65" s="751" t="s">
        <v>747</v>
      </c>
      <c r="B65" s="732"/>
      <c r="C65" s="732"/>
      <c r="D65" s="734"/>
      <c r="E65" s="32"/>
      <c r="F65" s="32"/>
    </row>
    <row r="66" spans="1:6" hidden="1" x14ac:dyDescent="0.25">
      <c r="A66" s="751" t="s">
        <v>748</v>
      </c>
      <c r="B66" s="732"/>
      <c r="C66" s="732"/>
      <c r="D66" s="734"/>
      <c r="E66" s="32"/>
      <c r="F66" s="32"/>
    </row>
    <row r="67" spans="1:6" hidden="1" x14ac:dyDescent="0.25">
      <c r="A67" s="751" t="s">
        <v>749</v>
      </c>
      <c r="B67" s="732"/>
      <c r="C67" s="732"/>
      <c r="D67" s="734"/>
      <c r="E67" s="32"/>
      <c r="F67" s="32"/>
    </row>
    <row r="68" spans="1:6" hidden="1" x14ac:dyDescent="0.25">
      <c r="A68" s="751" t="s">
        <v>750</v>
      </c>
      <c r="B68" s="732"/>
      <c r="C68" s="732"/>
      <c r="D68" s="734"/>
      <c r="E68" s="32"/>
      <c r="F68" s="32"/>
    </row>
    <row r="69" spans="1:6" hidden="1" x14ac:dyDescent="0.25">
      <c r="A69" s="751" t="s">
        <v>751</v>
      </c>
      <c r="B69" s="732"/>
      <c r="C69" s="732"/>
      <c r="D69" s="734"/>
      <c r="E69" s="32"/>
      <c r="F69" s="32"/>
    </row>
    <row r="70" spans="1:6" hidden="1" x14ac:dyDescent="0.25">
      <c r="A70" s="751" t="s">
        <v>121</v>
      </c>
      <c r="B70" s="732"/>
      <c r="C70" s="732"/>
      <c r="D70" s="734"/>
      <c r="E70" s="32"/>
      <c r="F70" s="32"/>
    </row>
    <row r="71" spans="1:6" hidden="1" x14ac:dyDescent="0.25">
      <c r="A71" s="751" t="s">
        <v>752</v>
      </c>
      <c r="B71" s="732"/>
      <c r="C71" s="732"/>
      <c r="D71" s="734"/>
      <c r="E71" s="32"/>
      <c r="F71" s="32"/>
    </row>
    <row r="72" spans="1:6" hidden="1" x14ac:dyDescent="0.25">
      <c r="A72" s="751" t="s">
        <v>753</v>
      </c>
      <c r="B72" s="732"/>
      <c r="C72" s="732"/>
      <c r="D72" s="734"/>
      <c r="E72" s="32"/>
      <c r="F72" s="32"/>
    </row>
    <row r="73" spans="1:6" hidden="1" x14ac:dyDescent="0.25">
      <c r="A73" s="751" t="s">
        <v>754</v>
      </c>
      <c r="B73" s="732"/>
      <c r="C73" s="732"/>
      <c r="D73" s="734"/>
      <c r="E73" s="32"/>
      <c r="F73" s="32"/>
    </row>
    <row r="74" spans="1:6" hidden="1" x14ac:dyDescent="0.25">
      <c r="A74" s="751" t="s">
        <v>755</v>
      </c>
      <c r="B74" s="732"/>
      <c r="C74" s="732"/>
      <c r="D74" s="734"/>
      <c r="E74" s="32"/>
      <c r="F74" s="32"/>
    </row>
    <row r="75" spans="1:6" hidden="1" x14ac:dyDescent="0.25">
      <c r="A75" s="751" t="s">
        <v>756</v>
      </c>
      <c r="B75" s="732"/>
      <c r="C75" s="732"/>
      <c r="D75" s="734"/>
      <c r="E75" s="32"/>
      <c r="F75" s="32"/>
    </row>
    <row r="76" spans="1:6" hidden="1" x14ac:dyDescent="0.25">
      <c r="A76" s="751" t="s">
        <v>757</v>
      </c>
      <c r="B76" s="732"/>
      <c r="C76" s="732"/>
      <c r="D76" s="734"/>
      <c r="E76" s="32"/>
      <c r="F76" s="32"/>
    </row>
    <row r="77" spans="1:6" hidden="1" x14ac:dyDescent="0.25">
      <c r="A77" s="751" t="s">
        <v>123</v>
      </c>
      <c r="B77" s="732"/>
      <c r="C77" s="732"/>
      <c r="D77" s="734"/>
      <c r="E77" s="32"/>
      <c r="F77" s="32"/>
    </row>
    <row r="78" spans="1:6" hidden="1" x14ac:dyDescent="0.25">
      <c r="A78" s="751" t="s">
        <v>62</v>
      </c>
      <c r="B78" s="732"/>
      <c r="C78" s="732"/>
      <c r="D78" s="734"/>
      <c r="E78" s="32"/>
      <c r="F78" s="32"/>
    </row>
    <row r="79" spans="1:6" hidden="1" x14ac:dyDescent="0.25">
      <c r="A79" s="751" t="s">
        <v>758</v>
      </c>
      <c r="B79" s="732"/>
      <c r="C79" s="732"/>
      <c r="D79" s="734"/>
      <c r="E79" s="32"/>
      <c r="F79" s="32"/>
    </row>
    <row r="80" spans="1:6" hidden="1" x14ac:dyDescent="0.25">
      <c r="A80" s="751" t="s">
        <v>759</v>
      </c>
      <c r="B80" s="732"/>
      <c r="C80" s="732"/>
      <c r="D80" s="734"/>
      <c r="E80" s="32"/>
      <c r="F80" s="32"/>
    </row>
    <row r="81" spans="1:6" hidden="1" x14ac:dyDescent="0.25">
      <c r="A81" s="751" t="s">
        <v>574</v>
      </c>
      <c r="B81" s="732"/>
      <c r="C81" s="732"/>
      <c r="D81" s="734"/>
      <c r="E81" s="32"/>
      <c r="F81" s="32"/>
    </row>
    <row r="82" spans="1:6" hidden="1" x14ac:dyDescent="0.25">
      <c r="A82" s="751" t="s">
        <v>164</v>
      </c>
      <c r="B82" s="732"/>
      <c r="C82" s="732"/>
      <c r="D82" s="734"/>
      <c r="E82" s="32"/>
      <c r="F82" s="32"/>
    </row>
    <row r="83" spans="1:6" hidden="1" x14ac:dyDescent="0.25">
      <c r="A83" s="751" t="s">
        <v>760</v>
      </c>
      <c r="B83" s="732"/>
      <c r="C83" s="732"/>
      <c r="D83" s="734"/>
      <c r="E83" s="32"/>
      <c r="F83" s="32"/>
    </row>
    <row r="84" spans="1:6" hidden="1" x14ac:dyDescent="0.25">
      <c r="A84" s="751" t="s">
        <v>761</v>
      </c>
      <c r="B84" s="732"/>
      <c r="C84" s="732"/>
      <c r="D84" s="734"/>
      <c r="E84" s="32"/>
      <c r="F84" s="32"/>
    </row>
    <row r="85" spans="1:6" hidden="1" x14ac:dyDescent="0.25">
      <c r="A85" s="751" t="s">
        <v>206</v>
      </c>
      <c r="B85" s="732"/>
      <c r="C85" s="732"/>
      <c r="D85" s="734"/>
      <c r="E85" s="32"/>
      <c r="F85" s="32"/>
    </row>
    <row r="86" spans="1:6" hidden="1" x14ac:dyDescent="0.25">
      <c r="A86" s="751" t="s">
        <v>762</v>
      </c>
      <c r="B86" s="732"/>
      <c r="C86" s="732"/>
      <c r="D86" s="734"/>
      <c r="E86" s="32"/>
      <c r="F86" s="32"/>
    </row>
    <row r="87" spans="1:6" hidden="1" x14ac:dyDescent="0.25">
      <c r="A87" s="751" t="s">
        <v>763</v>
      </c>
      <c r="B87" s="732"/>
      <c r="C87" s="732"/>
      <c r="D87" s="734"/>
      <c r="E87" s="32"/>
      <c r="F87" s="32"/>
    </row>
    <row r="88" spans="1:6" hidden="1" x14ac:dyDescent="0.25">
      <c r="A88" s="751" t="s">
        <v>764</v>
      </c>
      <c r="B88" s="732"/>
      <c r="C88" s="732"/>
      <c r="D88" s="734"/>
      <c r="E88" s="32"/>
      <c r="F88" s="32"/>
    </row>
    <row r="89" spans="1:6" hidden="1" x14ac:dyDescent="0.25">
      <c r="A89" s="751" t="s">
        <v>765</v>
      </c>
      <c r="B89" s="732"/>
      <c r="C89" s="732"/>
      <c r="D89" s="734"/>
      <c r="E89" s="32"/>
      <c r="F89" s="32"/>
    </row>
    <row r="90" spans="1:6" hidden="1" x14ac:dyDescent="0.25">
      <c r="A90" s="751" t="s">
        <v>766</v>
      </c>
      <c r="B90" s="732"/>
      <c r="C90" s="732"/>
      <c r="D90" s="734"/>
      <c r="E90" s="32"/>
      <c r="F90" s="32"/>
    </row>
    <row r="91" spans="1:6" hidden="1" x14ac:dyDescent="0.25">
      <c r="A91" s="751" t="s">
        <v>767</v>
      </c>
      <c r="B91" s="732"/>
      <c r="C91" s="732"/>
      <c r="D91" s="734"/>
      <c r="E91" s="32"/>
      <c r="F91" s="32"/>
    </row>
    <row r="92" spans="1:6" hidden="1" x14ac:dyDescent="0.25">
      <c r="A92" s="751" t="s">
        <v>768</v>
      </c>
      <c r="B92" s="732"/>
      <c r="C92" s="732"/>
      <c r="D92" s="734"/>
      <c r="E92" s="32"/>
      <c r="F92" s="32"/>
    </row>
    <row r="93" spans="1:6" hidden="1" x14ac:dyDescent="0.25">
      <c r="A93" s="751" t="s">
        <v>769</v>
      </c>
      <c r="B93" s="732"/>
      <c r="C93" s="732"/>
      <c r="D93" s="734"/>
      <c r="E93" s="32"/>
      <c r="F93" s="32"/>
    </row>
    <row r="94" spans="1:6" hidden="1" x14ac:dyDescent="0.25">
      <c r="A94" s="751" t="s">
        <v>770</v>
      </c>
      <c r="B94" s="732"/>
      <c r="C94" s="732"/>
      <c r="D94" s="734"/>
      <c r="E94" s="32"/>
      <c r="F94" s="32"/>
    </row>
    <row r="95" spans="1:6" hidden="1" x14ac:dyDescent="0.25">
      <c r="A95" s="751" t="s">
        <v>771</v>
      </c>
      <c r="B95" s="732"/>
      <c r="C95" s="732"/>
      <c r="D95" s="734"/>
      <c r="E95" s="32"/>
      <c r="F95" s="32"/>
    </row>
    <row r="96" spans="1:6" hidden="1" x14ac:dyDescent="0.25">
      <c r="A96" s="751" t="s">
        <v>772</v>
      </c>
      <c r="B96" s="732"/>
      <c r="C96" s="732"/>
      <c r="D96" s="734"/>
      <c r="E96" s="32"/>
      <c r="F96" s="32"/>
    </row>
    <row r="97" spans="1:6" hidden="1" x14ac:dyDescent="0.25">
      <c r="A97" s="751" t="s">
        <v>773</v>
      </c>
      <c r="B97" s="732"/>
      <c r="C97" s="732"/>
      <c r="D97" s="734"/>
      <c r="E97" s="32"/>
      <c r="F97" s="32"/>
    </row>
    <row r="98" spans="1:6" hidden="1" x14ac:dyDescent="0.25">
      <c r="A98" s="751" t="s">
        <v>314</v>
      </c>
      <c r="B98" s="732"/>
      <c r="C98" s="732"/>
      <c r="D98" s="734"/>
      <c r="E98" s="32"/>
      <c r="F98" s="32"/>
    </row>
    <row r="99" spans="1:6" hidden="1" x14ac:dyDescent="0.25">
      <c r="A99" s="751" t="s">
        <v>774</v>
      </c>
      <c r="B99" s="732"/>
      <c r="C99" s="732"/>
      <c r="D99" s="734"/>
      <c r="E99" s="32"/>
      <c r="F99" s="32"/>
    </row>
    <row r="100" spans="1:6" hidden="1" x14ac:dyDescent="0.25">
      <c r="A100" s="751" t="s">
        <v>775</v>
      </c>
      <c r="B100" s="732"/>
      <c r="C100" s="732"/>
      <c r="D100" s="734"/>
      <c r="E100" s="32"/>
      <c r="F100" s="32"/>
    </row>
    <row r="101" spans="1:6" hidden="1" x14ac:dyDescent="0.25">
      <c r="A101" s="751" t="s">
        <v>74</v>
      </c>
      <c r="B101" s="732"/>
      <c r="C101" s="732"/>
      <c r="D101" s="734"/>
      <c r="E101" s="32"/>
      <c r="F101" s="32"/>
    </row>
    <row r="102" spans="1:6" hidden="1" x14ac:dyDescent="0.25">
      <c r="A102" s="751" t="s">
        <v>529</v>
      </c>
      <c r="B102" s="732"/>
      <c r="C102" s="732"/>
      <c r="D102" s="734"/>
      <c r="E102" s="32"/>
      <c r="F102" s="32"/>
    </row>
    <row r="103" spans="1:6" s="227" customFormat="1" hidden="1" x14ac:dyDescent="0.25">
      <c r="A103" s="751" t="s">
        <v>529</v>
      </c>
      <c r="B103" s="732"/>
      <c r="C103" s="732"/>
      <c r="D103" s="732"/>
      <c r="E103" s="32"/>
      <c r="F103" s="32"/>
    </row>
    <row r="104" spans="1:6" s="227" customFormat="1" ht="6.6" customHeight="1" x14ac:dyDescent="0.25">
      <c r="A104" s="226"/>
      <c r="B104" s="226"/>
      <c r="C104" s="226"/>
      <c r="D104" s="226"/>
      <c r="E104" s="32"/>
      <c r="F104" s="32"/>
    </row>
    <row r="105" spans="1:6" s="228" customFormat="1" x14ac:dyDescent="0.25">
      <c r="A105" s="752"/>
      <c r="B105" s="752"/>
      <c r="C105" s="752"/>
      <c r="D105" s="752"/>
      <c r="E105" s="752"/>
      <c r="F105" s="752"/>
    </row>
    <row r="106" spans="1:6" s="225" customFormat="1" x14ac:dyDescent="0.25">
      <c r="A106" s="733"/>
      <c r="B106" s="733"/>
      <c r="C106" s="733"/>
      <c r="D106" s="733"/>
      <c r="E106" s="733"/>
      <c r="F106" s="733"/>
    </row>
    <row r="107" spans="1:6" ht="0.75" customHeight="1" x14ac:dyDescent="0.25">
      <c r="A107" s="32"/>
      <c r="B107" s="32"/>
      <c r="C107" s="32"/>
      <c r="D107" s="32"/>
      <c r="E107" s="32"/>
      <c r="F107" s="32"/>
    </row>
    <row r="108" spans="1:6" x14ac:dyDescent="0.25">
      <c r="A108" s="32"/>
      <c r="B108" s="32"/>
      <c r="C108" s="32"/>
      <c r="D108" s="32"/>
      <c r="E108" s="32"/>
      <c r="F108" s="32"/>
    </row>
    <row r="109" spans="1:6" ht="2.25" customHeight="1" x14ac:dyDescent="0.25">
      <c r="A109" s="32"/>
      <c r="B109" s="32"/>
      <c r="C109" s="32"/>
      <c r="D109" s="32"/>
      <c r="E109" s="32"/>
      <c r="F109" s="32"/>
    </row>
    <row r="110" spans="1:6" x14ac:dyDescent="0.25">
      <c r="A110" s="32"/>
      <c r="B110" s="32"/>
      <c r="C110" s="32"/>
      <c r="D110" s="32"/>
      <c r="E110" s="32"/>
      <c r="F110" s="32"/>
    </row>
    <row r="111" spans="1:6" s="228" customFormat="1" x14ac:dyDescent="0.25">
      <c r="A111" s="226"/>
      <c r="B111" s="226"/>
      <c r="C111" s="732"/>
      <c r="D111" s="732"/>
      <c r="E111" s="226"/>
      <c r="F111" s="226"/>
    </row>
    <row r="112" spans="1:6" s="225" customFormat="1" x14ac:dyDescent="0.25">
      <c r="A112" s="230"/>
      <c r="B112" s="230"/>
      <c r="C112" s="733"/>
      <c r="D112" s="733"/>
      <c r="E112" s="230"/>
      <c r="F112" s="230"/>
    </row>
    <row r="113" spans="1:6" x14ac:dyDescent="0.25">
      <c r="A113" s="32"/>
      <c r="B113" s="36"/>
      <c r="C113" s="231"/>
      <c r="D113" s="231"/>
      <c r="E113" s="32"/>
      <c r="F113" s="32"/>
    </row>
    <row r="114" spans="1:6" x14ac:dyDescent="0.25">
      <c r="A114" s="32"/>
      <c r="B114" s="32"/>
      <c r="C114" s="32"/>
      <c r="D114" s="32"/>
      <c r="E114" s="32"/>
      <c r="F114" s="32"/>
    </row>
    <row r="115" spans="1:6" x14ac:dyDescent="0.25">
      <c r="A115" s="32"/>
      <c r="B115" s="32"/>
      <c r="C115" s="32"/>
      <c r="D115" s="32"/>
      <c r="E115" s="32"/>
      <c r="F115" s="32"/>
    </row>
    <row r="116" spans="1:6" x14ac:dyDescent="0.25">
      <c r="A116" s="32"/>
      <c r="B116" s="32"/>
      <c r="C116" s="32"/>
      <c r="D116" s="32"/>
      <c r="E116" s="32"/>
      <c r="F116" s="32"/>
    </row>
  </sheetData>
  <mergeCells count="102">
    <mergeCell ref="A1:F1"/>
    <mergeCell ref="A2:F2"/>
    <mergeCell ref="A4:F4"/>
    <mergeCell ref="B6:C6"/>
    <mergeCell ref="D6:E6"/>
    <mergeCell ref="A8:G8"/>
    <mergeCell ref="A17:G17"/>
    <mergeCell ref="A18:G18"/>
    <mergeCell ref="A19:G19"/>
    <mergeCell ref="A20:G20"/>
    <mergeCell ref="A21:G21"/>
    <mergeCell ref="A22:G22"/>
    <mergeCell ref="A9:G9"/>
    <mergeCell ref="A10:G10"/>
    <mergeCell ref="A12:G12"/>
    <mergeCell ref="A13:G13"/>
    <mergeCell ref="A14:G14"/>
    <mergeCell ref="A16:G16"/>
    <mergeCell ref="A28:G28"/>
    <mergeCell ref="A29:G29"/>
    <mergeCell ref="A30:G30"/>
    <mergeCell ref="A32:G32"/>
    <mergeCell ref="A33:G33"/>
    <mergeCell ref="A34:G34"/>
    <mergeCell ref="A23:G23"/>
    <mergeCell ref="A24:G24"/>
    <mergeCell ref="A25:C25"/>
    <mergeCell ref="A26:G26"/>
    <mergeCell ref="A27:C27"/>
    <mergeCell ref="D27:E27"/>
    <mergeCell ref="A46:B46"/>
    <mergeCell ref="C46:D46"/>
    <mergeCell ref="E46:F46"/>
    <mergeCell ref="A47:D47"/>
    <mergeCell ref="A48:D48"/>
    <mergeCell ref="A49:D49"/>
    <mergeCell ref="A35:G35"/>
    <mergeCell ref="A36:G36"/>
    <mergeCell ref="A38:E38"/>
    <mergeCell ref="B41:F41"/>
    <mergeCell ref="B42:F42"/>
    <mergeCell ref="A45:B45"/>
    <mergeCell ref="C45:D45"/>
    <mergeCell ref="E45:F45"/>
    <mergeCell ref="A56:D56"/>
    <mergeCell ref="A57:D57"/>
    <mergeCell ref="A58:D58"/>
    <mergeCell ref="A59:D59"/>
    <mergeCell ref="A60:D60"/>
    <mergeCell ref="A61:D61"/>
    <mergeCell ref="A50:D50"/>
    <mergeCell ref="A51:D51"/>
    <mergeCell ref="A52:D52"/>
    <mergeCell ref="A53:D53"/>
    <mergeCell ref="A54:D54"/>
    <mergeCell ref="A55:D55"/>
    <mergeCell ref="A68:D68"/>
    <mergeCell ref="A69:D69"/>
    <mergeCell ref="A70:D70"/>
    <mergeCell ref="A71:D71"/>
    <mergeCell ref="A72:D72"/>
    <mergeCell ref="A73:D73"/>
    <mergeCell ref="A62:D62"/>
    <mergeCell ref="A63:D63"/>
    <mergeCell ref="A64:D64"/>
    <mergeCell ref="A65:D65"/>
    <mergeCell ref="A66:D66"/>
    <mergeCell ref="A67:D67"/>
    <mergeCell ref="A80:D80"/>
    <mergeCell ref="A81:D81"/>
    <mergeCell ref="A82:D82"/>
    <mergeCell ref="A83:D83"/>
    <mergeCell ref="A84:D84"/>
    <mergeCell ref="A85:D85"/>
    <mergeCell ref="A74:D74"/>
    <mergeCell ref="A75:D75"/>
    <mergeCell ref="A76:D76"/>
    <mergeCell ref="A77:D77"/>
    <mergeCell ref="A78:D78"/>
    <mergeCell ref="A79:D79"/>
    <mergeCell ref="A92:D92"/>
    <mergeCell ref="A93:D93"/>
    <mergeCell ref="A94:D94"/>
    <mergeCell ref="A95:D95"/>
    <mergeCell ref="A96:D96"/>
    <mergeCell ref="A97:D97"/>
    <mergeCell ref="A86:D86"/>
    <mergeCell ref="A87:D87"/>
    <mergeCell ref="A88:D88"/>
    <mergeCell ref="A89:D89"/>
    <mergeCell ref="A90:D90"/>
    <mergeCell ref="A91:D91"/>
    <mergeCell ref="A105:F105"/>
    <mergeCell ref="A106:F106"/>
    <mergeCell ref="C111:D111"/>
    <mergeCell ref="C112:D112"/>
    <mergeCell ref="A98:D98"/>
    <mergeCell ref="A99:D99"/>
    <mergeCell ref="A100:D100"/>
    <mergeCell ref="A101:D101"/>
    <mergeCell ref="A102:D102"/>
    <mergeCell ref="A103:D103"/>
  </mergeCells>
  <pageMargins left="0.51" right="0.48" top="0.74803149606299213" bottom="0.74803149606299213" header="0.31496062992125984" footer="0.31496062992125984"/>
  <pageSetup paperSize="9" scale="86" fitToHeight="0"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H99"/>
  <sheetViews>
    <sheetView view="pageBreakPreview" topLeftCell="A18" zoomScale="122" zoomScaleNormal="142" zoomScaleSheetLayoutView="122" workbookViewId="0">
      <selection activeCell="C85" sqref="C85"/>
    </sheetView>
  </sheetViews>
  <sheetFormatPr defaultColWidth="9.33203125" defaultRowHeight="13.8" x14ac:dyDescent="0.25"/>
  <cols>
    <col min="1" max="1" width="13.44140625" style="34" customWidth="1"/>
    <col min="2" max="2" width="15.109375" style="34" customWidth="1"/>
    <col min="3" max="3" width="22.88671875" style="34" customWidth="1"/>
    <col min="4" max="4" width="11.6640625" style="34" customWidth="1"/>
    <col min="5" max="5" width="17.88671875" style="34" customWidth="1"/>
    <col min="6" max="6" width="18.5546875" style="34" customWidth="1"/>
    <col min="7" max="7" width="6.6640625" style="34" customWidth="1"/>
    <col min="8" max="16384" width="9.33203125" style="34"/>
  </cols>
  <sheetData>
    <row r="1" spans="1:8" x14ac:dyDescent="0.25">
      <c r="A1" s="747"/>
      <c r="B1" s="747"/>
      <c r="C1" s="747"/>
      <c r="D1" s="747"/>
      <c r="E1" s="747"/>
      <c r="F1" s="747"/>
    </row>
    <row r="2" spans="1:8" x14ac:dyDescent="0.25">
      <c r="A2" s="748" t="s">
        <v>241</v>
      </c>
      <c r="B2" s="747"/>
      <c r="C2" s="747"/>
      <c r="D2" s="747"/>
      <c r="E2" s="747"/>
      <c r="F2" s="747"/>
    </row>
    <row r="3" spans="1:8" x14ac:dyDescent="0.25">
      <c r="A3" s="748" t="s">
        <v>242</v>
      </c>
      <c r="B3" s="748"/>
      <c r="C3" s="748"/>
      <c r="D3" s="748"/>
      <c r="E3" s="748"/>
      <c r="F3" s="748"/>
    </row>
    <row r="4" spans="1:8" ht="26.25" customHeight="1" x14ac:dyDescent="0.25"/>
    <row r="5" spans="1:8" ht="31.95" customHeight="1" x14ac:dyDescent="0.25">
      <c r="A5" s="1004" t="s">
        <v>852</v>
      </c>
      <c r="B5" s="1004"/>
      <c r="C5" s="1004"/>
      <c r="D5" s="1004"/>
      <c r="E5" s="1004"/>
      <c r="F5" s="1004"/>
    </row>
    <row r="6" spans="1:8" x14ac:dyDescent="0.25">
      <c r="A6" s="32"/>
      <c r="B6" s="32"/>
      <c r="C6" s="32"/>
      <c r="D6" s="32"/>
      <c r="E6" s="32"/>
      <c r="F6" s="32"/>
    </row>
    <row r="7" spans="1:8" x14ac:dyDescent="0.25">
      <c r="B7" s="760" t="s">
        <v>720</v>
      </c>
      <c r="C7" s="760"/>
      <c r="D7" s="1011" t="e">
        <f>#REF!</f>
        <v>#REF!</v>
      </c>
      <c r="E7" s="1011"/>
    </row>
    <row r="9" spans="1:8" ht="51" customHeight="1" x14ac:dyDescent="0.25">
      <c r="A9" s="1012" t="s">
        <v>721</v>
      </c>
      <c r="B9" s="1012"/>
      <c r="C9" s="1012"/>
      <c r="D9" s="1012"/>
      <c r="E9" s="1012"/>
      <c r="F9" s="1012"/>
    </row>
    <row r="10" spans="1:8" ht="47.25" customHeight="1" x14ac:dyDescent="0.25">
      <c r="A10" s="1012" t="s">
        <v>722</v>
      </c>
      <c r="B10" s="1012"/>
      <c r="C10" s="1012"/>
      <c r="D10" s="1012"/>
      <c r="E10" s="1012"/>
      <c r="F10" s="1012"/>
    </row>
    <row r="11" spans="1:8" ht="47.4" customHeight="1" x14ac:dyDescent="0.25">
      <c r="A11" s="1012" t="s">
        <v>945</v>
      </c>
      <c r="B11" s="1012"/>
      <c r="C11" s="1012"/>
      <c r="D11" s="1012"/>
      <c r="E11" s="1012"/>
      <c r="F11" s="1012"/>
      <c r="H11" s="34" t="s">
        <v>930</v>
      </c>
    </row>
    <row r="12" spans="1:8" ht="60" customHeight="1" x14ac:dyDescent="0.25">
      <c r="A12" s="1012" t="s">
        <v>946</v>
      </c>
      <c r="B12" s="1012"/>
      <c r="C12" s="1012"/>
      <c r="D12" s="1012"/>
      <c r="E12" s="1012"/>
      <c r="F12" s="1012"/>
    </row>
    <row r="13" spans="1:8" ht="18.75" customHeight="1" x14ac:dyDescent="0.25">
      <c r="A13" s="1003" t="s">
        <v>723</v>
      </c>
      <c r="B13" s="1003"/>
      <c r="C13" s="1003"/>
      <c r="D13" s="380" t="e">
        <f>#REF!</f>
        <v>#REF!</v>
      </c>
      <c r="E13" s="1013" t="s">
        <v>724</v>
      </c>
      <c r="F13" s="1013"/>
    </row>
    <row r="14" spans="1:8" ht="20.399999999999999" customHeight="1" x14ac:dyDescent="0.25">
      <c r="A14" s="1003" t="e">
        <f>#REF!</f>
        <v>#REF!</v>
      </c>
      <c r="B14" s="1003"/>
      <c r="C14" s="1003"/>
      <c r="D14" s="1003"/>
      <c r="E14" s="1003"/>
      <c r="F14" s="1003"/>
    </row>
    <row r="15" spans="1:8" ht="20.25" customHeight="1" x14ac:dyDescent="0.25">
      <c r="A15" s="263" t="e">
        <f>#REF!</f>
        <v>#REF!</v>
      </c>
      <c r="B15" s="221"/>
      <c r="C15" s="221"/>
      <c r="D15" s="1014" t="e">
        <f>#REF!</f>
        <v>#REF!</v>
      </c>
      <c r="E15" s="1014"/>
      <c r="F15" s="222"/>
    </row>
    <row r="16" spans="1:8" ht="48.75" customHeight="1" x14ac:dyDescent="0.25">
      <c r="A16" s="1012" t="s">
        <v>725</v>
      </c>
      <c r="B16" s="1012"/>
      <c r="C16" s="1012"/>
      <c r="D16" s="1012"/>
      <c r="E16" s="1012"/>
      <c r="F16" s="1012"/>
    </row>
    <row r="17" spans="1:6" ht="42" hidden="1" customHeight="1" x14ac:dyDescent="0.25">
      <c r="A17" s="381"/>
      <c r="B17" s="381"/>
      <c r="C17" s="381"/>
      <c r="D17" s="381"/>
      <c r="E17" s="381"/>
      <c r="F17" s="381"/>
    </row>
    <row r="18" spans="1:6" ht="68.25" customHeight="1" x14ac:dyDescent="0.25">
      <c r="A18" s="1012" t="s">
        <v>726</v>
      </c>
      <c r="B18" s="1012"/>
      <c r="C18" s="1012"/>
      <c r="D18" s="1012"/>
      <c r="E18" s="1012"/>
      <c r="F18" s="1012"/>
    </row>
    <row r="19" spans="1:6" ht="16.5" customHeight="1" x14ac:dyDescent="0.25">
      <c r="A19" s="739"/>
      <c r="B19" s="739"/>
      <c r="C19" s="739"/>
      <c r="D19" s="739"/>
      <c r="E19" s="739"/>
      <c r="F19" s="35"/>
    </row>
    <row r="20" spans="1:6" ht="18" customHeight="1" x14ac:dyDescent="0.25">
      <c r="A20" s="738" t="s">
        <v>727</v>
      </c>
      <c r="B20" s="738"/>
      <c r="C20" s="738"/>
      <c r="D20" s="738"/>
      <c r="E20" s="738"/>
      <c r="F20" s="223"/>
    </row>
    <row r="21" spans="1:6" ht="24" customHeight="1" x14ac:dyDescent="0.25">
      <c r="A21" s="32" t="s">
        <v>728</v>
      </c>
      <c r="B21" s="32"/>
      <c r="C21" s="32"/>
      <c r="D21" s="32"/>
      <c r="E21" s="32"/>
      <c r="F21" s="32"/>
    </row>
    <row r="22" spans="1:6" hidden="1" x14ac:dyDescent="0.25">
      <c r="A22" s="32"/>
      <c r="B22" s="32"/>
      <c r="C22" s="32"/>
      <c r="D22" s="32"/>
      <c r="E22" s="32"/>
      <c r="F22" s="32"/>
    </row>
    <row r="23" spans="1:6" x14ac:dyDescent="0.25">
      <c r="A23" s="32"/>
      <c r="B23" s="32"/>
      <c r="E23" s="32"/>
      <c r="F23" s="32"/>
    </row>
    <row r="24" spans="1:6" s="224" customFormat="1" ht="15.6" customHeight="1" x14ac:dyDescent="0.25">
      <c r="A24" s="735" t="s">
        <v>1061</v>
      </c>
      <c r="B24" s="735"/>
      <c r="C24" s="735" t="s">
        <v>24</v>
      </c>
      <c r="D24" s="735"/>
      <c r="E24" s="735" t="s">
        <v>529</v>
      </c>
      <c r="F24" s="735"/>
    </row>
    <row r="25" spans="1:6" s="225" customFormat="1" x14ac:dyDescent="0.25">
      <c r="A25" s="733" t="s">
        <v>556</v>
      </c>
      <c r="B25" s="733"/>
      <c r="C25" s="733" t="s">
        <v>556</v>
      </c>
      <c r="D25" s="733"/>
      <c r="E25" s="733" t="s">
        <v>556</v>
      </c>
      <c r="F25" s="733"/>
    </row>
    <row r="26" spans="1:6" x14ac:dyDescent="0.25">
      <c r="A26" s="32"/>
      <c r="B26" s="32"/>
      <c r="C26" s="32"/>
      <c r="D26" s="32"/>
      <c r="E26" s="32"/>
      <c r="F26" s="32"/>
    </row>
    <row r="27" spans="1:6" x14ac:dyDescent="0.25">
      <c r="A27" s="32"/>
      <c r="B27" s="32"/>
      <c r="C27" s="32"/>
      <c r="D27" s="32"/>
      <c r="E27" s="32"/>
      <c r="F27" s="32"/>
    </row>
    <row r="28" spans="1:6" s="224" customFormat="1" ht="14.4" customHeight="1" x14ac:dyDescent="0.25">
      <c r="A28" s="735" t="str">
        <f>PR!B80</f>
        <v>ELEIN T. ESPERANZA</v>
      </c>
      <c r="B28" s="735"/>
      <c r="C28" s="335" t="s">
        <v>729</v>
      </c>
      <c r="D28" s="335"/>
      <c r="E28" s="735" t="s">
        <v>924</v>
      </c>
      <c r="F28" s="735"/>
    </row>
    <row r="29" spans="1:6" s="225" customFormat="1" ht="28.5" customHeight="1" x14ac:dyDescent="0.25">
      <c r="A29" s="736" t="s">
        <v>730</v>
      </c>
      <c r="B29" s="736"/>
      <c r="C29" s="336" t="s">
        <v>731</v>
      </c>
      <c r="D29" s="336"/>
      <c r="E29" s="737" t="s">
        <v>531</v>
      </c>
      <c r="F29" s="737"/>
    </row>
    <row r="30" spans="1:6" hidden="1" x14ac:dyDescent="0.25">
      <c r="A30" s="732" t="s">
        <v>732</v>
      </c>
      <c r="B30" s="732"/>
      <c r="C30" s="732"/>
      <c r="D30" s="734"/>
      <c r="E30" s="32"/>
      <c r="F30" s="32"/>
    </row>
    <row r="31" spans="1:6" hidden="1" x14ac:dyDescent="0.25">
      <c r="A31" s="732" t="s">
        <v>733</v>
      </c>
      <c r="B31" s="732"/>
      <c r="C31" s="732"/>
      <c r="D31" s="734"/>
      <c r="E31" s="32"/>
      <c r="F31" s="32"/>
    </row>
    <row r="32" spans="1:6" hidden="1" x14ac:dyDescent="0.25">
      <c r="A32" s="732" t="s">
        <v>734</v>
      </c>
      <c r="B32" s="732"/>
      <c r="C32" s="732"/>
      <c r="D32" s="734"/>
      <c r="E32" s="32"/>
      <c r="F32" s="32"/>
    </row>
    <row r="33" spans="1:6" hidden="1" x14ac:dyDescent="0.25">
      <c r="A33" s="732" t="s">
        <v>735</v>
      </c>
      <c r="B33" s="732"/>
      <c r="C33" s="732"/>
      <c r="D33" s="734"/>
      <c r="E33" s="32"/>
      <c r="F33" s="32"/>
    </row>
    <row r="34" spans="1:6" hidden="1" x14ac:dyDescent="0.25">
      <c r="A34" s="732" t="s">
        <v>736</v>
      </c>
      <c r="B34" s="732"/>
      <c r="C34" s="732"/>
      <c r="D34" s="734"/>
      <c r="E34" s="32"/>
      <c r="F34" s="32"/>
    </row>
    <row r="35" spans="1:6" hidden="1" x14ac:dyDescent="0.25">
      <c r="A35" s="732" t="s">
        <v>737</v>
      </c>
      <c r="B35" s="732"/>
      <c r="C35" s="732"/>
      <c r="D35" s="734"/>
      <c r="E35" s="32"/>
      <c r="F35" s="32"/>
    </row>
    <row r="36" spans="1:6" hidden="1" x14ac:dyDescent="0.25">
      <c r="A36" s="732" t="s">
        <v>738</v>
      </c>
      <c r="B36" s="732"/>
      <c r="C36" s="732"/>
      <c r="D36" s="734"/>
      <c r="E36" s="32"/>
      <c r="F36" s="32"/>
    </row>
    <row r="37" spans="1:6" hidden="1" x14ac:dyDescent="0.25">
      <c r="A37" s="732" t="s">
        <v>557</v>
      </c>
      <c r="B37" s="732"/>
      <c r="C37" s="732"/>
      <c r="D37" s="734"/>
      <c r="E37" s="32"/>
      <c r="F37" s="32"/>
    </row>
    <row r="38" spans="1:6" hidden="1" x14ac:dyDescent="0.25">
      <c r="A38" s="732" t="s">
        <v>739</v>
      </c>
      <c r="B38" s="732"/>
      <c r="C38" s="732"/>
      <c r="D38" s="734"/>
      <c r="E38" s="32"/>
      <c r="F38" s="32"/>
    </row>
    <row r="39" spans="1:6" hidden="1" x14ac:dyDescent="0.25">
      <c r="A39" s="732" t="s">
        <v>740</v>
      </c>
      <c r="B39" s="732"/>
      <c r="C39" s="732"/>
      <c r="D39" s="734"/>
      <c r="E39" s="32"/>
      <c r="F39" s="32"/>
    </row>
    <row r="40" spans="1:6" hidden="1" x14ac:dyDescent="0.25">
      <c r="A40" s="732" t="s">
        <v>576</v>
      </c>
      <c r="B40" s="732"/>
      <c r="C40" s="732"/>
      <c r="D40" s="734"/>
      <c r="E40" s="32"/>
      <c r="F40" s="32"/>
    </row>
    <row r="41" spans="1:6" hidden="1" x14ac:dyDescent="0.25">
      <c r="A41" s="732" t="s">
        <v>741</v>
      </c>
      <c r="B41" s="732"/>
      <c r="C41" s="732"/>
      <c r="D41" s="734"/>
      <c r="E41" s="32"/>
      <c r="F41" s="32"/>
    </row>
    <row r="42" spans="1:6" hidden="1" x14ac:dyDescent="0.25">
      <c r="A42" s="732" t="s">
        <v>742</v>
      </c>
      <c r="B42" s="732"/>
      <c r="C42" s="732"/>
      <c r="D42" s="734"/>
      <c r="E42" s="32"/>
      <c r="F42" s="32"/>
    </row>
    <row r="43" spans="1:6" hidden="1" x14ac:dyDescent="0.25">
      <c r="A43" s="732" t="s">
        <v>743</v>
      </c>
      <c r="B43" s="732"/>
      <c r="C43" s="732"/>
      <c r="D43" s="734"/>
      <c r="E43" s="32"/>
      <c r="F43" s="32"/>
    </row>
    <row r="44" spans="1:6" hidden="1" x14ac:dyDescent="0.25">
      <c r="A44" s="732" t="s">
        <v>24</v>
      </c>
      <c r="B44" s="732"/>
      <c r="C44" s="732"/>
      <c r="D44" s="734"/>
      <c r="E44" s="32"/>
      <c r="F44" s="32"/>
    </row>
    <row r="45" spans="1:6" hidden="1" x14ac:dyDescent="0.25">
      <c r="A45" s="732" t="s">
        <v>744</v>
      </c>
      <c r="B45" s="732"/>
      <c r="C45" s="732"/>
      <c r="D45" s="734"/>
      <c r="E45" s="32"/>
      <c r="F45" s="32"/>
    </row>
    <row r="46" spans="1:6" hidden="1" x14ac:dyDescent="0.25">
      <c r="A46" s="732" t="s">
        <v>745</v>
      </c>
      <c r="B46" s="732"/>
      <c r="C46" s="732"/>
      <c r="D46" s="734"/>
      <c r="E46" s="32"/>
      <c r="F46" s="32"/>
    </row>
    <row r="47" spans="1:6" hidden="1" x14ac:dyDescent="0.25">
      <c r="A47" s="732" t="s">
        <v>746</v>
      </c>
      <c r="B47" s="732"/>
      <c r="C47" s="732"/>
      <c r="D47" s="734"/>
      <c r="E47" s="32"/>
      <c r="F47" s="32"/>
    </row>
    <row r="48" spans="1:6" hidden="1" x14ac:dyDescent="0.25">
      <c r="A48" s="732" t="s">
        <v>747</v>
      </c>
      <c r="B48" s="732"/>
      <c r="C48" s="732"/>
      <c r="D48" s="734"/>
      <c r="E48" s="32"/>
      <c r="F48" s="32"/>
    </row>
    <row r="49" spans="1:6" hidden="1" x14ac:dyDescent="0.25">
      <c r="A49" s="732" t="s">
        <v>748</v>
      </c>
      <c r="B49" s="732"/>
      <c r="C49" s="732"/>
      <c r="D49" s="734"/>
      <c r="E49" s="32"/>
      <c r="F49" s="32"/>
    </row>
    <row r="50" spans="1:6" hidden="1" x14ac:dyDescent="0.25">
      <c r="A50" s="732" t="s">
        <v>749</v>
      </c>
      <c r="B50" s="732"/>
      <c r="C50" s="732"/>
      <c r="D50" s="734"/>
      <c r="E50" s="32"/>
      <c r="F50" s="32"/>
    </row>
    <row r="51" spans="1:6" hidden="1" x14ac:dyDescent="0.25">
      <c r="A51" s="732" t="s">
        <v>750</v>
      </c>
      <c r="B51" s="732"/>
      <c r="C51" s="732"/>
      <c r="D51" s="734"/>
      <c r="E51" s="32"/>
      <c r="F51" s="32"/>
    </row>
    <row r="52" spans="1:6" hidden="1" x14ac:dyDescent="0.25">
      <c r="A52" s="732" t="s">
        <v>751</v>
      </c>
      <c r="B52" s="732"/>
      <c r="C52" s="732"/>
      <c r="D52" s="734"/>
      <c r="E52" s="32"/>
      <c r="F52" s="32"/>
    </row>
    <row r="53" spans="1:6" hidden="1" x14ac:dyDescent="0.25">
      <c r="A53" s="732" t="s">
        <v>121</v>
      </c>
      <c r="B53" s="732"/>
      <c r="C53" s="732"/>
      <c r="D53" s="734"/>
      <c r="E53" s="32"/>
      <c r="F53" s="32"/>
    </row>
    <row r="54" spans="1:6" hidden="1" x14ac:dyDescent="0.25">
      <c r="A54" s="732" t="s">
        <v>752</v>
      </c>
      <c r="B54" s="732"/>
      <c r="C54" s="732"/>
      <c r="D54" s="734"/>
      <c r="E54" s="32"/>
      <c r="F54" s="32"/>
    </row>
    <row r="55" spans="1:6" hidden="1" x14ac:dyDescent="0.25">
      <c r="A55" s="732" t="s">
        <v>753</v>
      </c>
      <c r="B55" s="732"/>
      <c r="C55" s="732"/>
      <c r="D55" s="734"/>
      <c r="E55" s="32"/>
      <c r="F55" s="32"/>
    </row>
    <row r="56" spans="1:6" hidden="1" x14ac:dyDescent="0.25">
      <c r="A56" s="732" t="s">
        <v>754</v>
      </c>
      <c r="B56" s="732"/>
      <c r="C56" s="732"/>
      <c r="D56" s="734"/>
      <c r="E56" s="32"/>
      <c r="F56" s="32"/>
    </row>
    <row r="57" spans="1:6" hidden="1" x14ac:dyDescent="0.25">
      <c r="A57" s="732" t="s">
        <v>755</v>
      </c>
      <c r="B57" s="732"/>
      <c r="C57" s="732"/>
      <c r="D57" s="734"/>
      <c r="E57" s="32"/>
      <c r="F57" s="32"/>
    </row>
    <row r="58" spans="1:6" hidden="1" x14ac:dyDescent="0.25">
      <c r="A58" s="732" t="s">
        <v>756</v>
      </c>
      <c r="B58" s="732"/>
      <c r="C58" s="732"/>
      <c r="D58" s="734"/>
      <c r="E58" s="32"/>
      <c r="F58" s="32"/>
    </row>
    <row r="59" spans="1:6" hidden="1" x14ac:dyDescent="0.25">
      <c r="A59" s="732" t="s">
        <v>757</v>
      </c>
      <c r="B59" s="732"/>
      <c r="C59" s="732"/>
      <c r="D59" s="734"/>
      <c r="E59" s="32"/>
      <c r="F59" s="32"/>
    </row>
    <row r="60" spans="1:6" hidden="1" x14ac:dyDescent="0.25">
      <c r="A60" s="732" t="s">
        <v>123</v>
      </c>
      <c r="B60" s="732"/>
      <c r="C60" s="732"/>
      <c r="D60" s="734"/>
      <c r="E60" s="32"/>
      <c r="F60" s="32"/>
    </row>
    <row r="61" spans="1:6" hidden="1" x14ac:dyDescent="0.25">
      <c r="A61" s="732" t="s">
        <v>62</v>
      </c>
      <c r="B61" s="732"/>
      <c r="C61" s="732"/>
      <c r="D61" s="734"/>
      <c r="E61" s="32"/>
      <c r="F61" s="32"/>
    </row>
    <row r="62" spans="1:6" hidden="1" x14ac:dyDescent="0.25">
      <c r="A62" s="732" t="s">
        <v>758</v>
      </c>
      <c r="B62" s="732"/>
      <c r="C62" s="732"/>
      <c r="D62" s="734"/>
      <c r="E62" s="32"/>
      <c r="F62" s="32"/>
    </row>
    <row r="63" spans="1:6" hidden="1" x14ac:dyDescent="0.25">
      <c r="A63" s="732" t="s">
        <v>759</v>
      </c>
      <c r="B63" s="732"/>
      <c r="C63" s="732"/>
      <c r="D63" s="734"/>
      <c r="E63" s="32"/>
      <c r="F63" s="32"/>
    </row>
    <row r="64" spans="1:6" hidden="1" x14ac:dyDescent="0.25">
      <c r="A64" s="732" t="s">
        <v>574</v>
      </c>
      <c r="B64" s="732"/>
      <c r="C64" s="732"/>
      <c r="D64" s="734"/>
      <c r="E64" s="32"/>
      <c r="F64" s="32"/>
    </row>
    <row r="65" spans="1:6" hidden="1" x14ac:dyDescent="0.25">
      <c r="A65" s="732" t="s">
        <v>164</v>
      </c>
      <c r="B65" s="732"/>
      <c r="C65" s="732"/>
      <c r="D65" s="734"/>
      <c r="E65" s="32"/>
      <c r="F65" s="32"/>
    </row>
    <row r="66" spans="1:6" hidden="1" x14ac:dyDescent="0.25">
      <c r="A66" s="732" t="s">
        <v>760</v>
      </c>
      <c r="B66" s="732"/>
      <c r="C66" s="732"/>
      <c r="D66" s="734"/>
      <c r="E66" s="32"/>
      <c r="F66" s="32"/>
    </row>
    <row r="67" spans="1:6" hidden="1" x14ac:dyDescent="0.25">
      <c r="A67" s="732" t="s">
        <v>761</v>
      </c>
      <c r="B67" s="732"/>
      <c r="C67" s="732"/>
      <c r="D67" s="734"/>
      <c r="E67" s="32"/>
      <c r="F67" s="32"/>
    </row>
    <row r="68" spans="1:6" hidden="1" x14ac:dyDescent="0.25">
      <c r="A68" s="732" t="s">
        <v>206</v>
      </c>
      <c r="B68" s="732"/>
      <c r="C68" s="732"/>
      <c r="D68" s="734"/>
      <c r="E68" s="32"/>
      <c r="F68" s="32"/>
    </row>
    <row r="69" spans="1:6" hidden="1" x14ac:dyDescent="0.25">
      <c r="A69" s="732" t="s">
        <v>762</v>
      </c>
      <c r="B69" s="732"/>
      <c r="C69" s="732"/>
      <c r="D69" s="734"/>
      <c r="E69" s="32"/>
      <c r="F69" s="32"/>
    </row>
    <row r="70" spans="1:6" hidden="1" x14ac:dyDescent="0.25">
      <c r="A70" s="732" t="s">
        <v>763</v>
      </c>
      <c r="B70" s="732"/>
      <c r="C70" s="732"/>
      <c r="D70" s="734"/>
      <c r="E70" s="32"/>
      <c r="F70" s="32"/>
    </row>
    <row r="71" spans="1:6" hidden="1" x14ac:dyDescent="0.25">
      <c r="A71" s="732" t="s">
        <v>764</v>
      </c>
      <c r="B71" s="732"/>
      <c r="C71" s="732"/>
      <c r="D71" s="734"/>
      <c r="E71" s="32"/>
      <c r="F71" s="32"/>
    </row>
    <row r="72" spans="1:6" hidden="1" x14ac:dyDescent="0.25">
      <c r="A72" s="732" t="s">
        <v>765</v>
      </c>
      <c r="B72" s="732"/>
      <c r="C72" s="732"/>
      <c r="D72" s="734"/>
      <c r="E72" s="32"/>
      <c r="F72" s="32"/>
    </row>
    <row r="73" spans="1:6" hidden="1" x14ac:dyDescent="0.25">
      <c r="A73" s="732" t="s">
        <v>766</v>
      </c>
      <c r="B73" s="732"/>
      <c r="C73" s="732"/>
      <c r="D73" s="734"/>
      <c r="E73" s="32"/>
      <c r="F73" s="32"/>
    </row>
    <row r="74" spans="1:6" hidden="1" x14ac:dyDescent="0.25">
      <c r="A74" s="732" t="s">
        <v>767</v>
      </c>
      <c r="B74" s="732"/>
      <c r="C74" s="732"/>
      <c r="D74" s="734"/>
      <c r="E74" s="32"/>
      <c r="F74" s="32"/>
    </row>
    <row r="75" spans="1:6" hidden="1" x14ac:dyDescent="0.25">
      <c r="A75" s="732" t="s">
        <v>768</v>
      </c>
      <c r="B75" s="732"/>
      <c r="C75" s="732"/>
      <c r="D75" s="734"/>
      <c r="E75" s="32"/>
      <c r="F75" s="32"/>
    </row>
    <row r="76" spans="1:6" hidden="1" x14ac:dyDescent="0.25">
      <c r="A76" s="732" t="s">
        <v>769</v>
      </c>
      <c r="B76" s="732"/>
      <c r="C76" s="732"/>
      <c r="D76" s="734"/>
      <c r="E76" s="32"/>
      <c r="F76" s="32"/>
    </row>
    <row r="77" spans="1:6" hidden="1" x14ac:dyDescent="0.25">
      <c r="A77" s="732" t="s">
        <v>770</v>
      </c>
      <c r="B77" s="732"/>
      <c r="C77" s="732"/>
      <c r="D77" s="734"/>
      <c r="E77" s="32"/>
      <c r="F77" s="32"/>
    </row>
    <row r="78" spans="1:6" hidden="1" x14ac:dyDescent="0.25">
      <c r="A78" s="732" t="s">
        <v>771</v>
      </c>
      <c r="B78" s="732"/>
      <c r="C78" s="732"/>
      <c r="D78" s="734"/>
      <c r="E78" s="32"/>
      <c r="F78" s="32"/>
    </row>
    <row r="79" spans="1:6" hidden="1" x14ac:dyDescent="0.25">
      <c r="A79" s="732" t="s">
        <v>772</v>
      </c>
      <c r="B79" s="732"/>
      <c r="C79" s="732"/>
      <c r="D79" s="734"/>
      <c r="E79" s="32"/>
      <c r="F79" s="32"/>
    </row>
    <row r="80" spans="1:6" hidden="1" x14ac:dyDescent="0.25">
      <c r="A80" s="732" t="s">
        <v>773</v>
      </c>
      <c r="B80" s="732"/>
      <c r="C80" s="732"/>
      <c r="D80" s="734"/>
      <c r="E80" s="32"/>
      <c r="F80" s="32"/>
    </row>
    <row r="81" spans="1:6" hidden="1" x14ac:dyDescent="0.25">
      <c r="A81" s="732" t="s">
        <v>314</v>
      </c>
      <c r="B81" s="732"/>
      <c r="C81" s="732"/>
      <c r="D81" s="734"/>
      <c r="E81" s="32"/>
      <c r="F81" s="32"/>
    </row>
    <row r="82" spans="1:6" hidden="1" x14ac:dyDescent="0.25">
      <c r="A82" s="732" t="s">
        <v>774</v>
      </c>
      <c r="B82" s="732"/>
      <c r="C82" s="732"/>
      <c r="D82" s="734"/>
      <c r="E82" s="32"/>
      <c r="F82" s="32"/>
    </row>
    <row r="83" spans="1:6" hidden="1" x14ac:dyDescent="0.25">
      <c r="A83" s="732" t="s">
        <v>775</v>
      </c>
      <c r="B83" s="732"/>
      <c r="C83" s="732"/>
      <c r="D83" s="734"/>
      <c r="E83" s="32"/>
      <c r="F83" s="32"/>
    </row>
    <row r="84" spans="1:6" ht="3" customHeight="1" x14ac:dyDescent="0.3">
      <c r="A84"/>
      <c r="B84"/>
      <c r="C84"/>
      <c r="D84"/>
      <c r="E84"/>
      <c r="F84" s="32"/>
    </row>
    <row r="85" spans="1:6" ht="12" customHeight="1" x14ac:dyDescent="0.3">
      <c r="A85"/>
      <c r="B85"/>
      <c r="C85"/>
      <c r="D85"/>
      <c r="E85"/>
      <c r="F85" s="32"/>
    </row>
    <row r="86" spans="1:6" s="227" customFormat="1" x14ac:dyDescent="0.25">
      <c r="A86" s="226"/>
      <c r="B86" s="226"/>
      <c r="C86" s="226"/>
      <c r="D86" s="226"/>
      <c r="E86" s="32"/>
      <c r="F86" s="32"/>
    </row>
    <row r="87" spans="1:6" s="227" customFormat="1" ht="6.6" customHeight="1" x14ac:dyDescent="0.25">
      <c r="A87" s="226"/>
      <c r="B87" s="226"/>
      <c r="C87" s="226"/>
      <c r="D87" s="226"/>
      <c r="E87" s="32"/>
      <c r="F87" s="32"/>
    </row>
    <row r="88" spans="1:6" s="228" customFormat="1" x14ac:dyDescent="0.25">
      <c r="B88" s="229"/>
      <c r="C88" s="229"/>
      <c r="D88" s="229"/>
      <c r="E88" s="229"/>
      <c r="F88" s="229"/>
    </row>
    <row r="89" spans="1:6" s="225" customFormat="1" x14ac:dyDescent="0.25">
      <c r="C89" s="230"/>
      <c r="D89" s="230"/>
      <c r="E89" s="230"/>
      <c r="F89" s="230"/>
    </row>
    <row r="90" spans="1:6" ht="0.75" customHeight="1" x14ac:dyDescent="0.25">
      <c r="A90" s="32"/>
      <c r="B90" s="32"/>
      <c r="C90" s="32"/>
      <c r="D90" s="32"/>
      <c r="E90" s="32"/>
      <c r="F90" s="32"/>
    </row>
    <row r="91" spans="1:6" x14ac:dyDescent="0.25">
      <c r="A91" s="32"/>
      <c r="B91" s="32"/>
      <c r="C91" s="32"/>
      <c r="D91" s="32"/>
      <c r="E91" s="32"/>
      <c r="F91" s="32"/>
    </row>
    <row r="92" spans="1:6" ht="2.25" customHeight="1" x14ac:dyDescent="0.25">
      <c r="A92" s="32"/>
      <c r="B92" s="32"/>
      <c r="C92" s="32"/>
      <c r="D92" s="32"/>
      <c r="E92" s="32"/>
      <c r="F92" s="32"/>
    </row>
    <row r="93" spans="1:6" x14ac:dyDescent="0.25">
      <c r="A93" s="32"/>
      <c r="B93" s="32"/>
      <c r="C93" s="32"/>
      <c r="D93" s="32"/>
      <c r="E93" s="32"/>
      <c r="F93" s="32"/>
    </row>
    <row r="94" spans="1:6" s="228" customFormat="1" x14ac:dyDescent="0.25">
      <c r="A94" s="226"/>
      <c r="B94" s="226"/>
      <c r="C94" s="732"/>
      <c r="D94" s="732"/>
      <c r="E94" s="226"/>
      <c r="F94" s="226"/>
    </row>
    <row r="95" spans="1:6" s="225" customFormat="1" x14ac:dyDescent="0.25">
      <c r="A95" s="230"/>
      <c r="B95" s="230"/>
      <c r="C95" s="733"/>
      <c r="D95" s="733"/>
      <c r="E95" s="230"/>
      <c r="F95" s="230"/>
    </row>
    <row r="96" spans="1:6" x14ac:dyDescent="0.25">
      <c r="A96" s="32"/>
      <c r="B96" s="36"/>
      <c r="C96" s="231"/>
      <c r="D96" s="231"/>
      <c r="E96" s="32"/>
      <c r="F96" s="32"/>
    </row>
    <row r="97" spans="1:6" x14ac:dyDescent="0.25">
      <c r="A97" s="32"/>
      <c r="B97" s="32"/>
      <c r="C97" s="32"/>
      <c r="D97" s="32"/>
      <c r="E97" s="32"/>
      <c r="F97" s="32"/>
    </row>
    <row r="98" spans="1:6" x14ac:dyDescent="0.25">
      <c r="A98" s="32"/>
      <c r="B98" s="32"/>
      <c r="C98" s="32"/>
      <c r="D98" s="32"/>
      <c r="E98" s="32"/>
      <c r="F98" s="32"/>
    </row>
    <row r="99" spans="1:6" x14ac:dyDescent="0.25">
      <c r="A99" s="32"/>
      <c r="B99" s="32"/>
      <c r="C99" s="32"/>
      <c r="D99" s="32"/>
      <c r="E99" s="32"/>
      <c r="F99" s="32"/>
    </row>
  </sheetData>
  <mergeCells count="84">
    <mergeCell ref="C95:D95"/>
    <mergeCell ref="A74:D74"/>
    <mergeCell ref="A75:D75"/>
    <mergeCell ref="A76:D76"/>
    <mergeCell ref="A77:D77"/>
    <mergeCell ref="A78:D78"/>
    <mergeCell ref="A79:D79"/>
    <mergeCell ref="A80:D80"/>
    <mergeCell ref="A81:D81"/>
    <mergeCell ref="A82:D82"/>
    <mergeCell ref="A83:D83"/>
    <mergeCell ref="C94:D94"/>
    <mergeCell ref="A73:D73"/>
    <mergeCell ref="A62:D62"/>
    <mergeCell ref="A63:D63"/>
    <mergeCell ref="A64:D64"/>
    <mergeCell ref="A65:D65"/>
    <mergeCell ref="A66:D66"/>
    <mergeCell ref="A67:D67"/>
    <mergeCell ref="A68:D68"/>
    <mergeCell ref="A69:D69"/>
    <mergeCell ref="A70:D70"/>
    <mergeCell ref="A71:D71"/>
    <mergeCell ref="A72:D72"/>
    <mergeCell ref="A61:D61"/>
    <mergeCell ref="A50:D50"/>
    <mergeCell ref="A51:D51"/>
    <mergeCell ref="A52:D52"/>
    <mergeCell ref="A53:D53"/>
    <mergeCell ref="A54:D54"/>
    <mergeCell ref="A55:D55"/>
    <mergeCell ref="A56:D56"/>
    <mergeCell ref="A57:D57"/>
    <mergeCell ref="A58:D58"/>
    <mergeCell ref="A59:D59"/>
    <mergeCell ref="A60:D60"/>
    <mergeCell ref="A49:D49"/>
    <mergeCell ref="A38:D38"/>
    <mergeCell ref="A39:D39"/>
    <mergeCell ref="A40:D40"/>
    <mergeCell ref="A41:D41"/>
    <mergeCell ref="A42:D42"/>
    <mergeCell ref="A43:D43"/>
    <mergeCell ref="A44:D44"/>
    <mergeCell ref="A45:D45"/>
    <mergeCell ref="A46:D46"/>
    <mergeCell ref="A47:D47"/>
    <mergeCell ref="A48:D48"/>
    <mergeCell ref="A37:D37"/>
    <mergeCell ref="A28:B28"/>
    <mergeCell ref="E28:F28"/>
    <mergeCell ref="A29:B29"/>
    <mergeCell ref="E29:F29"/>
    <mergeCell ref="A30:D30"/>
    <mergeCell ref="A31:D31"/>
    <mergeCell ref="A32:D32"/>
    <mergeCell ref="A33:D33"/>
    <mergeCell ref="A34:D34"/>
    <mergeCell ref="A35:D35"/>
    <mergeCell ref="A36:D36"/>
    <mergeCell ref="A24:B24"/>
    <mergeCell ref="C24:D24"/>
    <mergeCell ref="E24:F24"/>
    <mergeCell ref="A25:B25"/>
    <mergeCell ref="C25:D25"/>
    <mergeCell ref="E25:F25"/>
    <mergeCell ref="A20:E20"/>
    <mergeCell ref="A9:F9"/>
    <mergeCell ref="A10:F10"/>
    <mergeCell ref="A11:F11"/>
    <mergeCell ref="A12:F12"/>
    <mergeCell ref="A13:C13"/>
    <mergeCell ref="E13:F13"/>
    <mergeCell ref="A14:F14"/>
    <mergeCell ref="D15:E15"/>
    <mergeCell ref="A16:F16"/>
    <mergeCell ref="A18:F18"/>
    <mergeCell ref="A19:E19"/>
    <mergeCell ref="A1:F1"/>
    <mergeCell ref="A2:F2"/>
    <mergeCell ref="A3:F3"/>
    <mergeCell ref="A5:F5"/>
    <mergeCell ref="B7:C7"/>
    <mergeCell ref="D7:E7"/>
  </mergeCells>
  <pageMargins left="0.69" right="0.57999999999999996" top="0.44" bottom="0.48" header="0.23" footer="0.31496062992125984"/>
  <pageSetup paperSize="9" scale="89" fitToHeight="0"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I99"/>
  <sheetViews>
    <sheetView topLeftCell="A18" zoomScale="131" zoomScaleNormal="131" zoomScaleSheetLayoutView="115" workbookViewId="0">
      <selection activeCell="B26" sqref="B26"/>
    </sheetView>
  </sheetViews>
  <sheetFormatPr defaultColWidth="9.33203125" defaultRowHeight="13.8" x14ac:dyDescent="0.25"/>
  <cols>
    <col min="1" max="1" width="13.44140625" style="34" customWidth="1"/>
    <col min="2" max="2" width="14.6640625" style="34" customWidth="1"/>
    <col min="3" max="3" width="19.5546875" style="34" customWidth="1"/>
    <col min="4" max="4" width="12.109375" style="34" customWidth="1"/>
    <col min="5" max="5" width="17.88671875" style="34" customWidth="1"/>
    <col min="6" max="6" width="23.33203125" style="34" customWidth="1"/>
    <col min="7" max="7" width="6.6640625" style="34" customWidth="1"/>
    <col min="8" max="16384" width="9.33203125" style="34"/>
  </cols>
  <sheetData>
    <row r="1" spans="1:8" x14ac:dyDescent="0.25">
      <c r="A1" s="748" t="s">
        <v>241</v>
      </c>
      <c r="B1" s="747"/>
      <c r="C1" s="747"/>
      <c r="D1" s="747"/>
      <c r="E1" s="747"/>
      <c r="F1" s="747"/>
      <c r="G1" s="232"/>
    </row>
    <row r="2" spans="1:8" x14ac:dyDescent="0.25">
      <c r="A2" s="748" t="s">
        <v>242</v>
      </c>
      <c r="B2" s="748"/>
      <c r="C2" s="748"/>
      <c r="D2" s="748"/>
      <c r="E2" s="748"/>
      <c r="F2" s="748"/>
      <c r="G2" s="232"/>
    </row>
    <row r="3" spans="1:8" ht="22.5" customHeight="1" x14ac:dyDescent="0.25">
      <c r="A3" s="232"/>
      <c r="B3" s="232"/>
      <c r="C3" s="232"/>
      <c r="D3" s="232"/>
      <c r="E3" s="232"/>
      <c r="F3" s="232"/>
      <c r="G3" s="232"/>
    </row>
    <row r="4" spans="1:8" ht="34.5" customHeight="1" x14ac:dyDescent="0.25">
      <c r="A4" s="1004" t="s">
        <v>920</v>
      </c>
      <c r="B4" s="1004"/>
      <c r="C4" s="1004"/>
      <c r="D4" s="1004"/>
      <c r="E4" s="1004"/>
      <c r="F4" s="1004"/>
      <c r="G4" s="232"/>
    </row>
    <row r="5" spans="1:8" ht="31.95" customHeight="1" x14ac:dyDescent="0.25">
      <c r="A5" s="177"/>
      <c r="B5" s="177"/>
      <c r="C5" s="177"/>
      <c r="D5" s="177"/>
      <c r="E5" s="177"/>
      <c r="F5" s="177"/>
      <c r="G5" s="232"/>
    </row>
    <row r="6" spans="1:8" x14ac:dyDescent="0.25">
      <c r="A6" s="232"/>
      <c r="B6" s="760" t="s">
        <v>720</v>
      </c>
      <c r="C6" s="760"/>
      <c r="D6" s="1005" t="str">
        <f>PR!B12</f>
        <v>2509-SS09-343</v>
      </c>
      <c r="E6" s="1005"/>
      <c r="F6" s="232"/>
      <c r="G6" s="232"/>
    </row>
    <row r="7" spans="1:8" ht="18" customHeight="1" x14ac:dyDescent="0.25">
      <c r="A7" s="232"/>
      <c r="B7" s="232"/>
      <c r="C7" s="232"/>
      <c r="D7" s="232"/>
      <c r="E7" s="232"/>
      <c r="F7" s="232"/>
      <c r="G7" s="232"/>
    </row>
    <row r="8" spans="1:8" ht="54" customHeight="1" x14ac:dyDescent="0.25">
      <c r="A8" s="1006" t="s">
        <v>776</v>
      </c>
      <c r="B8" s="1006"/>
      <c r="C8" s="1006"/>
      <c r="D8" s="1006"/>
      <c r="E8" s="1006"/>
      <c r="F8" s="1006"/>
      <c r="G8" s="1006"/>
    </row>
    <row r="9" spans="1:8" ht="46.5" customHeight="1" x14ac:dyDescent="0.25">
      <c r="A9" s="1006" t="s">
        <v>777</v>
      </c>
      <c r="B9" s="1006"/>
      <c r="C9" s="1006"/>
      <c r="D9" s="1006"/>
      <c r="E9" s="1006"/>
      <c r="F9" s="1006"/>
      <c r="G9" s="1006"/>
    </row>
    <row r="10" spans="1:8" ht="69" customHeight="1" x14ac:dyDescent="0.25">
      <c r="A10" s="1006" t="s">
        <v>778</v>
      </c>
      <c r="B10" s="1006"/>
      <c r="C10" s="1006"/>
      <c r="D10" s="1006"/>
      <c r="E10" s="1006"/>
      <c r="F10" s="1006"/>
      <c r="G10" s="1006"/>
    </row>
    <row r="11" spans="1:8" ht="67.5" customHeight="1" x14ac:dyDescent="0.25">
      <c r="A11" s="1006" t="s">
        <v>779</v>
      </c>
      <c r="B11" s="1006"/>
      <c r="C11" s="1006"/>
      <c r="D11" s="1006"/>
      <c r="E11" s="1006"/>
      <c r="F11" s="1006"/>
      <c r="G11" s="1006"/>
    </row>
    <row r="12" spans="1:8" ht="16.5" customHeight="1" x14ac:dyDescent="0.25">
      <c r="A12" s="1003" t="s">
        <v>723</v>
      </c>
      <c r="B12" s="1003"/>
      <c r="C12" s="1003"/>
      <c r="D12" s="233" t="str">
        <f>PR!E9</f>
        <v>2025-343</v>
      </c>
      <c r="E12" s="1009" t="s">
        <v>724</v>
      </c>
      <c r="F12" s="1009"/>
      <c r="G12" s="1009"/>
      <c r="H12" s="370"/>
    </row>
    <row r="13" spans="1:8" ht="17.399999999999999" customHeight="1" x14ac:dyDescent="0.25">
      <c r="A13" s="1003" t="s">
        <v>944</v>
      </c>
      <c r="B13" s="1003"/>
      <c r="C13" s="1003"/>
      <c r="D13" s="1003"/>
      <c r="E13" s="1003"/>
      <c r="F13" s="1003"/>
      <c r="G13" s="1003"/>
      <c r="H13" s="370" t="s">
        <v>942</v>
      </c>
    </row>
    <row r="14" spans="1:8" ht="22.5" customHeight="1" x14ac:dyDescent="0.25">
      <c r="A14" s="1015" t="s">
        <v>817</v>
      </c>
      <c r="B14" s="1015"/>
      <c r="C14" s="1015"/>
      <c r="D14" s="1007">
        <f>PR!H75</f>
        <v>10450</v>
      </c>
      <c r="E14" s="1007"/>
      <c r="F14" s="260"/>
      <c r="G14" s="232"/>
    </row>
    <row r="15" spans="1:8" ht="49.5" customHeight="1" x14ac:dyDescent="0.25">
      <c r="A15" s="1006" t="s">
        <v>780</v>
      </c>
      <c r="B15" s="1006"/>
      <c r="C15" s="1006"/>
      <c r="D15" s="1006"/>
      <c r="E15" s="1006"/>
      <c r="F15" s="1006"/>
      <c r="G15" s="1006"/>
    </row>
    <row r="16" spans="1:8" ht="87" customHeight="1" x14ac:dyDescent="0.25">
      <c r="A16" s="1006" t="s">
        <v>922</v>
      </c>
      <c r="B16" s="1006"/>
      <c r="C16" s="1006"/>
      <c r="D16" s="1006"/>
      <c r="E16" s="1006"/>
      <c r="F16" s="1006"/>
      <c r="G16" s="1006"/>
    </row>
    <row r="17" spans="1:9" ht="21.75" hidden="1" customHeight="1" x14ac:dyDescent="0.25">
      <c r="A17" s="1016"/>
      <c r="B17" s="1016"/>
      <c r="C17" s="1016"/>
      <c r="D17" s="1016"/>
      <c r="E17" s="1016"/>
      <c r="F17" s="177"/>
      <c r="G17" s="232"/>
    </row>
    <row r="18" spans="1:9" ht="27" customHeight="1" x14ac:dyDescent="0.25">
      <c r="A18" s="738" t="s">
        <v>781</v>
      </c>
      <c r="B18" s="738"/>
      <c r="C18" s="738"/>
      <c r="D18" s="738"/>
      <c r="E18" s="738"/>
      <c r="F18" s="234" t="s">
        <v>782</v>
      </c>
      <c r="G18" s="232"/>
    </row>
    <row r="19" spans="1:9" ht="11.4" customHeight="1" x14ac:dyDescent="0.25">
      <c r="A19" s="177"/>
      <c r="B19" s="232"/>
      <c r="C19" s="177"/>
      <c r="D19" s="177"/>
      <c r="E19" s="177"/>
      <c r="F19" s="177"/>
      <c r="G19" s="232"/>
    </row>
    <row r="20" spans="1:9" ht="5.25" customHeight="1" x14ac:dyDescent="0.25">
      <c r="A20" s="177"/>
      <c r="B20" s="177"/>
      <c r="C20" s="177"/>
      <c r="D20" s="177"/>
      <c r="E20" s="177"/>
      <c r="F20" s="177"/>
      <c r="G20" s="232"/>
      <c r="I20" s="34" t="s">
        <v>783</v>
      </c>
    </row>
    <row r="21" spans="1:9" ht="18" customHeight="1" x14ac:dyDescent="0.25">
      <c r="A21" s="382"/>
      <c r="B21" s="232"/>
      <c r="C21" s="232"/>
      <c r="D21" s="232"/>
      <c r="E21" s="232"/>
      <c r="F21" s="382"/>
      <c r="G21" s="232"/>
    </row>
    <row r="22" spans="1:9" s="224" customFormat="1" x14ac:dyDescent="0.25">
      <c r="A22" s="259"/>
      <c r="B22" s="235"/>
      <c r="C22" s="235"/>
      <c r="D22" s="235"/>
      <c r="E22" s="235"/>
      <c r="F22" s="259"/>
      <c r="G22" s="235"/>
    </row>
    <row r="23" spans="1:9" s="224" customFormat="1" x14ac:dyDescent="0.25">
      <c r="A23" s="259"/>
      <c r="B23" s="236"/>
      <c r="C23" s="236"/>
      <c r="D23" s="236"/>
      <c r="E23" s="236"/>
      <c r="F23" s="259"/>
      <c r="G23" s="235"/>
    </row>
    <row r="24" spans="1:9" s="224" customFormat="1" x14ac:dyDescent="0.25">
      <c r="A24" s="259"/>
      <c r="B24" s="752" t="s">
        <v>1007</v>
      </c>
      <c r="C24" s="752"/>
      <c r="D24" s="752"/>
      <c r="E24" s="752"/>
      <c r="F24" s="752"/>
      <c r="G24" s="235"/>
    </row>
    <row r="25" spans="1:9" s="225" customFormat="1" x14ac:dyDescent="0.25">
      <c r="A25" s="259"/>
      <c r="B25" s="733" t="s">
        <v>1027</v>
      </c>
      <c r="C25" s="733"/>
      <c r="D25" s="733"/>
      <c r="E25" s="733"/>
      <c r="F25" s="733"/>
      <c r="G25" s="237"/>
    </row>
    <row r="26" spans="1:9" x14ac:dyDescent="0.25">
      <c r="A26" s="32"/>
      <c r="B26" s="32"/>
      <c r="C26" s="32"/>
      <c r="D26" s="32"/>
      <c r="E26" s="32"/>
      <c r="F26" s="32"/>
    </row>
    <row r="27" spans="1:9" x14ac:dyDescent="0.25">
      <c r="A27" s="32"/>
      <c r="B27" s="32"/>
      <c r="C27" s="32"/>
      <c r="D27" s="32"/>
      <c r="E27" s="32"/>
      <c r="F27" s="32"/>
    </row>
    <row r="28" spans="1:9" s="224" customFormat="1" x14ac:dyDescent="0.25">
      <c r="A28" s="752"/>
      <c r="B28" s="752"/>
      <c r="C28" s="752"/>
      <c r="D28" s="752"/>
      <c r="E28" s="752"/>
      <c r="F28" s="752"/>
    </row>
    <row r="29" spans="1:9" s="225" customFormat="1" x14ac:dyDescent="0.25">
      <c r="A29" s="733"/>
      <c r="B29" s="733"/>
      <c r="C29" s="733"/>
      <c r="D29" s="733"/>
      <c r="E29" s="733"/>
      <c r="F29" s="733"/>
    </row>
    <row r="30" spans="1:9" hidden="1" x14ac:dyDescent="0.25">
      <c r="A30" s="751" t="s">
        <v>732</v>
      </c>
      <c r="B30" s="732"/>
      <c r="C30" s="732"/>
      <c r="D30" s="734"/>
      <c r="E30" s="32"/>
      <c r="F30" s="32"/>
    </row>
    <row r="31" spans="1:9" hidden="1" x14ac:dyDescent="0.25">
      <c r="A31" s="751" t="s">
        <v>733</v>
      </c>
      <c r="B31" s="732"/>
      <c r="C31" s="732"/>
      <c r="D31" s="734"/>
      <c r="E31" s="32"/>
      <c r="F31" s="32"/>
    </row>
    <row r="32" spans="1:9" hidden="1" x14ac:dyDescent="0.25">
      <c r="A32" s="751" t="s">
        <v>734</v>
      </c>
      <c r="B32" s="732"/>
      <c r="C32" s="732"/>
      <c r="D32" s="734"/>
      <c r="E32" s="32"/>
      <c r="F32" s="32"/>
    </row>
    <row r="33" spans="1:6" hidden="1" x14ac:dyDescent="0.25">
      <c r="A33" s="751" t="s">
        <v>735</v>
      </c>
      <c r="B33" s="732"/>
      <c r="C33" s="732"/>
      <c r="D33" s="734"/>
      <c r="E33" s="32"/>
      <c r="F33" s="32"/>
    </row>
    <row r="34" spans="1:6" hidden="1" x14ac:dyDescent="0.25">
      <c r="A34" s="751" t="s">
        <v>736</v>
      </c>
      <c r="B34" s="732"/>
      <c r="C34" s="732"/>
      <c r="D34" s="734"/>
      <c r="E34" s="32"/>
      <c r="F34" s="32"/>
    </row>
    <row r="35" spans="1:6" hidden="1" x14ac:dyDescent="0.25">
      <c r="A35" s="751" t="s">
        <v>737</v>
      </c>
      <c r="B35" s="732"/>
      <c r="C35" s="732"/>
      <c r="D35" s="734"/>
      <c r="E35" s="32"/>
      <c r="F35" s="32"/>
    </row>
    <row r="36" spans="1:6" hidden="1" x14ac:dyDescent="0.25">
      <c r="A36" s="751" t="s">
        <v>738</v>
      </c>
      <c r="B36" s="732"/>
      <c r="C36" s="732"/>
      <c r="D36" s="734"/>
      <c r="E36" s="32"/>
      <c r="F36" s="32"/>
    </row>
    <row r="37" spans="1:6" hidden="1" x14ac:dyDescent="0.25">
      <c r="A37" s="751" t="s">
        <v>557</v>
      </c>
      <c r="B37" s="732"/>
      <c r="C37" s="732"/>
      <c r="D37" s="734"/>
      <c r="E37" s="32"/>
      <c r="F37" s="32"/>
    </row>
    <row r="38" spans="1:6" hidden="1" x14ac:dyDescent="0.25">
      <c r="A38" s="751" t="s">
        <v>739</v>
      </c>
      <c r="B38" s="732"/>
      <c r="C38" s="732"/>
      <c r="D38" s="734"/>
      <c r="E38" s="32"/>
      <c r="F38" s="32"/>
    </row>
    <row r="39" spans="1:6" hidden="1" x14ac:dyDescent="0.25">
      <c r="A39" s="751" t="s">
        <v>740</v>
      </c>
      <c r="B39" s="732"/>
      <c r="C39" s="732"/>
      <c r="D39" s="734"/>
      <c r="E39" s="32"/>
      <c r="F39" s="32"/>
    </row>
    <row r="40" spans="1:6" hidden="1" x14ac:dyDescent="0.25">
      <c r="A40" s="751" t="s">
        <v>576</v>
      </c>
      <c r="B40" s="732"/>
      <c r="C40" s="732"/>
      <c r="D40" s="734"/>
      <c r="E40" s="32"/>
      <c r="F40" s="32"/>
    </row>
    <row r="41" spans="1:6" hidden="1" x14ac:dyDescent="0.25">
      <c r="A41" s="751" t="s">
        <v>741</v>
      </c>
      <c r="B41" s="732"/>
      <c r="C41" s="732"/>
      <c r="D41" s="734"/>
      <c r="E41" s="32"/>
      <c r="F41" s="32"/>
    </row>
    <row r="42" spans="1:6" hidden="1" x14ac:dyDescent="0.25">
      <c r="A42" s="751" t="s">
        <v>742</v>
      </c>
      <c r="B42" s="732"/>
      <c r="C42" s="732"/>
      <c r="D42" s="734"/>
      <c r="E42" s="32"/>
      <c r="F42" s="32"/>
    </row>
    <row r="43" spans="1:6" hidden="1" x14ac:dyDescent="0.25">
      <c r="A43" s="751" t="s">
        <v>743</v>
      </c>
      <c r="B43" s="732"/>
      <c r="C43" s="732"/>
      <c r="D43" s="734"/>
      <c r="E43" s="32"/>
      <c r="F43" s="32"/>
    </row>
    <row r="44" spans="1:6" hidden="1" x14ac:dyDescent="0.25">
      <c r="A44" s="751" t="s">
        <v>24</v>
      </c>
      <c r="B44" s="732"/>
      <c r="C44" s="732"/>
      <c r="D44" s="734"/>
      <c r="E44" s="32"/>
      <c r="F44" s="32"/>
    </row>
    <row r="45" spans="1:6" hidden="1" x14ac:dyDescent="0.25">
      <c r="A45" s="751" t="s">
        <v>744</v>
      </c>
      <c r="B45" s="732"/>
      <c r="C45" s="732"/>
      <c r="D45" s="734"/>
      <c r="E45" s="32"/>
      <c r="F45" s="32"/>
    </row>
    <row r="46" spans="1:6" hidden="1" x14ac:dyDescent="0.25">
      <c r="A46" s="751" t="s">
        <v>745</v>
      </c>
      <c r="B46" s="732"/>
      <c r="C46" s="732"/>
      <c r="D46" s="734"/>
      <c r="E46" s="32"/>
      <c r="F46" s="32"/>
    </row>
    <row r="47" spans="1:6" hidden="1" x14ac:dyDescent="0.25">
      <c r="A47" s="751" t="s">
        <v>746</v>
      </c>
      <c r="B47" s="732"/>
      <c r="C47" s="732"/>
      <c r="D47" s="734"/>
      <c r="E47" s="32"/>
      <c r="F47" s="32"/>
    </row>
    <row r="48" spans="1:6" hidden="1" x14ac:dyDescent="0.25">
      <c r="A48" s="751" t="s">
        <v>747</v>
      </c>
      <c r="B48" s="732"/>
      <c r="C48" s="732"/>
      <c r="D48" s="734"/>
      <c r="E48" s="32"/>
      <c r="F48" s="32"/>
    </row>
    <row r="49" spans="1:6" hidden="1" x14ac:dyDescent="0.25">
      <c r="A49" s="751" t="s">
        <v>748</v>
      </c>
      <c r="B49" s="732"/>
      <c r="C49" s="732"/>
      <c r="D49" s="734"/>
      <c r="E49" s="32"/>
      <c r="F49" s="32"/>
    </row>
    <row r="50" spans="1:6" hidden="1" x14ac:dyDescent="0.25">
      <c r="A50" s="751" t="s">
        <v>749</v>
      </c>
      <c r="B50" s="732"/>
      <c r="C50" s="732"/>
      <c r="D50" s="734"/>
      <c r="E50" s="32"/>
      <c r="F50" s="32"/>
    </row>
    <row r="51" spans="1:6" hidden="1" x14ac:dyDescent="0.25">
      <c r="A51" s="751" t="s">
        <v>750</v>
      </c>
      <c r="B51" s="732"/>
      <c r="C51" s="732"/>
      <c r="D51" s="734"/>
      <c r="E51" s="32"/>
      <c r="F51" s="32"/>
    </row>
    <row r="52" spans="1:6" hidden="1" x14ac:dyDescent="0.25">
      <c r="A52" s="751" t="s">
        <v>751</v>
      </c>
      <c r="B52" s="732"/>
      <c r="C52" s="732"/>
      <c r="D52" s="734"/>
      <c r="E52" s="32"/>
      <c r="F52" s="32"/>
    </row>
    <row r="53" spans="1:6" hidden="1" x14ac:dyDescent="0.25">
      <c r="A53" s="751" t="s">
        <v>121</v>
      </c>
      <c r="B53" s="732"/>
      <c r="C53" s="732"/>
      <c r="D53" s="734"/>
      <c r="E53" s="32"/>
      <c r="F53" s="32"/>
    </row>
    <row r="54" spans="1:6" hidden="1" x14ac:dyDescent="0.25">
      <c r="A54" s="751" t="s">
        <v>752</v>
      </c>
      <c r="B54" s="732"/>
      <c r="C54" s="732"/>
      <c r="D54" s="734"/>
      <c r="E54" s="32"/>
      <c r="F54" s="32"/>
    </row>
    <row r="55" spans="1:6" hidden="1" x14ac:dyDescent="0.25">
      <c r="A55" s="751" t="s">
        <v>753</v>
      </c>
      <c r="B55" s="732"/>
      <c r="C55" s="732"/>
      <c r="D55" s="734"/>
      <c r="E55" s="32"/>
      <c r="F55" s="32"/>
    </row>
    <row r="56" spans="1:6" hidden="1" x14ac:dyDescent="0.25">
      <c r="A56" s="751" t="s">
        <v>754</v>
      </c>
      <c r="B56" s="732"/>
      <c r="C56" s="732"/>
      <c r="D56" s="734"/>
      <c r="E56" s="32"/>
      <c r="F56" s="32"/>
    </row>
    <row r="57" spans="1:6" hidden="1" x14ac:dyDescent="0.25">
      <c r="A57" s="751" t="s">
        <v>755</v>
      </c>
      <c r="B57" s="732"/>
      <c r="C57" s="732"/>
      <c r="D57" s="734"/>
      <c r="E57" s="32"/>
      <c r="F57" s="32"/>
    </row>
    <row r="58" spans="1:6" hidden="1" x14ac:dyDescent="0.25">
      <c r="A58" s="751" t="s">
        <v>756</v>
      </c>
      <c r="B58" s="732"/>
      <c r="C58" s="732"/>
      <c r="D58" s="734"/>
      <c r="E58" s="32"/>
      <c r="F58" s="32"/>
    </row>
    <row r="59" spans="1:6" hidden="1" x14ac:dyDescent="0.25">
      <c r="A59" s="751" t="s">
        <v>757</v>
      </c>
      <c r="B59" s="732"/>
      <c r="C59" s="732"/>
      <c r="D59" s="734"/>
      <c r="E59" s="32"/>
      <c r="F59" s="32"/>
    </row>
    <row r="60" spans="1:6" hidden="1" x14ac:dyDescent="0.25">
      <c r="A60" s="751" t="s">
        <v>123</v>
      </c>
      <c r="B60" s="732"/>
      <c r="C60" s="732"/>
      <c r="D60" s="734"/>
      <c r="E60" s="32"/>
      <c r="F60" s="32"/>
    </row>
    <row r="61" spans="1:6" hidden="1" x14ac:dyDescent="0.25">
      <c r="A61" s="751" t="s">
        <v>62</v>
      </c>
      <c r="B61" s="732"/>
      <c r="C61" s="732"/>
      <c r="D61" s="734"/>
      <c r="E61" s="32"/>
      <c r="F61" s="32"/>
    </row>
    <row r="62" spans="1:6" hidden="1" x14ac:dyDescent="0.25">
      <c r="A62" s="751" t="s">
        <v>758</v>
      </c>
      <c r="B62" s="732"/>
      <c r="C62" s="732"/>
      <c r="D62" s="734"/>
      <c r="E62" s="32"/>
      <c r="F62" s="32"/>
    </row>
    <row r="63" spans="1:6" hidden="1" x14ac:dyDescent="0.25">
      <c r="A63" s="751" t="s">
        <v>759</v>
      </c>
      <c r="B63" s="732"/>
      <c r="C63" s="732"/>
      <c r="D63" s="734"/>
      <c r="E63" s="32"/>
      <c r="F63" s="32"/>
    </row>
    <row r="64" spans="1:6" hidden="1" x14ac:dyDescent="0.25">
      <c r="A64" s="751" t="s">
        <v>574</v>
      </c>
      <c r="B64" s="732"/>
      <c r="C64" s="732"/>
      <c r="D64" s="734"/>
      <c r="E64" s="32"/>
      <c r="F64" s="32"/>
    </row>
    <row r="65" spans="1:6" hidden="1" x14ac:dyDescent="0.25">
      <c r="A65" s="751" t="s">
        <v>164</v>
      </c>
      <c r="B65" s="732"/>
      <c r="C65" s="732"/>
      <c r="D65" s="734"/>
      <c r="E65" s="32"/>
      <c r="F65" s="32"/>
    </row>
    <row r="66" spans="1:6" hidden="1" x14ac:dyDescent="0.25">
      <c r="A66" s="751" t="s">
        <v>760</v>
      </c>
      <c r="B66" s="732"/>
      <c r="C66" s="732"/>
      <c r="D66" s="734"/>
      <c r="E66" s="32"/>
      <c r="F66" s="32"/>
    </row>
    <row r="67" spans="1:6" hidden="1" x14ac:dyDescent="0.25">
      <c r="A67" s="751" t="s">
        <v>761</v>
      </c>
      <c r="B67" s="732"/>
      <c r="C67" s="732"/>
      <c r="D67" s="734"/>
      <c r="E67" s="32"/>
      <c r="F67" s="32"/>
    </row>
    <row r="68" spans="1:6" hidden="1" x14ac:dyDescent="0.25">
      <c r="A68" s="751" t="s">
        <v>206</v>
      </c>
      <c r="B68" s="732"/>
      <c r="C68" s="732"/>
      <c r="D68" s="734"/>
      <c r="E68" s="32"/>
      <c r="F68" s="32"/>
    </row>
    <row r="69" spans="1:6" hidden="1" x14ac:dyDescent="0.25">
      <c r="A69" s="751" t="s">
        <v>762</v>
      </c>
      <c r="B69" s="732"/>
      <c r="C69" s="732"/>
      <c r="D69" s="734"/>
      <c r="E69" s="32"/>
      <c r="F69" s="32"/>
    </row>
    <row r="70" spans="1:6" hidden="1" x14ac:dyDescent="0.25">
      <c r="A70" s="751" t="s">
        <v>763</v>
      </c>
      <c r="B70" s="732"/>
      <c r="C70" s="732"/>
      <c r="D70" s="734"/>
      <c r="E70" s="32"/>
      <c r="F70" s="32"/>
    </row>
    <row r="71" spans="1:6" hidden="1" x14ac:dyDescent="0.25">
      <c r="A71" s="751" t="s">
        <v>764</v>
      </c>
      <c r="B71" s="732"/>
      <c r="C71" s="732"/>
      <c r="D71" s="734"/>
      <c r="E71" s="32"/>
      <c r="F71" s="32"/>
    </row>
    <row r="72" spans="1:6" hidden="1" x14ac:dyDescent="0.25">
      <c r="A72" s="751" t="s">
        <v>765</v>
      </c>
      <c r="B72" s="732"/>
      <c r="C72" s="732"/>
      <c r="D72" s="734"/>
      <c r="E72" s="32"/>
      <c r="F72" s="32"/>
    </row>
    <row r="73" spans="1:6" hidden="1" x14ac:dyDescent="0.25">
      <c r="A73" s="751" t="s">
        <v>766</v>
      </c>
      <c r="B73" s="732"/>
      <c r="C73" s="732"/>
      <c r="D73" s="734"/>
      <c r="E73" s="32"/>
      <c r="F73" s="32"/>
    </row>
    <row r="74" spans="1:6" hidden="1" x14ac:dyDescent="0.25">
      <c r="A74" s="751" t="s">
        <v>767</v>
      </c>
      <c r="B74" s="732"/>
      <c r="C74" s="732"/>
      <c r="D74" s="734"/>
      <c r="E74" s="32"/>
      <c r="F74" s="32"/>
    </row>
    <row r="75" spans="1:6" hidden="1" x14ac:dyDescent="0.25">
      <c r="A75" s="751" t="s">
        <v>768</v>
      </c>
      <c r="B75" s="732"/>
      <c r="C75" s="732"/>
      <c r="D75" s="734"/>
      <c r="E75" s="32"/>
      <c r="F75" s="32"/>
    </row>
    <row r="76" spans="1:6" hidden="1" x14ac:dyDescent="0.25">
      <c r="A76" s="751" t="s">
        <v>769</v>
      </c>
      <c r="B76" s="732"/>
      <c r="C76" s="732"/>
      <c r="D76" s="734"/>
      <c r="E76" s="32"/>
      <c r="F76" s="32"/>
    </row>
    <row r="77" spans="1:6" hidden="1" x14ac:dyDescent="0.25">
      <c r="A77" s="751" t="s">
        <v>770</v>
      </c>
      <c r="B77" s="732"/>
      <c r="C77" s="732"/>
      <c r="D77" s="734"/>
      <c r="E77" s="32"/>
      <c r="F77" s="32"/>
    </row>
    <row r="78" spans="1:6" hidden="1" x14ac:dyDescent="0.25">
      <c r="A78" s="751" t="s">
        <v>771</v>
      </c>
      <c r="B78" s="732"/>
      <c r="C78" s="732"/>
      <c r="D78" s="734"/>
      <c r="E78" s="32"/>
      <c r="F78" s="32"/>
    </row>
    <row r="79" spans="1:6" hidden="1" x14ac:dyDescent="0.25">
      <c r="A79" s="751" t="s">
        <v>772</v>
      </c>
      <c r="B79" s="732"/>
      <c r="C79" s="732"/>
      <c r="D79" s="734"/>
      <c r="E79" s="32"/>
      <c r="F79" s="32"/>
    </row>
    <row r="80" spans="1:6" hidden="1" x14ac:dyDescent="0.25">
      <c r="A80" s="751" t="s">
        <v>773</v>
      </c>
      <c r="B80" s="732"/>
      <c r="C80" s="732"/>
      <c r="D80" s="734"/>
      <c r="E80" s="32"/>
      <c r="F80" s="32"/>
    </row>
    <row r="81" spans="1:6" hidden="1" x14ac:dyDescent="0.25">
      <c r="A81" s="751" t="s">
        <v>314</v>
      </c>
      <c r="B81" s="732"/>
      <c r="C81" s="732"/>
      <c r="D81" s="734"/>
      <c r="E81" s="32"/>
      <c r="F81" s="32"/>
    </row>
    <row r="82" spans="1:6" hidden="1" x14ac:dyDescent="0.25">
      <c r="A82" s="751" t="s">
        <v>774</v>
      </c>
      <c r="B82" s="732"/>
      <c r="C82" s="732"/>
      <c r="D82" s="734"/>
      <c r="E82" s="32"/>
      <c r="F82" s="32"/>
    </row>
    <row r="83" spans="1:6" hidden="1" x14ac:dyDescent="0.25">
      <c r="A83" s="751" t="s">
        <v>775</v>
      </c>
      <c r="B83" s="732"/>
      <c r="C83" s="732"/>
      <c r="D83" s="734"/>
      <c r="E83" s="32"/>
      <c r="F83" s="32"/>
    </row>
    <row r="84" spans="1:6" hidden="1" x14ac:dyDescent="0.25">
      <c r="A84" s="751" t="s">
        <v>74</v>
      </c>
      <c r="B84" s="732"/>
      <c r="C84" s="732"/>
      <c r="D84" s="734"/>
      <c r="E84" s="32"/>
      <c r="F84" s="32"/>
    </row>
    <row r="85" spans="1:6" hidden="1" x14ac:dyDescent="0.25">
      <c r="A85" s="751" t="s">
        <v>529</v>
      </c>
      <c r="B85" s="732"/>
      <c r="C85" s="732"/>
      <c r="D85" s="734"/>
      <c r="E85" s="32"/>
      <c r="F85" s="32"/>
    </row>
    <row r="86" spans="1:6" s="227" customFormat="1" hidden="1" x14ac:dyDescent="0.25">
      <c r="A86" s="751" t="s">
        <v>529</v>
      </c>
      <c r="B86" s="732"/>
      <c r="C86" s="732"/>
      <c r="D86" s="732"/>
      <c r="E86" s="32"/>
      <c r="F86" s="32"/>
    </row>
    <row r="87" spans="1:6" s="227" customFormat="1" ht="6.6" customHeight="1" x14ac:dyDescent="0.25">
      <c r="A87" s="226"/>
      <c r="B87" s="226"/>
      <c r="C87" s="226"/>
      <c r="D87" s="226"/>
      <c r="E87" s="32"/>
      <c r="F87" s="32"/>
    </row>
    <row r="88" spans="1:6" s="228" customFormat="1" x14ac:dyDescent="0.25">
      <c r="A88" s="752"/>
      <c r="B88" s="752"/>
      <c r="C88" s="752"/>
      <c r="D88" s="752"/>
      <c r="E88" s="752"/>
      <c r="F88" s="752"/>
    </row>
    <row r="89" spans="1:6" s="225" customFormat="1" x14ac:dyDescent="0.25">
      <c r="A89" s="733"/>
      <c r="B89" s="733"/>
      <c r="C89" s="733"/>
      <c r="D89" s="733"/>
      <c r="E89" s="733"/>
      <c r="F89" s="733"/>
    </row>
    <row r="90" spans="1:6" ht="0.75" customHeight="1" x14ac:dyDescent="0.25">
      <c r="A90" s="32"/>
      <c r="B90" s="32"/>
      <c r="C90" s="32"/>
      <c r="D90" s="32"/>
      <c r="E90" s="32"/>
      <c r="F90" s="32"/>
    </row>
    <row r="91" spans="1:6" x14ac:dyDescent="0.25">
      <c r="A91" s="32"/>
      <c r="B91" s="32"/>
      <c r="C91" s="32"/>
      <c r="D91" s="32"/>
      <c r="E91" s="32"/>
      <c r="F91" s="32"/>
    </row>
    <row r="92" spans="1:6" ht="2.25" customHeight="1" x14ac:dyDescent="0.25">
      <c r="A92" s="32"/>
      <c r="B92" s="32"/>
      <c r="C92" s="32"/>
      <c r="D92" s="32"/>
      <c r="E92" s="32"/>
      <c r="F92" s="32"/>
    </row>
    <row r="93" spans="1:6" x14ac:dyDescent="0.25">
      <c r="A93" s="32"/>
      <c r="B93" s="32"/>
      <c r="C93" s="32"/>
      <c r="D93" s="32"/>
      <c r="E93" s="32"/>
      <c r="F93" s="32"/>
    </row>
    <row r="94" spans="1:6" s="228" customFormat="1" x14ac:dyDescent="0.25">
      <c r="A94" s="226"/>
      <c r="B94" s="226"/>
      <c r="C94" s="732"/>
      <c r="D94" s="732"/>
      <c r="E94" s="226"/>
      <c r="F94" s="226"/>
    </row>
    <row r="95" spans="1:6" s="225" customFormat="1" x14ac:dyDescent="0.25">
      <c r="A95" s="230"/>
      <c r="B95" s="230"/>
      <c r="C95" s="733"/>
      <c r="D95" s="733"/>
      <c r="E95" s="230"/>
      <c r="F95" s="230"/>
    </row>
    <row r="96" spans="1:6" x14ac:dyDescent="0.25">
      <c r="A96" s="32"/>
      <c r="B96" s="36"/>
      <c r="C96" s="231"/>
      <c r="D96" s="231"/>
      <c r="E96" s="32"/>
      <c r="F96" s="32"/>
    </row>
    <row r="97" spans="1:6" x14ac:dyDescent="0.25">
      <c r="A97" s="32"/>
      <c r="B97" s="32"/>
      <c r="C97" s="32"/>
      <c r="D97" s="32"/>
      <c r="E97" s="32"/>
      <c r="F97" s="32"/>
    </row>
    <row r="98" spans="1:6" x14ac:dyDescent="0.25">
      <c r="A98" s="32"/>
      <c r="B98" s="32"/>
      <c r="C98" s="32"/>
      <c r="D98" s="32"/>
      <c r="E98" s="32"/>
      <c r="F98" s="32"/>
    </row>
    <row r="99" spans="1:6" x14ac:dyDescent="0.25">
      <c r="A99" s="32"/>
      <c r="B99" s="32"/>
      <c r="C99" s="32"/>
      <c r="D99" s="32"/>
      <c r="E99" s="32"/>
      <c r="F99" s="32"/>
    </row>
  </sheetData>
  <mergeCells count="87">
    <mergeCell ref="C95:D95"/>
    <mergeCell ref="A84:D84"/>
    <mergeCell ref="A85:D85"/>
    <mergeCell ref="A86:D86"/>
    <mergeCell ref="A88:F88"/>
    <mergeCell ref="A89:F89"/>
    <mergeCell ref="C94:D94"/>
    <mergeCell ref="A83:D83"/>
    <mergeCell ref="A72:D72"/>
    <mergeCell ref="A73:D73"/>
    <mergeCell ref="A74:D74"/>
    <mergeCell ref="A75:D75"/>
    <mergeCell ref="A76:D76"/>
    <mergeCell ref="A77:D77"/>
    <mergeCell ref="A78:D78"/>
    <mergeCell ref="A79:D79"/>
    <mergeCell ref="A80:D80"/>
    <mergeCell ref="A81:D81"/>
    <mergeCell ref="A82:D82"/>
    <mergeCell ref="A71:D71"/>
    <mergeCell ref="A60:D60"/>
    <mergeCell ref="A61:D61"/>
    <mergeCell ref="A62:D62"/>
    <mergeCell ref="A63:D63"/>
    <mergeCell ref="A64:D64"/>
    <mergeCell ref="A65:D65"/>
    <mergeCell ref="A66:D66"/>
    <mergeCell ref="A67:D67"/>
    <mergeCell ref="A68:D68"/>
    <mergeCell ref="A69:D69"/>
    <mergeCell ref="A70:D70"/>
    <mergeCell ref="A59:D59"/>
    <mergeCell ref="A48:D48"/>
    <mergeCell ref="A49:D49"/>
    <mergeCell ref="A50:D50"/>
    <mergeCell ref="A51:D51"/>
    <mergeCell ref="A52:D52"/>
    <mergeCell ref="A53:D53"/>
    <mergeCell ref="A54:D54"/>
    <mergeCell ref="A55:D55"/>
    <mergeCell ref="A56:D56"/>
    <mergeCell ref="A57:D57"/>
    <mergeCell ref="A58:D58"/>
    <mergeCell ref="A47:D47"/>
    <mergeCell ref="A36:D36"/>
    <mergeCell ref="A37:D37"/>
    <mergeCell ref="A38:D38"/>
    <mergeCell ref="A39:D39"/>
    <mergeCell ref="A40:D40"/>
    <mergeCell ref="A41:D41"/>
    <mergeCell ref="A42:D42"/>
    <mergeCell ref="A43:D43"/>
    <mergeCell ref="A44:D44"/>
    <mergeCell ref="A45:D45"/>
    <mergeCell ref="A46:D46"/>
    <mergeCell ref="A35:D35"/>
    <mergeCell ref="B24:F24"/>
    <mergeCell ref="B25:F25"/>
    <mergeCell ref="A28:B28"/>
    <mergeCell ref="C28:D28"/>
    <mergeCell ref="E28:F28"/>
    <mergeCell ref="A29:B29"/>
    <mergeCell ref="C29:D29"/>
    <mergeCell ref="E29:F29"/>
    <mergeCell ref="A30:D30"/>
    <mergeCell ref="A31:D31"/>
    <mergeCell ref="A32:D32"/>
    <mergeCell ref="A33:D33"/>
    <mergeCell ref="A34:D34"/>
    <mergeCell ref="A18:E18"/>
    <mergeCell ref="A9:G9"/>
    <mergeCell ref="A10:G10"/>
    <mergeCell ref="A11:G11"/>
    <mergeCell ref="A12:C12"/>
    <mergeCell ref="E12:G12"/>
    <mergeCell ref="A13:G13"/>
    <mergeCell ref="A14:C14"/>
    <mergeCell ref="D14:E14"/>
    <mergeCell ref="A15:G15"/>
    <mergeCell ref="A16:G16"/>
    <mergeCell ref="A17:E17"/>
    <mergeCell ref="A8:G8"/>
    <mergeCell ref="A1:F1"/>
    <mergeCell ref="A2:F2"/>
    <mergeCell ref="A4:F4"/>
    <mergeCell ref="B6:C6"/>
    <mergeCell ref="D6:E6"/>
  </mergeCells>
  <pageMargins left="0.51" right="0.48" top="0.74803149606299213" bottom="0.74803149606299213" header="0.31496062992125984" footer="0.31496062992125984"/>
  <pageSetup paperSize="9" scale="86" fitToHeight="0"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XEM143"/>
  <sheetViews>
    <sheetView zoomScale="85" zoomScaleNormal="85" workbookViewId="0">
      <selection activeCell="B71" sqref="B71:G71"/>
    </sheetView>
  </sheetViews>
  <sheetFormatPr defaultColWidth="9.33203125" defaultRowHeight="14.4" x14ac:dyDescent="0.3"/>
  <cols>
    <col min="1" max="1" width="5.44140625" style="75" customWidth="1"/>
    <col min="2" max="2" width="6.33203125" style="75" customWidth="1"/>
    <col min="3" max="4" width="9.33203125" style="75"/>
    <col min="5" max="5" width="35.44140625" style="75" customWidth="1"/>
    <col min="6" max="6" width="30.44140625" style="75" customWidth="1"/>
    <col min="7" max="7" width="27.6640625" style="75" customWidth="1"/>
    <col min="8" max="8" width="4.88671875" style="75" customWidth="1"/>
    <col min="9" max="16384" width="9.33203125" style="75"/>
  </cols>
  <sheetData>
    <row r="1" spans="1:10" ht="23.25" customHeight="1" x14ac:dyDescent="0.45">
      <c r="A1" s="792" t="s">
        <v>399</v>
      </c>
      <c r="B1" s="792"/>
      <c r="C1" s="792"/>
      <c r="D1" s="792"/>
      <c r="E1" s="792"/>
      <c r="F1" s="792"/>
      <c r="G1" s="792"/>
      <c r="J1" s="75" t="s">
        <v>307</v>
      </c>
    </row>
    <row r="2" spans="1:10" ht="21" customHeight="1" x14ac:dyDescent="0.4">
      <c r="A2" s="76" t="s">
        <v>400</v>
      </c>
      <c r="B2" s="793" t="str">
        <f>PR!B12</f>
        <v>2509-SS09-343</v>
      </c>
      <c r="C2" s="793"/>
      <c r="D2" s="793"/>
      <c r="E2" s="793"/>
      <c r="F2" s="793"/>
      <c r="G2" s="793"/>
    </row>
    <row r="3" spans="1:10" s="77" customFormat="1" ht="18.75" customHeight="1" x14ac:dyDescent="0.4">
      <c r="A3" s="253" t="s">
        <v>245</v>
      </c>
      <c r="B3" s="794" t="s">
        <v>16</v>
      </c>
      <c r="C3" s="794"/>
      <c r="D3" s="794"/>
      <c r="E3" s="794"/>
      <c r="F3" s="253" t="s">
        <v>401</v>
      </c>
      <c r="G3" s="253" t="s">
        <v>986</v>
      </c>
    </row>
    <row r="4" spans="1:10" ht="15" hidden="1" customHeight="1" x14ac:dyDescent="0.35">
      <c r="A4" s="255"/>
      <c r="B4" s="791" t="s">
        <v>295</v>
      </c>
      <c r="C4" s="791"/>
      <c r="D4" s="791"/>
      <c r="E4" s="791"/>
      <c r="F4" s="78"/>
      <c r="G4" s="78"/>
    </row>
    <row r="5" spans="1:10" ht="15" hidden="1" customHeight="1" x14ac:dyDescent="0.35">
      <c r="A5" s="255"/>
      <c r="B5" s="791" t="s">
        <v>402</v>
      </c>
      <c r="C5" s="791"/>
      <c r="D5" s="791"/>
      <c r="E5" s="791"/>
      <c r="F5" s="78"/>
      <c r="G5" s="78"/>
    </row>
    <row r="6" spans="1:10" ht="15" hidden="1" customHeight="1" x14ac:dyDescent="0.35">
      <c r="A6" s="255"/>
      <c r="B6" s="791" t="s">
        <v>205</v>
      </c>
      <c r="C6" s="791"/>
      <c r="D6" s="791"/>
      <c r="E6" s="791"/>
      <c r="F6" s="78"/>
      <c r="G6" s="78"/>
    </row>
    <row r="7" spans="1:10" ht="15" hidden="1" customHeight="1" x14ac:dyDescent="0.35">
      <c r="A7" s="255"/>
      <c r="B7" s="791" t="s">
        <v>403</v>
      </c>
      <c r="C7" s="791"/>
      <c r="D7" s="791"/>
      <c r="E7" s="791"/>
      <c r="F7" s="78"/>
      <c r="G7" s="78"/>
    </row>
    <row r="8" spans="1:10" ht="15" hidden="1" customHeight="1" x14ac:dyDescent="0.35">
      <c r="A8" s="255"/>
      <c r="B8" s="791" t="s">
        <v>404</v>
      </c>
      <c r="C8" s="791"/>
      <c r="D8" s="791"/>
      <c r="E8" s="791"/>
      <c r="F8" s="78"/>
      <c r="G8" s="78"/>
    </row>
    <row r="9" spans="1:10" ht="15" hidden="1" customHeight="1" x14ac:dyDescent="0.35">
      <c r="A9" s="255"/>
      <c r="B9" s="791"/>
      <c r="C9" s="791"/>
      <c r="D9" s="791"/>
      <c r="E9" s="791"/>
      <c r="F9" s="78"/>
      <c r="G9" s="78"/>
    </row>
    <row r="10" spans="1:10" ht="15" hidden="1" customHeight="1" x14ac:dyDescent="0.35">
      <c r="A10" s="255"/>
      <c r="B10" s="791" t="s">
        <v>210</v>
      </c>
      <c r="C10" s="791"/>
      <c r="D10" s="791"/>
      <c r="E10" s="791"/>
      <c r="F10" s="78"/>
      <c r="G10" s="78"/>
    </row>
    <row r="11" spans="1:10" ht="15" hidden="1" customHeight="1" x14ac:dyDescent="0.35">
      <c r="A11" s="255"/>
      <c r="B11" s="791" t="s">
        <v>405</v>
      </c>
      <c r="C11" s="791"/>
      <c r="D11" s="791"/>
      <c r="E11" s="791"/>
      <c r="F11" s="78"/>
      <c r="G11" s="78"/>
    </row>
    <row r="12" spans="1:10" ht="15" hidden="1" customHeight="1" x14ac:dyDescent="0.35">
      <c r="A12" s="255"/>
      <c r="B12" s="791" t="s">
        <v>406</v>
      </c>
      <c r="C12" s="791"/>
      <c r="D12" s="791"/>
      <c r="E12" s="791"/>
      <c r="F12" s="78"/>
      <c r="G12" s="78"/>
    </row>
    <row r="13" spans="1:10" ht="15" hidden="1" customHeight="1" x14ac:dyDescent="0.35">
      <c r="A13" s="255"/>
      <c r="B13" s="791" t="s">
        <v>386</v>
      </c>
      <c r="C13" s="791"/>
      <c r="D13" s="791"/>
      <c r="E13" s="791"/>
      <c r="F13" s="78"/>
      <c r="G13" s="78"/>
    </row>
    <row r="14" spans="1:10" ht="15" hidden="1" customHeight="1" x14ac:dyDescent="0.35">
      <c r="A14" s="255"/>
      <c r="B14" s="791" t="s">
        <v>407</v>
      </c>
      <c r="C14" s="791"/>
      <c r="D14" s="791"/>
      <c r="E14" s="791"/>
      <c r="F14" s="78"/>
      <c r="G14" s="78"/>
    </row>
    <row r="15" spans="1:10" ht="15" hidden="1" customHeight="1" x14ac:dyDescent="0.35">
      <c r="A15" s="255"/>
      <c r="B15" s="791" t="s">
        <v>408</v>
      </c>
      <c r="C15" s="791"/>
      <c r="D15" s="791"/>
      <c r="E15" s="791"/>
      <c r="F15" s="78"/>
      <c r="G15" s="78"/>
    </row>
    <row r="16" spans="1:10" ht="15" hidden="1" customHeight="1" x14ac:dyDescent="0.35">
      <c r="A16" s="255"/>
      <c r="B16" s="791" t="s">
        <v>409</v>
      </c>
      <c r="C16" s="791"/>
      <c r="D16" s="791"/>
      <c r="E16" s="791"/>
      <c r="F16" s="78"/>
      <c r="G16" s="78"/>
    </row>
    <row r="17" spans="1:7" ht="15" hidden="1" customHeight="1" x14ac:dyDescent="0.35">
      <c r="A17" s="255"/>
      <c r="B17" s="791" t="s">
        <v>55</v>
      </c>
      <c r="C17" s="791"/>
      <c r="D17" s="791"/>
      <c r="E17" s="791"/>
      <c r="F17" s="78"/>
      <c r="G17" s="78"/>
    </row>
    <row r="18" spans="1:7" ht="15" hidden="1" customHeight="1" x14ac:dyDescent="0.35">
      <c r="A18" s="255"/>
      <c r="B18" s="791" t="s">
        <v>410</v>
      </c>
      <c r="C18" s="791"/>
      <c r="D18" s="791"/>
      <c r="E18" s="791"/>
      <c r="F18" s="78"/>
      <c r="G18" s="78"/>
    </row>
    <row r="19" spans="1:7" ht="15" hidden="1" customHeight="1" x14ac:dyDescent="0.35">
      <c r="A19" s="255"/>
      <c r="B19" s="254" t="s">
        <v>411</v>
      </c>
      <c r="C19" s="254" t="s">
        <v>412</v>
      </c>
      <c r="D19" s="254"/>
      <c r="E19" s="254"/>
      <c r="F19" s="78"/>
      <c r="G19" s="78"/>
    </row>
    <row r="20" spans="1:7" ht="15" hidden="1" customHeight="1" x14ac:dyDescent="0.35">
      <c r="A20" s="255"/>
      <c r="B20" s="791" t="s">
        <v>413</v>
      </c>
      <c r="C20" s="791"/>
      <c r="D20" s="791"/>
      <c r="E20" s="791"/>
      <c r="F20" s="78"/>
      <c r="G20" s="78"/>
    </row>
    <row r="21" spans="1:7" ht="15" hidden="1" customHeight="1" x14ac:dyDescent="0.35">
      <c r="A21" s="255"/>
      <c r="B21" s="791" t="s">
        <v>414</v>
      </c>
      <c r="C21" s="791"/>
      <c r="D21" s="791"/>
      <c r="E21" s="791"/>
      <c r="F21" s="78"/>
      <c r="G21" s="78"/>
    </row>
    <row r="22" spans="1:7" ht="15" hidden="1" customHeight="1" x14ac:dyDescent="0.35">
      <c r="A22" s="255"/>
      <c r="B22" s="791" t="s">
        <v>415</v>
      </c>
      <c r="C22" s="791"/>
      <c r="D22" s="791"/>
      <c r="E22" s="791"/>
      <c r="F22" s="78"/>
      <c r="G22" s="78"/>
    </row>
    <row r="23" spans="1:7" ht="15" hidden="1" customHeight="1" x14ac:dyDescent="0.35">
      <c r="A23" s="255"/>
      <c r="B23" s="791" t="s">
        <v>416</v>
      </c>
      <c r="C23" s="791"/>
      <c r="D23" s="791"/>
      <c r="E23" s="791"/>
      <c r="F23" s="78"/>
      <c r="G23" s="78"/>
    </row>
    <row r="24" spans="1:7" ht="15" hidden="1" customHeight="1" x14ac:dyDescent="0.35">
      <c r="A24" s="255"/>
      <c r="B24" s="791" t="s">
        <v>417</v>
      </c>
      <c r="C24" s="791"/>
      <c r="D24" s="791"/>
      <c r="E24" s="791"/>
      <c r="F24" s="78"/>
      <c r="G24" s="78"/>
    </row>
    <row r="25" spans="1:7" ht="15" hidden="1" customHeight="1" x14ac:dyDescent="0.35">
      <c r="A25" s="255"/>
      <c r="B25" s="791" t="s">
        <v>418</v>
      </c>
      <c r="C25" s="791"/>
      <c r="D25" s="791"/>
      <c r="E25" s="791"/>
      <c r="F25" s="78"/>
      <c r="G25" s="78"/>
    </row>
    <row r="26" spans="1:7" ht="15" hidden="1" customHeight="1" x14ac:dyDescent="0.35">
      <c r="A26" s="255"/>
      <c r="B26" s="791" t="s">
        <v>419</v>
      </c>
      <c r="C26" s="791"/>
      <c r="D26" s="791"/>
      <c r="E26" s="791"/>
      <c r="F26" s="78"/>
      <c r="G26" s="78"/>
    </row>
    <row r="27" spans="1:7" ht="15" hidden="1" customHeight="1" x14ac:dyDescent="0.35">
      <c r="A27" s="255"/>
      <c r="B27" s="791" t="s">
        <v>420</v>
      </c>
      <c r="C27" s="791"/>
      <c r="D27" s="791"/>
      <c r="E27" s="791"/>
      <c r="F27" s="78"/>
      <c r="G27" s="78"/>
    </row>
    <row r="28" spans="1:7" ht="15" hidden="1" customHeight="1" x14ac:dyDescent="0.35">
      <c r="A28" s="255"/>
      <c r="B28" s="791" t="s">
        <v>421</v>
      </c>
      <c r="C28" s="791"/>
      <c r="D28" s="791"/>
      <c r="E28" s="791"/>
      <c r="F28" s="78"/>
      <c r="G28" s="78"/>
    </row>
    <row r="29" spans="1:7" ht="15" hidden="1" customHeight="1" x14ac:dyDescent="0.35">
      <c r="A29" s="255"/>
      <c r="B29" s="791" t="s">
        <v>422</v>
      </c>
      <c r="C29" s="791"/>
      <c r="D29" s="791"/>
      <c r="E29" s="791"/>
      <c r="F29" s="78"/>
      <c r="G29" s="78"/>
    </row>
    <row r="30" spans="1:7" ht="15" hidden="1" customHeight="1" x14ac:dyDescent="0.35">
      <c r="A30" s="255"/>
      <c r="B30" s="791" t="s">
        <v>36</v>
      </c>
      <c r="C30" s="791"/>
      <c r="D30" s="791"/>
      <c r="E30" s="791"/>
      <c r="F30" s="78"/>
      <c r="G30" s="78"/>
    </row>
    <row r="31" spans="1:7" ht="15" hidden="1" customHeight="1" x14ac:dyDescent="0.35">
      <c r="A31" s="255"/>
      <c r="B31" s="791" t="s">
        <v>423</v>
      </c>
      <c r="C31" s="791"/>
      <c r="D31" s="791"/>
      <c r="E31" s="791"/>
      <c r="F31" s="78"/>
      <c r="G31" s="78"/>
    </row>
    <row r="32" spans="1:7" ht="15" hidden="1" customHeight="1" x14ac:dyDescent="0.35">
      <c r="A32" s="255"/>
      <c r="B32" s="791" t="s">
        <v>424</v>
      </c>
      <c r="C32" s="791"/>
      <c r="D32" s="791"/>
      <c r="E32" s="791"/>
      <c r="F32" s="78"/>
      <c r="G32" s="78"/>
    </row>
    <row r="33" spans="1:7" ht="15" hidden="1" customHeight="1" x14ac:dyDescent="0.35">
      <c r="A33" s="255"/>
      <c r="B33" s="791" t="s">
        <v>425</v>
      </c>
      <c r="C33" s="791"/>
      <c r="D33" s="791"/>
      <c r="E33" s="791"/>
      <c r="F33" s="78"/>
      <c r="G33" s="78"/>
    </row>
    <row r="34" spans="1:7" ht="15" hidden="1" customHeight="1" x14ac:dyDescent="0.35">
      <c r="A34" s="255"/>
      <c r="B34" s="791" t="s">
        <v>394</v>
      </c>
      <c r="C34" s="791"/>
      <c r="D34" s="791"/>
      <c r="E34" s="791"/>
      <c r="F34" s="78"/>
      <c r="G34" s="78"/>
    </row>
    <row r="35" spans="1:7" ht="15" hidden="1" customHeight="1" x14ac:dyDescent="0.35">
      <c r="A35" s="255"/>
      <c r="B35" s="791" t="s">
        <v>426</v>
      </c>
      <c r="C35" s="791"/>
      <c r="D35" s="791"/>
      <c r="E35" s="791"/>
      <c r="F35" s="78"/>
      <c r="G35" s="78"/>
    </row>
    <row r="36" spans="1:7" ht="15" hidden="1" customHeight="1" x14ac:dyDescent="0.35">
      <c r="A36" s="255"/>
      <c r="B36" s="791" t="s">
        <v>427</v>
      </c>
      <c r="C36" s="791"/>
      <c r="D36" s="791"/>
      <c r="E36" s="791"/>
      <c r="F36" s="78"/>
      <c r="G36" s="78"/>
    </row>
    <row r="37" spans="1:7" ht="15" hidden="1" customHeight="1" x14ac:dyDescent="0.35">
      <c r="A37" s="255"/>
      <c r="B37" s="791" t="s">
        <v>428</v>
      </c>
      <c r="C37" s="791"/>
      <c r="D37" s="791"/>
      <c r="E37" s="791"/>
      <c r="F37" s="78"/>
      <c r="G37" s="78"/>
    </row>
    <row r="38" spans="1:7" ht="15" hidden="1" customHeight="1" x14ac:dyDescent="0.35">
      <c r="A38" s="255"/>
      <c r="B38" s="791" t="s">
        <v>429</v>
      </c>
      <c r="C38" s="791"/>
      <c r="D38" s="791"/>
      <c r="E38" s="791"/>
      <c r="F38" s="78"/>
      <c r="G38" s="78"/>
    </row>
    <row r="39" spans="1:7" ht="15" hidden="1" customHeight="1" x14ac:dyDescent="0.35">
      <c r="A39" s="255"/>
      <c r="B39" s="791" t="s">
        <v>430</v>
      </c>
      <c r="C39" s="791"/>
      <c r="D39" s="791"/>
      <c r="E39" s="791"/>
      <c r="F39" s="78"/>
      <c r="G39" s="78"/>
    </row>
    <row r="40" spans="1:7" ht="15" hidden="1" customHeight="1" x14ac:dyDescent="0.35">
      <c r="A40" s="255"/>
      <c r="B40" s="791" t="s">
        <v>431</v>
      </c>
      <c r="C40" s="791"/>
      <c r="D40" s="791"/>
      <c r="E40" s="791"/>
      <c r="F40" s="78"/>
      <c r="G40" s="78"/>
    </row>
    <row r="41" spans="1:7" ht="15" hidden="1" customHeight="1" x14ac:dyDescent="0.35">
      <c r="A41" s="255"/>
      <c r="B41" s="791" t="s">
        <v>432</v>
      </c>
      <c r="C41" s="791"/>
      <c r="D41" s="791"/>
      <c r="E41" s="791"/>
      <c r="F41" s="78"/>
      <c r="G41" s="78"/>
    </row>
    <row r="42" spans="1:7" ht="15" hidden="1" customHeight="1" x14ac:dyDescent="0.35">
      <c r="A42" s="255"/>
      <c r="B42" s="254" t="s">
        <v>433</v>
      </c>
      <c r="C42" s="254"/>
      <c r="D42" s="254"/>
      <c r="E42" s="254"/>
      <c r="F42" s="78"/>
      <c r="G42" s="78"/>
    </row>
    <row r="43" spans="1:7" ht="15" hidden="1" customHeight="1" x14ac:dyDescent="0.35">
      <c r="A43" s="255"/>
      <c r="B43" s="791" t="s">
        <v>434</v>
      </c>
      <c r="C43" s="791"/>
      <c r="D43" s="791"/>
      <c r="E43" s="791"/>
      <c r="F43" s="78"/>
      <c r="G43" s="78"/>
    </row>
    <row r="44" spans="1:7" ht="15" hidden="1" customHeight="1" x14ac:dyDescent="0.35">
      <c r="A44" s="255"/>
      <c r="B44" s="791" t="s">
        <v>435</v>
      </c>
      <c r="C44" s="791"/>
      <c r="D44" s="791"/>
      <c r="E44" s="791"/>
      <c r="F44" s="78"/>
      <c r="G44" s="78"/>
    </row>
    <row r="45" spans="1:7" ht="15" hidden="1" customHeight="1" x14ac:dyDescent="0.35">
      <c r="A45" s="255"/>
      <c r="B45" s="791" t="s">
        <v>28</v>
      </c>
      <c r="C45" s="791"/>
      <c r="D45" s="791"/>
      <c r="E45" s="791"/>
      <c r="F45" s="78"/>
      <c r="G45" s="78"/>
    </row>
    <row r="46" spans="1:7" ht="15" hidden="1" customHeight="1" x14ac:dyDescent="0.35">
      <c r="A46" s="255"/>
      <c r="B46" s="791" t="s">
        <v>436</v>
      </c>
      <c r="C46" s="791"/>
      <c r="D46" s="791"/>
      <c r="E46" s="791"/>
      <c r="F46" s="78"/>
      <c r="G46" s="78"/>
    </row>
    <row r="47" spans="1:7" ht="15" hidden="1" customHeight="1" x14ac:dyDescent="0.35">
      <c r="A47" s="255"/>
      <c r="B47" s="791" t="s">
        <v>437</v>
      </c>
      <c r="C47" s="791"/>
      <c r="D47" s="791"/>
      <c r="E47" s="791"/>
      <c r="F47" s="78"/>
      <c r="G47" s="78"/>
    </row>
    <row r="48" spans="1:7" ht="15" hidden="1" customHeight="1" x14ac:dyDescent="0.35">
      <c r="A48" s="255"/>
      <c r="B48" s="791" t="s">
        <v>438</v>
      </c>
      <c r="C48" s="791"/>
      <c r="D48" s="791"/>
      <c r="E48" s="791"/>
      <c r="F48" s="78"/>
      <c r="G48" s="78"/>
    </row>
    <row r="49" spans="1:10 16367:16367" ht="15" hidden="1" customHeight="1" x14ac:dyDescent="0.35">
      <c r="A49" s="255"/>
      <c r="B49" s="791" t="s">
        <v>439</v>
      </c>
      <c r="C49" s="791"/>
      <c r="D49" s="791"/>
      <c r="E49" s="791"/>
      <c r="F49" s="78"/>
      <c r="G49" s="78"/>
    </row>
    <row r="50" spans="1:10 16367:16367" ht="15" hidden="1" customHeight="1" x14ac:dyDescent="0.35">
      <c r="A50" s="255"/>
      <c r="B50" s="791" t="s">
        <v>440</v>
      </c>
      <c r="C50" s="791"/>
      <c r="D50" s="791"/>
      <c r="E50" s="791"/>
      <c r="F50" s="78"/>
      <c r="G50" s="78"/>
    </row>
    <row r="51" spans="1:10 16367:16367" ht="15" hidden="1" customHeight="1" x14ac:dyDescent="0.35">
      <c r="A51" s="255"/>
      <c r="B51" s="791" t="s">
        <v>441</v>
      </c>
      <c r="C51" s="791"/>
      <c r="D51" s="791"/>
      <c r="E51" s="791"/>
      <c r="F51" s="78"/>
      <c r="G51" s="78"/>
    </row>
    <row r="52" spans="1:10 16367:16367" ht="15" hidden="1" customHeight="1" x14ac:dyDescent="0.35">
      <c r="A52" s="255"/>
      <c r="B52" s="791" t="s">
        <v>442</v>
      </c>
      <c r="C52" s="791"/>
      <c r="D52" s="791"/>
      <c r="E52" s="791"/>
      <c r="F52" s="78"/>
      <c r="G52" s="78"/>
    </row>
    <row r="53" spans="1:10 16367:16367" ht="15" hidden="1" customHeight="1" x14ac:dyDescent="0.35">
      <c r="A53" s="255"/>
      <c r="B53" s="791" t="s">
        <v>193</v>
      </c>
      <c r="C53" s="791"/>
      <c r="D53" s="791"/>
      <c r="E53" s="791"/>
      <c r="F53" s="78"/>
      <c r="G53" s="78"/>
    </row>
    <row r="54" spans="1:10 16367:16367" ht="15" hidden="1" customHeight="1" x14ac:dyDescent="0.35">
      <c r="A54" s="255"/>
      <c r="B54" s="791" t="s">
        <v>443</v>
      </c>
      <c r="C54" s="791"/>
      <c r="D54" s="791"/>
      <c r="E54" s="791"/>
      <c r="F54" s="78"/>
      <c r="G54" s="78"/>
    </row>
    <row r="55" spans="1:10 16367:16367" ht="15" hidden="1" customHeight="1" x14ac:dyDescent="0.35">
      <c r="A55" s="255"/>
      <c r="B55" s="791" t="s">
        <v>444</v>
      </c>
      <c r="C55" s="791"/>
      <c r="D55" s="791"/>
      <c r="E55" s="791"/>
      <c r="F55" s="78"/>
      <c r="G55" s="78"/>
    </row>
    <row r="56" spans="1:10 16367:16367" ht="15" hidden="1" customHeight="1" x14ac:dyDescent="0.35">
      <c r="A56" s="255"/>
      <c r="B56" s="791" t="s">
        <v>445</v>
      </c>
      <c r="C56" s="791"/>
      <c r="D56" s="791"/>
      <c r="E56" s="791"/>
      <c r="F56" s="78"/>
      <c r="G56" s="78"/>
    </row>
    <row r="57" spans="1:10 16367:16367" ht="15" hidden="1" customHeight="1" x14ac:dyDescent="0.35">
      <c r="A57" s="255"/>
      <c r="B57" s="791" t="s">
        <v>446</v>
      </c>
      <c r="C57" s="791"/>
      <c r="D57" s="791"/>
      <c r="E57" s="791"/>
      <c r="F57" s="78"/>
      <c r="G57" s="78"/>
    </row>
    <row r="58" spans="1:10 16367:16367" ht="15" hidden="1" customHeight="1" x14ac:dyDescent="0.35">
      <c r="A58" s="255"/>
      <c r="B58" s="791" t="s">
        <v>447</v>
      </c>
      <c r="C58" s="791"/>
      <c r="D58" s="791"/>
      <c r="E58" s="791"/>
      <c r="F58" s="78"/>
      <c r="G58" s="78"/>
    </row>
    <row r="59" spans="1:10 16367:16367" ht="15" hidden="1" customHeight="1" x14ac:dyDescent="0.35">
      <c r="A59" s="255"/>
      <c r="B59" s="791" t="s">
        <v>448</v>
      </c>
      <c r="C59" s="791"/>
      <c r="D59" s="791"/>
      <c r="E59" s="791"/>
      <c r="F59" s="78"/>
      <c r="G59" s="78"/>
    </row>
    <row r="60" spans="1:10 16367:16367" ht="15" hidden="1" customHeight="1" x14ac:dyDescent="0.35">
      <c r="A60" s="255"/>
      <c r="B60" s="791" t="s">
        <v>449</v>
      </c>
      <c r="C60" s="791"/>
      <c r="D60" s="791"/>
      <c r="E60" s="791"/>
      <c r="F60" s="78"/>
      <c r="G60" s="78"/>
    </row>
    <row r="61" spans="1:10 16367:16367" ht="24.6" customHeight="1" x14ac:dyDescent="0.4">
      <c r="A61" s="256">
        <v>1</v>
      </c>
      <c r="B61" s="788" t="s">
        <v>938</v>
      </c>
      <c r="C61" s="789"/>
      <c r="D61" s="789"/>
      <c r="E61" s="790"/>
      <c r="F61" s="78"/>
      <c r="G61" s="255"/>
    </row>
    <row r="62" spans="1:10 16367:16367" ht="24.6" customHeight="1" x14ac:dyDescent="0.4">
      <c r="A62" s="257" t="s">
        <v>450</v>
      </c>
      <c r="B62" s="788" t="s">
        <v>411</v>
      </c>
      <c r="C62" s="789"/>
      <c r="D62" s="789"/>
      <c r="E62" s="790"/>
      <c r="F62" s="78"/>
      <c r="G62" s="78"/>
      <c r="XEM62" s="79"/>
    </row>
    <row r="63" spans="1:10 16367:16367" ht="21" customHeight="1" x14ac:dyDescent="0.4">
      <c r="A63" s="257" t="s">
        <v>451</v>
      </c>
      <c r="B63" s="795" t="s">
        <v>1047</v>
      </c>
      <c r="C63" s="795"/>
      <c r="D63" s="795"/>
      <c r="E63" s="795"/>
      <c r="F63" s="78"/>
      <c r="G63" s="78"/>
      <c r="J63" s="80"/>
    </row>
    <row r="64" spans="1:10 16367:16367" ht="25.5" customHeight="1" x14ac:dyDescent="0.4">
      <c r="A64" s="257" t="s">
        <v>452</v>
      </c>
      <c r="B64" s="795" t="s">
        <v>210</v>
      </c>
      <c r="C64" s="795"/>
      <c r="D64" s="795"/>
      <c r="E64" s="795"/>
      <c r="F64" s="78"/>
      <c r="G64" s="78" t="s">
        <v>307</v>
      </c>
    </row>
    <row r="65" spans="1:18" ht="28.95" customHeight="1" x14ac:dyDescent="0.4">
      <c r="A65" s="257" t="s">
        <v>453</v>
      </c>
      <c r="B65" s="795" t="s">
        <v>1048</v>
      </c>
      <c r="C65" s="795"/>
      <c r="D65" s="795"/>
      <c r="E65" s="795"/>
      <c r="F65" s="78"/>
      <c r="G65" s="78"/>
      <c r="I65" s="81"/>
      <c r="J65" s="75" t="s">
        <v>1019</v>
      </c>
      <c r="L65" s="75" t="s">
        <v>454</v>
      </c>
    </row>
    <row r="66" spans="1:18" ht="25.5" customHeight="1" x14ac:dyDescent="0.4">
      <c r="A66" s="257" t="s">
        <v>455</v>
      </c>
      <c r="B66" s="788"/>
      <c r="C66" s="789"/>
      <c r="D66" s="789"/>
      <c r="E66" s="790"/>
      <c r="F66" s="78"/>
      <c r="G66" s="78"/>
      <c r="I66" s="81"/>
    </row>
    <row r="67" spans="1:18" ht="26.4" customHeight="1" x14ac:dyDescent="0.4">
      <c r="A67" s="257" t="s">
        <v>863</v>
      </c>
      <c r="B67" s="795"/>
      <c r="C67" s="795"/>
      <c r="D67" s="795"/>
      <c r="E67" s="795"/>
      <c r="F67" s="258"/>
      <c r="G67" s="258"/>
    </row>
    <row r="68" spans="1:18" ht="48.6" customHeight="1" x14ac:dyDescent="0.3">
      <c r="A68" s="82" t="s">
        <v>262</v>
      </c>
      <c r="B68" s="799" t="s">
        <v>456</v>
      </c>
      <c r="C68" s="799"/>
      <c r="D68" s="799"/>
      <c r="E68" s="799"/>
      <c r="F68" s="799"/>
      <c r="G68" s="799"/>
      <c r="H68" s="83"/>
      <c r="I68" s="84"/>
    </row>
    <row r="69" spans="1:18" ht="20.399999999999999" customHeight="1" x14ac:dyDescent="0.3">
      <c r="A69" s="85"/>
      <c r="B69" s="798" t="s">
        <v>941</v>
      </c>
      <c r="C69" s="798"/>
      <c r="D69" s="798"/>
      <c r="E69" s="798"/>
      <c r="F69" s="798"/>
      <c r="G69" s="798"/>
      <c r="H69" s="86"/>
      <c r="I69" s="84"/>
    </row>
    <row r="70" spans="1:18" ht="30" customHeight="1" x14ac:dyDescent="0.3">
      <c r="A70" s="85"/>
      <c r="B70" s="796" t="s">
        <v>921</v>
      </c>
      <c r="C70" s="796"/>
      <c r="D70" s="796"/>
      <c r="E70" s="796"/>
      <c r="F70" s="796"/>
      <c r="G70" s="796"/>
      <c r="H70" s="83"/>
      <c r="I70" s="84"/>
    </row>
    <row r="71" spans="1:18" ht="21.6" customHeight="1" x14ac:dyDescent="0.3">
      <c r="A71" s="87"/>
      <c r="B71" s="796" t="s">
        <v>457</v>
      </c>
      <c r="C71" s="796"/>
      <c r="D71" s="796"/>
      <c r="E71" s="796"/>
      <c r="F71" s="796"/>
      <c r="G71" s="796"/>
    </row>
    <row r="72" spans="1:18" ht="17.399999999999999" customHeight="1" x14ac:dyDescent="0.3">
      <c r="A72" s="87"/>
      <c r="B72" s="797">
        <f>PR!H75</f>
        <v>10450</v>
      </c>
      <c r="C72" s="797"/>
      <c r="D72" s="797"/>
      <c r="E72" s="797"/>
      <c r="F72" s="797"/>
      <c r="G72" s="797"/>
      <c r="H72" s="88"/>
    </row>
    <row r="73" spans="1:18" ht="19.95" customHeight="1" x14ac:dyDescent="0.3">
      <c r="A73" s="85"/>
      <c r="B73" s="798" t="s">
        <v>978</v>
      </c>
      <c r="C73" s="798"/>
      <c r="D73" s="798"/>
      <c r="E73" s="798"/>
      <c r="F73" s="798"/>
      <c r="G73" s="798"/>
      <c r="H73" s="86"/>
      <c r="I73" s="86"/>
      <c r="R73" s="89" t="s">
        <v>458</v>
      </c>
    </row>
    <row r="74" spans="1:18" ht="28.5" customHeight="1" x14ac:dyDescent="0.3">
      <c r="A74" s="85"/>
      <c r="B74" s="796" t="s">
        <v>459</v>
      </c>
      <c r="C74" s="796"/>
      <c r="D74" s="796"/>
      <c r="E74" s="796"/>
      <c r="F74" s="796"/>
      <c r="G74" s="796"/>
      <c r="H74" s="83"/>
      <c r="I74" s="90"/>
    </row>
    <row r="75" spans="1:18" ht="18" customHeight="1" x14ac:dyDescent="0.3">
      <c r="A75" s="91" t="s">
        <v>460</v>
      </c>
      <c r="B75" s="91"/>
      <c r="C75" s="91"/>
      <c r="D75" s="91"/>
      <c r="E75" s="91"/>
      <c r="F75" s="91"/>
      <c r="G75" s="91"/>
      <c r="H75" s="92"/>
    </row>
    <row r="76" spans="1:18" ht="23.4" customHeight="1" x14ac:dyDescent="0.3">
      <c r="A76" s="93"/>
      <c r="B76" s="93"/>
      <c r="C76" s="93"/>
      <c r="D76" s="93"/>
      <c r="E76" s="93"/>
      <c r="F76" s="93"/>
      <c r="G76" s="93"/>
    </row>
    <row r="77" spans="1:18" ht="23.4" x14ac:dyDescent="0.45">
      <c r="B77" s="792" t="s">
        <v>461</v>
      </c>
      <c r="C77" s="792"/>
      <c r="D77" s="792"/>
      <c r="E77" s="792"/>
      <c r="F77" s="792"/>
      <c r="G77" s="792"/>
      <c r="H77" s="792"/>
    </row>
    <row r="79" spans="1:18" ht="21" x14ac:dyDescent="0.4">
      <c r="A79" s="94" t="s">
        <v>245</v>
      </c>
      <c r="B79" s="794" t="s">
        <v>16</v>
      </c>
      <c r="C79" s="794"/>
      <c r="D79" s="794"/>
      <c r="E79" s="794"/>
      <c r="F79" s="253" t="s">
        <v>462</v>
      </c>
      <c r="G79" s="253" t="s">
        <v>986</v>
      </c>
      <c r="H79" s="95"/>
      <c r="N79" s="75" t="s">
        <v>980</v>
      </c>
    </row>
    <row r="80" spans="1:18" ht="25.2" customHeight="1" x14ac:dyDescent="0.4">
      <c r="A80" s="96">
        <v>1</v>
      </c>
      <c r="B80" s="788" t="s">
        <v>938</v>
      </c>
      <c r="C80" s="789"/>
      <c r="D80" s="789"/>
      <c r="E80" s="790"/>
      <c r="F80" s="97"/>
      <c r="G80" s="78"/>
      <c r="H80" s="98"/>
    </row>
    <row r="81" spans="1:8" ht="25.2" customHeight="1" x14ac:dyDescent="0.4">
      <c r="A81" s="96">
        <v>2</v>
      </c>
      <c r="B81" s="788" t="s">
        <v>411</v>
      </c>
      <c r="C81" s="789"/>
      <c r="D81" s="789"/>
      <c r="E81" s="790"/>
      <c r="F81" s="97"/>
      <c r="G81" s="78"/>
      <c r="H81" s="98"/>
    </row>
    <row r="82" spans="1:8" ht="24.6" customHeight="1" x14ac:dyDescent="0.4">
      <c r="A82" s="96">
        <v>3</v>
      </c>
      <c r="B82" s="795" t="s">
        <v>1047</v>
      </c>
      <c r="C82" s="795"/>
      <c r="D82" s="795"/>
      <c r="E82" s="795"/>
      <c r="F82" s="97"/>
      <c r="G82" s="78"/>
      <c r="H82" s="98"/>
    </row>
    <row r="83" spans="1:8" ht="25.95" customHeight="1" x14ac:dyDescent="0.4">
      <c r="A83" s="96">
        <v>4</v>
      </c>
      <c r="B83" s="795" t="s">
        <v>210</v>
      </c>
      <c r="C83" s="795"/>
      <c r="D83" s="795"/>
      <c r="E83" s="795"/>
      <c r="F83" s="97"/>
      <c r="G83" s="78"/>
      <c r="H83" s="98"/>
    </row>
    <row r="84" spans="1:8" ht="28.2" customHeight="1" x14ac:dyDescent="0.4">
      <c r="A84" s="96">
        <v>5</v>
      </c>
      <c r="B84" s="795" t="s">
        <v>1048</v>
      </c>
      <c r="C84" s="795"/>
      <c r="D84" s="795"/>
      <c r="E84" s="795"/>
      <c r="F84" s="97"/>
      <c r="G84" s="78"/>
      <c r="H84" s="98"/>
    </row>
    <row r="85" spans="1:8" ht="27.6" customHeight="1" x14ac:dyDescent="0.4">
      <c r="A85" s="96">
        <v>6</v>
      </c>
      <c r="B85" s="788"/>
      <c r="C85" s="789"/>
      <c r="D85" s="789"/>
      <c r="E85" s="790"/>
      <c r="F85" s="97"/>
      <c r="G85" s="78"/>
      <c r="H85" s="98"/>
    </row>
    <row r="86" spans="1:8" ht="28.2" customHeight="1" x14ac:dyDescent="0.4">
      <c r="A86" s="96">
        <v>7</v>
      </c>
      <c r="B86" s="795"/>
      <c r="C86" s="795"/>
      <c r="D86" s="795"/>
      <c r="E86" s="795"/>
      <c r="F86" s="97"/>
      <c r="G86" s="78"/>
      <c r="H86" s="98"/>
    </row>
    <row r="87" spans="1:8" ht="19.2" x14ac:dyDescent="0.35">
      <c r="A87" s="806"/>
      <c r="B87" s="806"/>
      <c r="C87" s="806"/>
      <c r="D87" s="806"/>
      <c r="E87" s="806"/>
      <c r="F87" s="806"/>
      <c r="G87" s="76"/>
      <c r="H87" s="98"/>
    </row>
    <row r="88" spans="1:8" ht="19.2" x14ac:dyDescent="0.35">
      <c r="A88" s="806"/>
      <c r="B88" s="806"/>
      <c r="C88" s="806"/>
      <c r="D88" s="806"/>
      <c r="E88" s="806"/>
      <c r="F88" s="806"/>
      <c r="G88" s="76"/>
      <c r="H88" s="76"/>
    </row>
    <row r="89" spans="1:8" ht="19.2" x14ac:dyDescent="0.35">
      <c r="B89" s="99"/>
      <c r="C89" s="805"/>
      <c r="D89" s="805"/>
      <c r="E89" s="805"/>
      <c r="F89" s="805"/>
      <c r="G89" s="76"/>
      <c r="H89" s="76"/>
    </row>
    <row r="90" spans="1:8" ht="19.2" x14ac:dyDescent="0.35">
      <c r="B90" s="99"/>
      <c r="C90" s="805"/>
      <c r="D90" s="805"/>
      <c r="E90" s="805"/>
      <c r="F90" s="805"/>
      <c r="G90" s="76"/>
      <c r="H90" s="76"/>
    </row>
    <row r="91" spans="1:8" ht="19.2" x14ac:dyDescent="0.35">
      <c r="B91" s="99"/>
      <c r="C91" s="805"/>
      <c r="D91" s="805"/>
      <c r="E91" s="805"/>
      <c r="F91" s="805"/>
      <c r="G91" s="76"/>
      <c r="H91" s="76"/>
    </row>
    <row r="92" spans="1:8" ht="19.2" x14ac:dyDescent="0.35">
      <c r="B92" s="99"/>
      <c r="C92" s="805"/>
      <c r="D92" s="805"/>
      <c r="E92" s="805"/>
      <c r="F92" s="805"/>
      <c r="G92" s="76"/>
      <c r="H92" s="76"/>
    </row>
    <row r="93" spans="1:8" ht="19.2" x14ac:dyDescent="0.35">
      <c r="B93" s="99"/>
      <c r="C93" s="805"/>
      <c r="D93" s="805"/>
      <c r="E93" s="805"/>
      <c r="F93" s="805"/>
      <c r="G93" s="76"/>
      <c r="H93" s="76"/>
    </row>
    <row r="94" spans="1:8" ht="19.2" x14ac:dyDescent="0.35">
      <c r="B94" s="98"/>
      <c r="C94" s="805"/>
      <c r="D94" s="805"/>
      <c r="E94" s="805"/>
      <c r="F94" s="805"/>
      <c r="G94" s="76"/>
      <c r="H94" s="76"/>
    </row>
    <row r="95" spans="1:8" ht="19.2" x14ac:dyDescent="0.35">
      <c r="B95" s="98"/>
      <c r="C95" s="805"/>
      <c r="D95" s="805"/>
      <c r="E95" s="805"/>
      <c r="F95" s="805"/>
      <c r="G95" s="76"/>
      <c r="H95" s="76"/>
    </row>
    <row r="96" spans="1:8" ht="19.2" x14ac:dyDescent="0.35">
      <c r="B96" s="98"/>
      <c r="C96" s="100"/>
      <c r="D96" s="100"/>
      <c r="E96" s="100"/>
      <c r="F96" s="100"/>
      <c r="G96" s="76"/>
      <c r="H96" s="76"/>
    </row>
    <row r="97" spans="2:8" ht="19.2" x14ac:dyDescent="0.35">
      <c r="B97" s="98"/>
      <c r="C97" s="805"/>
      <c r="D97" s="805"/>
      <c r="E97" s="805"/>
      <c r="F97" s="805"/>
      <c r="G97" s="76"/>
      <c r="H97" s="76"/>
    </row>
    <row r="98" spans="2:8" ht="19.2" x14ac:dyDescent="0.35">
      <c r="B98" s="98"/>
      <c r="C98" s="805"/>
      <c r="D98" s="805"/>
      <c r="E98" s="805"/>
      <c r="F98" s="805"/>
      <c r="G98" s="76"/>
      <c r="H98" s="76"/>
    </row>
    <row r="99" spans="2:8" ht="19.2" x14ac:dyDescent="0.35">
      <c r="B99" s="98"/>
      <c r="C99" s="805"/>
      <c r="D99" s="805"/>
      <c r="E99" s="805"/>
      <c r="F99" s="805"/>
      <c r="G99" s="76"/>
      <c r="H99" s="76"/>
    </row>
    <row r="100" spans="2:8" ht="19.2" x14ac:dyDescent="0.35">
      <c r="B100" s="98"/>
      <c r="C100" s="805"/>
      <c r="D100" s="805"/>
      <c r="E100" s="805"/>
      <c r="F100" s="805"/>
      <c r="G100" s="76"/>
      <c r="H100" s="76"/>
    </row>
    <row r="101" spans="2:8" ht="19.2" x14ac:dyDescent="0.35">
      <c r="B101" s="98"/>
      <c r="C101" s="805"/>
      <c r="D101" s="805"/>
      <c r="E101" s="805"/>
      <c r="F101" s="805"/>
      <c r="G101" s="76"/>
      <c r="H101" s="76"/>
    </row>
    <row r="102" spans="2:8" ht="19.2" x14ac:dyDescent="0.35">
      <c r="B102" s="98"/>
      <c r="C102" s="805"/>
      <c r="D102" s="805"/>
      <c r="E102" s="805"/>
      <c r="F102" s="805"/>
      <c r="G102" s="76"/>
      <c r="H102" s="76"/>
    </row>
    <row r="103" spans="2:8" ht="19.2" x14ac:dyDescent="0.35">
      <c r="B103" s="98"/>
      <c r="C103" s="805"/>
      <c r="D103" s="805"/>
      <c r="E103" s="805"/>
      <c r="F103" s="805"/>
      <c r="G103" s="76"/>
      <c r="H103" s="76"/>
    </row>
    <row r="104" spans="2:8" ht="19.2" x14ac:dyDescent="0.35">
      <c r="B104" s="98"/>
      <c r="C104" s="805"/>
      <c r="D104" s="805"/>
      <c r="E104" s="805"/>
      <c r="F104" s="805"/>
      <c r="G104" s="76"/>
      <c r="H104" s="76"/>
    </row>
    <row r="105" spans="2:8" ht="19.2" x14ac:dyDescent="0.35">
      <c r="B105" s="98"/>
      <c r="C105" s="805"/>
      <c r="D105" s="805"/>
      <c r="E105" s="805"/>
      <c r="F105" s="805"/>
      <c r="G105" s="76"/>
      <c r="H105" s="76"/>
    </row>
    <row r="106" spans="2:8" ht="19.2" x14ac:dyDescent="0.35">
      <c r="B106" s="98"/>
      <c r="C106" s="805"/>
      <c r="D106" s="805"/>
      <c r="E106" s="805"/>
      <c r="F106" s="805"/>
      <c r="G106" s="76"/>
      <c r="H106" s="76"/>
    </row>
    <row r="107" spans="2:8" ht="19.2" x14ac:dyDescent="0.35">
      <c r="B107" s="98"/>
      <c r="C107" s="805"/>
      <c r="D107" s="805"/>
      <c r="E107" s="805"/>
      <c r="F107" s="805"/>
      <c r="G107" s="76"/>
      <c r="H107" s="76"/>
    </row>
    <row r="108" spans="2:8" ht="19.2" x14ac:dyDescent="0.35">
      <c r="B108" s="98"/>
      <c r="C108" s="805"/>
      <c r="D108" s="805"/>
      <c r="E108" s="805"/>
      <c r="F108" s="805"/>
      <c r="G108" s="76"/>
      <c r="H108" s="76"/>
    </row>
    <row r="109" spans="2:8" ht="19.2" x14ac:dyDescent="0.35">
      <c r="B109" s="98"/>
      <c r="C109" s="805"/>
      <c r="D109" s="805"/>
      <c r="E109" s="805"/>
      <c r="F109" s="805"/>
      <c r="G109" s="76"/>
      <c r="H109" s="76"/>
    </row>
    <row r="110" spans="2:8" ht="19.2" x14ac:dyDescent="0.35">
      <c r="B110" s="98"/>
      <c r="C110" s="805"/>
      <c r="D110" s="805"/>
      <c r="E110" s="805"/>
      <c r="F110" s="805"/>
      <c r="G110" s="76"/>
      <c r="H110" s="76"/>
    </row>
    <row r="111" spans="2:8" ht="19.2" x14ac:dyDescent="0.35">
      <c r="B111" s="98"/>
      <c r="C111" s="805"/>
      <c r="D111" s="805"/>
      <c r="E111" s="805"/>
      <c r="F111" s="805"/>
      <c r="G111" s="76"/>
      <c r="H111" s="76"/>
    </row>
    <row r="112" spans="2:8" ht="19.2" x14ac:dyDescent="0.35">
      <c r="B112" s="98"/>
      <c r="C112" s="805"/>
      <c r="D112" s="805"/>
      <c r="E112" s="805"/>
      <c r="F112" s="805"/>
      <c r="G112" s="76"/>
      <c r="H112" s="76"/>
    </row>
    <row r="113" spans="2:8" ht="19.2" x14ac:dyDescent="0.35">
      <c r="B113" s="98"/>
      <c r="C113" s="805"/>
      <c r="D113" s="805"/>
      <c r="E113" s="805"/>
      <c r="F113" s="805"/>
      <c r="G113" s="76"/>
      <c r="H113" s="76"/>
    </row>
    <row r="114" spans="2:8" ht="19.2" x14ac:dyDescent="0.35">
      <c r="B114" s="98"/>
      <c r="C114" s="805"/>
      <c r="D114" s="805"/>
      <c r="E114" s="805"/>
      <c r="F114" s="805"/>
      <c r="G114" s="76"/>
      <c r="H114" s="76"/>
    </row>
    <row r="115" spans="2:8" ht="19.2" x14ac:dyDescent="0.35">
      <c r="B115" s="98"/>
      <c r="C115" s="805"/>
      <c r="D115" s="805"/>
      <c r="E115" s="805"/>
      <c r="F115" s="805"/>
      <c r="G115" s="76"/>
      <c r="H115" s="76"/>
    </row>
    <row r="116" spans="2:8" ht="19.2" x14ac:dyDescent="0.35">
      <c r="B116" s="98"/>
      <c r="C116" s="805"/>
      <c r="D116" s="805"/>
      <c r="E116" s="805"/>
      <c r="F116" s="805"/>
      <c r="G116" s="76"/>
      <c r="H116" s="76"/>
    </row>
    <row r="117" spans="2:8" ht="19.2" x14ac:dyDescent="0.35">
      <c r="B117" s="98"/>
      <c r="C117" s="805"/>
      <c r="D117" s="805"/>
      <c r="E117" s="805"/>
      <c r="F117" s="805"/>
      <c r="G117" s="76"/>
      <c r="H117" s="76"/>
    </row>
    <row r="118" spans="2:8" ht="19.2" x14ac:dyDescent="0.35">
      <c r="B118" s="98"/>
      <c r="C118" s="805"/>
      <c r="D118" s="805"/>
      <c r="E118" s="805"/>
      <c r="F118" s="805"/>
      <c r="G118" s="76"/>
      <c r="H118" s="76"/>
    </row>
    <row r="119" spans="2:8" ht="19.2" x14ac:dyDescent="0.35">
      <c r="B119" s="98"/>
      <c r="C119" s="100"/>
      <c r="D119" s="100"/>
      <c r="E119" s="100"/>
      <c r="F119" s="100"/>
      <c r="G119" s="76"/>
      <c r="H119" s="76"/>
    </row>
    <row r="120" spans="2:8" ht="19.2" x14ac:dyDescent="0.35">
      <c r="B120" s="98"/>
      <c r="C120" s="805"/>
      <c r="D120" s="805"/>
      <c r="E120" s="805"/>
      <c r="F120" s="805"/>
      <c r="G120" s="76"/>
      <c r="H120" s="76"/>
    </row>
    <row r="121" spans="2:8" ht="19.2" x14ac:dyDescent="0.35">
      <c r="B121" s="98"/>
      <c r="C121" s="805"/>
      <c r="D121" s="805"/>
      <c r="E121" s="805"/>
      <c r="F121" s="805"/>
      <c r="G121" s="76"/>
      <c r="H121" s="76"/>
    </row>
    <row r="122" spans="2:8" ht="19.2" x14ac:dyDescent="0.35">
      <c r="B122" s="98"/>
      <c r="C122" s="805"/>
      <c r="D122" s="805"/>
      <c r="E122" s="805"/>
      <c r="F122" s="805"/>
      <c r="G122" s="76"/>
      <c r="H122" s="76"/>
    </row>
    <row r="123" spans="2:8" ht="19.2" x14ac:dyDescent="0.35">
      <c r="B123" s="98"/>
      <c r="C123" s="805"/>
      <c r="D123" s="805"/>
      <c r="E123" s="805"/>
      <c r="F123" s="805"/>
      <c r="G123" s="76"/>
      <c r="H123" s="76"/>
    </row>
    <row r="124" spans="2:8" ht="19.2" x14ac:dyDescent="0.35">
      <c r="B124" s="98"/>
      <c r="C124" s="805"/>
      <c r="D124" s="805"/>
      <c r="E124" s="805"/>
      <c r="F124" s="805"/>
      <c r="G124" s="76"/>
      <c r="H124" s="76"/>
    </row>
    <row r="125" spans="2:8" ht="19.2" x14ac:dyDescent="0.35">
      <c r="B125" s="98"/>
      <c r="C125" s="805"/>
      <c r="D125" s="805"/>
      <c r="E125" s="805"/>
      <c r="F125" s="805"/>
      <c r="G125" s="76"/>
      <c r="H125" s="76"/>
    </row>
    <row r="126" spans="2:8" ht="19.2" x14ac:dyDescent="0.35">
      <c r="B126" s="98"/>
      <c r="C126" s="805"/>
      <c r="D126" s="805"/>
      <c r="E126" s="805"/>
      <c r="F126" s="805"/>
      <c r="G126" s="76"/>
      <c r="H126" s="76"/>
    </row>
    <row r="127" spans="2:8" ht="19.2" x14ac:dyDescent="0.35">
      <c r="B127" s="98"/>
      <c r="C127" s="805"/>
      <c r="D127" s="805"/>
      <c r="E127" s="805"/>
      <c r="F127" s="805"/>
      <c r="G127" s="76"/>
      <c r="H127" s="76"/>
    </row>
    <row r="128" spans="2:8" ht="19.2" x14ac:dyDescent="0.35">
      <c r="B128" s="98"/>
      <c r="C128" s="805"/>
      <c r="D128" s="805"/>
      <c r="E128" s="805"/>
      <c r="F128" s="805"/>
      <c r="G128" s="76"/>
      <c r="H128" s="76"/>
    </row>
    <row r="129" spans="2:8" ht="19.2" x14ac:dyDescent="0.35">
      <c r="B129" s="98"/>
      <c r="C129" s="805"/>
      <c r="D129" s="805"/>
      <c r="E129" s="805"/>
      <c r="F129" s="805"/>
      <c r="G129" s="76"/>
      <c r="H129" s="76"/>
    </row>
    <row r="130" spans="2:8" ht="19.2" x14ac:dyDescent="0.35">
      <c r="B130" s="98"/>
      <c r="C130" s="805"/>
      <c r="D130" s="805"/>
      <c r="E130" s="805"/>
      <c r="F130" s="805"/>
      <c r="G130" s="76"/>
      <c r="H130" s="76"/>
    </row>
    <row r="131" spans="2:8" ht="19.2" x14ac:dyDescent="0.35">
      <c r="B131" s="98"/>
      <c r="C131" s="805"/>
      <c r="D131" s="805"/>
      <c r="E131" s="805"/>
      <c r="F131" s="805"/>
      <c r="G131" s="76"/>
      <c r="H131" s="76"/>
    </row>
    <row r="132" spans="2:8" ht="19.2" x14ac:dyDescent="0.35">
      <c r="B132" s="98"/>
      <c r="C132" s="805"/>
      <c r="D132" s="805"/>
      <c r="E132" s="805"/>
      <c r="F132" s="805"/>
      <c r="G132" s="76"/>
      <c r="H132" s="76"/>
    </row>
    <row r="133" spans="2:8" ht="19.2" x14ac:dyDescent="0.35">
      <c r="B133" s="98"/>
      <c r="C133" s="805"/>
      <c r="D133" s="805"/>
      <c r="E133" s="805"/>
      <c r="F133" s="805"/>
      <c r="G133" s="76"/>
      <c r="H133" s="76"/>
    </row>
    <row r="134" spans="2:8" ht="19.2" x14ac:dyDescent="0.35">
      <c r="B134" s="98"/>
      <c r="C134" s="805"/>
      <c r="D134" s="805"/>
      <c r="E134" s="805"/>
      <c r="F134" s="805"/>
      <c r="G134" s="76"/>
      <c r="H134" s="76"/>
    </row>
    <row r="135" spans="2:8" ht="19.2" x14ac:dyDescent="0.35">
      <c r="B135" s="98"/>
      <c r="C135" s="805"/>
      <c r="D135" s="805"/>
      <c r="E135" s="805"/>
      <c r="F135" s="805"/>
      <c r="G135" s="76"/>
      <c r="H135" s="76"/>
    </row>
    <row r="136" spans="2:8" ht="19.2" x14ac:dyDescent="0.35">
      <c r="B136" s="98"/>
      <c r="C136" s="805"/>
      <c r="D136" s="805"/>
      <c r="E136" s="805"/>
      <c r="F136" s="805"/>
      <c r="G136" s="76"/>
      <c r="H136" s="76"/>
    </row>
    <row r="137" spans="2:8" ht="19.2" x14ac:dyDescent="0.35">
      <c r="B137" s="98"/>
      <c r="C137" s="805"/>
      <c r="D137" s="805"/>
      <c r="E137" s="805"/>
      <c r="F137" s="805"/>
      <c r="G137" s="76"/>
      <c r="H137" s="76"/>
    </row>
    <row r="138" spans="2:8" ht="21" x14ac:dyDescent="0.4">
      <c r="B138" s="101"/>
      <c r="C138" s="807"/>
      <c r="D138" s="807"/>
      <c r="E138" s="807"/>
      <c r="F138" s="807"/>
      <c r="G138" s="76"/>
      <c r="H138" s="98"/>
    </row>
    <row r="139" spans="2:8" ht="21" x14ac:dyDescent="0.4">
      <c r="B139" s="102"/>
      <c r="C139" s="807"/>
      <c r="D139" s="807"/>
      <c r="E139" s="807"/>
      <c r="F139" s="807"/>
      <c r="G139" s="76"/>
      <c r="H139" s="98"/>
    </row>
    <row r="140" spans="2:8" ht="21" x14ac:dyDescent="0.4">
      <c r="B140" s="102"/>
      <c r="C140" s="807"/>
      <c r="D140" s="807"/>
      <c r="E140" s="807"/>
      <c r="F140" s="807"/>
      <c r="G140" s="76"/>
      <c r="H140" s="98"/>
    </row>
    <row r="141" spans="2:8" ht="21" x14ac:dyDescent="0.4">
      <c r="B141" s="102"/>
      <c r="C141" s="807"/>
      <c r="D141" s="807"/>
      <c r="E141" s="807"/>
      <c r="F141" s="807"/>
      <c r="G141" s="76"/>
      <c r="H141" s="98"/>
    </row>
    <row r="142" spans="2:8" ht="21" x14ac:dyDescent="0.4">
      <c r="B142" s="102"/>
      <c r="C142" s="807"/>
      <c r="D142" s="807"/>
      <c r="E142" s="807"/>
      <c r="F142" s="807"/>
      <c r="G142" s="76"/>
      <c r="H142" s="98"/>
    </row>
    <row r="143" spans="2:8" ht="19.2" x14ac:dyDescent="0.35">
      <c r="B143" s="102"/>
      <c r="C143" s="808"/>
      <c r="D143" s="808"/>
      <c r="E143" s="808"/>
      <c r="F143" s="808"/>
      <c r="G143" s="93"/>
      <c r="H143" s="103"/>
    </row>
  </sheetData>
  <mergeCells count="136">
    <mergeCell ref="A1:G1"/>
    <mergeCell ref="B2:G2"/>
    <mergeCell ref="B3:E3"/>
    <mergeCell ref="B4:E4"/>
    <mergeCell ref="B5:E5"/>
    <mergeCell ref="B6:E6"/>
    <mergeCell ref="B13:E13"/>
    <mergeCell ref="B14:E14"/>
    <mergeCell ref="B15:E15"/>
    <mergeCell ref="B16:E16"/>
    <mergeCell ref="B17:E17"/>
    <mergeCell ref="B18:E18"/>
    <mergeCell ref="B7:E7"/>
    <mergeCell ref="B8:E8"/>
    <mergeCell ref="B9:E9"/>
    <mergeCell ref="B10:E10"/>
    <mergeCell ref="B11:E11"/>
    <mergeCell ref="B12:E12"/>
    <mergeCell ref="B26:E26"/>
    <mergeCell ref="B27:E27"/>
    <mergeCell ref="B28:E28"/>
    <mergeCell ref="B29:E29"/>
    <mergeCell ref="B30:E30"/>
    <mergeCell ref="B31:E31"/>
    <mergeCell ref="B20:E20"/>
    <mergeCell ref="B21:E21"/>
    <mergeCell ref="B22:E22"/>
    <mergeCell ref="B23:E23"/>
    <mergeCell ref="B24:E24"/>
    <mergeCell ref="B25:E25"/>
    <mergeCell ref="B38:E38"/>
    <mergeCell ref="B39:E39"/>
    <mergeCell ref="B40:E40"/>
    <mergeCell ref="B41:E41"/>
    <mergeCell ref="B43:E43"/>
    <mergeCell ref="B44:E44"/>
    <mergeCell ref="B32:E32"/>
    <mergeCell ref="B33:E33"/>
    <mergeCell ref="B34:E34"/>
    <mergeCell ref="B35:E35"/>
    <mergeCell ref="B36:E36"/>
    <mergeCell ref="B37:E37"/>
    <mergeCell ref="B51:E51"/>
    <mergeCell ref="B52:E52"/>
    <mergeCell ref="B53:E53"/>
    <mergeCell ref="B54:E54"/>
    <mergeCell ref="B55:E55"/>
    <mergeCell ref="B56:E56"/>
    <mergeCell ref="B45:E45"/>
    <mergeCell ref="B46:E46"/>
    <mergeCell ref="B47:E47"/>
    <mergeCell ref="B48:E48"/>
    <mergeCell ref="B49:E49"/>
    <mergeCell ref="B50:E50"/>
    <mergeCell ref="B63:E63"/>
    <mergeCell ref="B64:E64"/>
    <mergeCell ref="B65:E65"/>
    <mergeCell ref="B66:E66"/>
    <mergeCell ref="B67:E67"/>
    <mergeCell ref="B68:G68"/>
    <mergeCell ref="B57:E57"/>
    <mergeCell ref="B58:E58"/>
    <mergeCell ref="B59:E59"/>
    <mergeCell ref="B60:E60"/>
    <mergeCell ref="B61:E61"/>
    <mergeCell ref="B62:E62"/>
    <mergeCell ref="B77:H77"/>
    <mergeCell ref="B79:E79"/>
    <mergeCell ref="B80:E80"/>
    <mergeCell ref="B81:E81"/>
    <mergeCell ref="B82:E82"/>
    <mergeCell ref="B83:E83"/>
    <mergeCell ref="B69:G69"/>
    <mergeCell ref="B70:G70"/>
    <mergeCell ref="B71:G71"/>
    <mergeCell ref="B72:G72"/>
    <mergeCell ref="B73:G73"/>
    <mergeCell ref="B74:G74"/>
    <mergeCell ref="C90:F90"/>
    <mergeCell ref="C91:F91"/>
    <mergeCell ref="C92:F92"/>
    <mergeCell ref="C93:F93"/>
    <mergeCell ref="C94:F94"/>
    <mergeCell ref="C95:F95"/>
    <mergeCell ref="B84:E84"/>
    <mergeCell ref="B85:E85"/>
    <mergeCell ref="B86:E86"/>
    <mergeCell ref="A87:F87"/>
    <mergeCell ref="A88:F88"/>
    <mergeCell ref="C89:F89"/>
    <mergeCell ref="C103:F103"/>
    <mergeCell ref="C104:F104"/>
    <mergeCell ref="C105:F105"/>
    <mergeCell ref="C106:F106"/>
    <mergeCell ref="C107:F107"/>
    <mergeCell ref="C108:F108"/>
    <mergeCell ref="C97:F97"/>
    <mergeCell ref="C98:F98"/>
    <mergeCell ref="C99:F99"/>
    <mergeCell ref="C100:F100"/>
    <mergeCell ref="C101:F101"/>
    <mergeCell ref="C102:F102"/>
    <mergeCell ref="C115:F115"/>
    <mergeCell ref="C116:F116"/>
    <mergeCell ref="C117:F117"/>
    <mergeCell ref="C118:F118"/>
    <mergeCell ref="C120:F120"/>
    <mergeCell ref="C121:F121"/>
    <mergeCell ref="C109:F109"/>
    <mergeCell ref="C110:F110"/>
    <mergeCell ref="C111:F111"/>
    <mergeCell ref="C112:F112"/>
    <mergeCell ref="C113:F113"/>
    <mergeCell ref="C114:F114"/>
    <mergeCell ref="C128:F128"/>
    <mergeCell ref="C129:F129"/>
    <mergeCell ref="C130:F130"/>
    <mergeCell ref="C131:F131"/>
    <mergeCell ref="C132:F132"/>
    <mergeCell ref="C133:F133"/>
    <mergeCell ref="C122:F122"/>
    <mergeCell ref="C123:F123"/>
    <mergeCell ref="C124:F124"/>
    <mergeCell ref="C125:F125"/>
    <mergeCell ref="C126:F126"/>
    <mergeCell ref="C127:F127"/>
    <mergeCell ref="C140:F140"/>
    <mergeCell ref="C141:F141"/>
    <mergeCell ref="C142:F142"/>
    <mergeCell ref="C143:F143"/>
    <mergeCell ref="C134:F134"/>
    <mergeCell ref="C135:F135"/>
    <mergeCell ref="C136:F136"/>
    <mergeCell ref="C137:F137"/>
    <mergeCell ref="C138:F138"/>
    <mergeCell ref="C139:F139"/>
  </mergeCells>
  <pageMargins left="0.7" right="0.7" top="1.19" bottom="0.75" header="0.3" footer="0.3"/>
  <pageSetup paperSize="9" scale="67"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15</vt:i4>
      </vt:variant>
    </vt:vector>
  </HeadingPairs>
  <TitlesOfParts>
    <vt:vector size="40" baseType="lpstr">
      <vt:lpstr>PMR-Data</vt:lpstr>
      <vt:lpstr>FundCodes (2)</vt:lpstr>
      <vt:lpstr>Suppliers TIN</vt:lpstr>
      <vt:lpstr>DATA</vt:lpstr>
      <vt:lpstr>PR</vt:lpstr>
      <vt:lpstr>ResoSVP (2)</vt:lpstr>
      <vt:lpstr>AResoSVP (2)</vt:lpstr>
      <vt:lpstr>RFQ_ (2)</vt:lpstr>
      <vt:lpstr>RFQ-Travel)</vt:lpstr>
      <vt:lpstr>AckReceipt</vt:lpstr>
      <vt:lpstr>Abstract  (2)</vt:lpstr>
      <vt:lpstr>AOQ Failed</vt:lpstr>
      <vt:lpstr>LON</vt:lpstr>
      <vt:lpstr>BAC RESO 2022</vt:lpstr>
      <vt:lpstr>BAC RESO 2022 (Toss Coin)</vt:lpstr>
      <vt:lpstr>PO (2)</vt:lpstr>
      <vt:lpstr>POback (2)</vt:lpstr>
      <vt:lpstr>ChkDocs</vt:lpstr>
      <vt:lpstr>AResoSVP -Emergency</vt:lpstr>
      <vt:lpstr>ResoSVP -Emergency</vt:lpstr>
      <vt:lpstr>ResoSoSVP(Direct Contracting)</vt:lpstr>
      <vt:lpstr>AResoSoSVP(Direct Contractin (2</vt:lpstr>
      <vt:lpstr>Reso-Repeat Order</vt:lpstr>
      <vt:lpstr>AReso-Repeat Order</vt:lpstr>
      <vt:lpstr>AckReceipt (2)</vt:lpstr>
      <vt:lpstr>AckReceipt!Print_Area</vt:lpstr>
      <vt:lpstr>'AckReceipt (2)'!Print_Area</vt:lpstr>
      <vt:lpstr>'AReso-Repeat Order'!Print_Area</vt:lpstr>
      <vt:lpstr>'AResoSoSVP(Direct Contractin (2'!Print_Area</vt:lpstr>
      <vt:lpstr>'AResoSVP (2)'!Print_Area</vt:lpstr>
      <vt:lpstr>'AResoSVP -Emergency'!Print_Area</vt:lpstr>
      <vt:lpstr>'BAC RESO 2022'!Print_Area</vt:lpstr>
      <vt:lpstr>ChkDocs!Print_Area</vt:lpstr>
      <vt:lpstr>LON!Print_Area</vt:lpstr>
      <vt:lpstr>'POback (2)'!Print_Area</vt:lpstr>
      <vt:lpstr>'Reso-Repeat Order'!Print_Area</vt:lpstr>
      <vt:lpstr>'ResoSoSVP(Direct Contracting)'!Print_Area</vt:lpstr>
      <vt:lpstr>'ResoSVP (2)'!Print_Area</vt:lpstr>
      <vt:lpstr>'ResoSVP -Emergency'!Print_Area</vt:lpstr>
      <vt:lpstr>'RFQ-Travel)'!Print_Area</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Batanes State Colleg</dc:creator>
  <cp:lastModifiedBy>Lynn Falcis</cp:lastModifiedBy>
  <cp:lastPrinted>2026-03-11T17:02:11Z</cp:lastPrinted>
  <dcterms:created xsi:type="dcterms:W3CDTF">2021-04-21T05:31:57Z</dcterms:created>
  <dcterms:modified xsi:type="dcterms:W3CDTF">2026-04-16T23:22:30Z</dcterms:modified>
</cp:coreProperties>
</file>