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32420" windowHeight="219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8" i="1"/>
  <c r="E32"/>
  <c r="D20"/>
  <c r="D27"/>
  <c r="D33"/>
  <c r="D32"/>
  <c r="D31"/>
  <c r="E26"/>
  <c r="D26"/>
  <c r="D25"/>
  <c r="E19"/>
  <c r="D19"/>
  <c r="D18"/>
</calcChain>
</file>

<file path=xl/sharedStrings.xml><?xml version="1.0" encoding="utf-8"?>
<sst xmlns="http://schemas.openxmlformats.org/spreadsheetml/2006/main" count="18" uniqueCount="18">
  <si>
    <t>Pine</t>
    <phoneticPr fontId="2" type="noConversion"/>
  </si>
  <si>
    <t>Oak</t>
    <phoneticPr fontId="2" type="noConversion"/>
  </si>
  <si>
    <t>Maple</t>
    <phoneticPr fontId="2" type="noConversion"/>
  </si>
  <si>
    <t>Co2 is 44 g/mol</t>
    <phoneticPr fontId="2" type="noConversion"/>
  </si>
  <si>
    <t>g/mol</t>
    <phoneticPr fontId="2" type="noConversion"/>
  </si>
  <si>
    <t>kg/m3</t>
    <phoneticPr fontId="2" type="noConversion"/>
  </si>
  <si>
    <t xml:space="preserve">CO2 density at STP is </t>
    <phoneticPr fontId="2" type="noConversion"/>
  </si>
  <si>
    <t>ml CO2/hr/175 cm2</t>
    <phoneticPr fontId="2" type="noConversion"/>
  </si>
  <si>
    <t>in m3 CO2/hr/m2</t>
    <phoneticPr fontId="2" type="noConversion"/>
  </si>
  <si>
    <t>Table 1:</t>
    <phoneticPr fontId="2" type="noConversion"/>
  </si>
  <si>
    <t>in g CO2/hr/m2</t>
    <phoneticPr fontId="2" type="noConversion"/>
  </si>
  <si>
    <t>in g C/m2/yr</t>
    <phoneticPr fontId="2" type="noConversion"/>
  </si>
  <si>
    <t>Figure 1:</t>
    <phoneticPr fontId="2" type="noConversion"/>
  </si>
  <si>
    <t>R10=</t>
    <phoneticPr fontId="2" type="noConversion"/>
  </si>
  <si>
    <t>ml/m2/hr</t>
    <phoneticPr fontId="2" type="noConversion"/>
  </si>
  <si>
    <t>(estimated from figure)</t>
    <phoneticPr fontId="2" type="noConversion"/>
  </si>
  <si>
    <t>umol CO2/m2/s</t>
    <phoneticPr fontId="2" type="noConversion"/>
  </si>
  <si>
    <t>ml/box/hr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</si>
</sst>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70" formatCode="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F39"/>
  <sheetViews>
    <sheetView tabSelected="1" workbookViewId="0">
      <selection activeCell="D40" sqref="D40"/>
    </sheetView>
  </sheetViews>
  <sheetFormatPr baseColWidth="10" defaultRowHeight="13"/>
  <cols>
    <col min="4" max="4" width="12.28515625" bestFit="1" customWidth="1"/>
  </cols>
  <sheetData>
    <row r="3" spans="1:6">
      <c r="A3" t="s">
        <v>9</v>
      </c>
      <c r="C3" s="1" t="s">
        <v>7</v>
      </c>
    </row>
    <row r="5" spans="1:6">
      <c r="D5">
        <v>1961</v>
      </c>
      <c r="E5">
        <v>1962</v>
      </c>
    </row>
    <row r="6" spans="1:6">
      <c r="C6" t="s">
        <v>0</v>
      </c>
      <c r="D6">
        <v>1.39</v>
      </c>
    </row>
    <row r="7" spans="1:6">
      <c r="C7" t="s">
        <v>1</v>
      </c>
      <c r="D7">
        <v>1.55</v>
      </c>
      <c r="E7">
        <v>1.37</v>
      </c>
    </row>
    <row r="8" spans="1:6">
      <c r="C8" t="s">
        <v>2</v>
      </c>
      <c r="D8">
        <v>1.56</v>
      </c>
    </row>
    <row r="12" spans="1:6">
      <c r="C12" t="s">
        <v>3</v>
      </c>
      <c r="E12">
        <v>44</v>
      </c>
      <c r="F12" t="s">
        <v>4</v>
      </c>
    </row>
    <row r="13" spans="1:6">
      <c r="C13" t="s">
        <v>6</v>
      </c>
      <c r="E13">
        <v>1.98</v>
      </c>
      <c r="F13" t="s">
        <v>5</v>
      </c>
    </row>
    <row r="16" spans="1:6">
      <c r="C16" s="1" t="s">
        <v>8</v>
      </c>
    </row>
    <row r="18" spans="3:5">
      <c r="D18">
        <f>D6/1000*(100^2)/175/1000</f>
        <v>7.9428571428571425E-5</v>
      </c>
    </row>
    <row r="19" spans="3:5">
      <c r="D19">
        <f t="shared" ref="D19:D20" si="0">D7/1000*(100^2)/175/1000</f>
        <v>8.8571428571428566E-5</v>
      </c>
      <c r="E19">
        <f>E7/1000*(100^2)/175/1000</f>
        <v>7.8285714285714289E-5</v>
      </c>
    </row>
    <row r="20" spans="3:5">
      <c r="D20">
        <f t="shared" si="0"/>
        <v>8.9142857142857133E-5</v>
      </c>
    </row>
    <row r="23" spans="3:5">
      <c r="C23" s="1" t="s">
        <v>10</v>
      </c>
    </row>
    <row r="25" spans="3:5">
      <c r="D25">
        <f>D18*$E$13*1000</f>
        <v>0.15726857142857142</v>
      </c>
    </row>
    <row r="26" spans="3:5">
      <c r="D26">
        <f t="shared" ref="D26:D27" si="1">D19*$E$13*1000</f>
        <v>0.17537142857142854</v>
      </c>
      <c r="E26">
        <f>E19*$E$13*1000</f>
        <v>0.15500571428571427</v>
      </c>
    </row>
    <row r="27" spans="3:5">
      <c r="D27">
        <f t="shared" si="1"/>
        <v>0.1765028571428571</v>
      </c>
    </row>
    <row r="29" spans="3:5">
      <c r="C29" s="1" t="s">
        <v>11</v>
      </c>
    </row>
    <row r="31" spans="3:5">
      <c r="D31" s="2">
        <f>D25*2389</f>
        <v>375.71461714285715</v>
      </c>
      <c r="E31" s="2"/>
    </row>
    <row r="32" spans="3:5">
      <c r="D32" s="2">
        <f t="shared" ref="D32:D33" si="2">D26*2389</f>
        <v>418.9623428571428</v>
      </c>
      <c r="E32" s="2">
        <f>E26*2389</f>
        <v>370.30865142857141</v>
      </c>
    </row>
    <row r="33" spans="1:6">
      <c r="D33" s="2">
        <f t="shared" si="2"/>
        <v>421.66532571428559</v>
      </c>
      <c r="E33" s="2"/>
    </row>
    <row r="37" spans="1:6">
      <c r="A37" t="s">
        <v>12</v>
      </c>
      <c r="C37" t="s">
        <v>13</v>
      </c>
      <c r="D37">
        <v>60</v>
      </c>
      <c r="E37" t="s">
        <v>14</v>
      </c>
      <c r="F37" t="s">
        <v>15</v>
      </c>
    </row>
    <row r="38" spans="1:6">
      <c r="D38">
        <f>D37/88*1.55</f>
        <v>1.0568181818181819</v>
      </c>
      <c r="E38" t="s">
        <v>17</v>
      </c>
    </row>
    <row r="39" spans="1:6">
      <c r="D39">
        <v>0.75</v>
      </c>
      <c r="E39" t="s">
        <v>16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2009-02-05T14:53:13Z</dcterms:created>
  <dcterms:modified xsi:type="dcterms:W3CDTF">2009-02-05T15:39:33Z</dcterms:modified>
</cp:coreProperties>
</file>