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40" yWindow="0" windowWidth="246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1" l="1"/>
  <c r="K29" i="1"/>
  <c r="K23" i="1"/>
  <c r="K17" i="1"/>
  <c r="K11" i="1"/>
  <c r="K5" i="1"/>
  <c r="H33" i="1"/>
  <c r="H34" i="1"/>
  <c r="H35" i="1"/>
  <c r="H36" i="1"/>
  <c r="H37" i="1"/>
  <c r="H38" i="1"/>
  <c r="J33" i="1"/>
  <c r="G33" i="1"/>
  <c r="G34" i="1"/>
  <c r="G35" i="1"/>
  <c r="G36" i="1"/>
  <c r="G37" i="1"/>
  <c r="G38" i="1"/>
  <c r="I33" i="1"/>
  <c r="H29" i="1"/>
  <c r="H30" i="1"/>
  <c r="H31" i="1"/>
  <c r="H32" i="1"/>
  <c r="J29" i="1"/>
  <c r="G29" i="1"/>
  <c r="G30" i="1"/>
  <c r="G31" i="1"/>
  <c r="G32" i="1"/>
  <c r="I29" i="1"/>
  <c r="H23" i="1"/>
  <c r="H24" i="1"/>
  <c r="H25" i="1"/>
  <c r="H26" i="1"/>
  <c r="H27" i="1"/>
  <c r="H28" i="1"/>
  <c r="J23" i="1"/>
  <c r="G23" i="1"/>
  <c r="G24" i="1"/>
  <c r="G25" i="1"/>
  <c r="G26" i="1"/>
  <c r="G27" i="1"/>
  <c r="G28" i="1"/>
  <c r="I23" i="1"/>
  <c r="H17" i="1"/>
  <c r="H18" i="1"/>
  <c r="H19" i="1"/>
  <c r="H20" i="1"/>
  <c r="H21" i="1"/>
  <c r="H22" i="1"/>
  <c r="J17" i="1"/>
  <c r="G17" i="1"/>
  <c r="G18" i="1"/>
  <c r="G19" i="1"/>
  <c r="G20" i="1"/>
  <c r="G21" i="1"/>
  <c r="G22" i="1"/>
  <c r="I17" i="1"/>
  <c r="H11" i="1"/>
  <c r="H12" i="1"/>
  <c r="H13" i="1"/>
  <c r="H14" i="1"/>
  <c r="H15" i="1"/>
  <c r="H16" i="1"/>
  <c r="J11" i="1"/>
  <c r="G11" i="1"/>
  <c r="G12" i="1"/>
  <c r="G13" i="1"/>
  <c r="G14" i="1"/>
  <c r="G15" i="1"/>
  <c r="G16" i="1"/>
  <c r="I11" i="1"/>
  <c r="H5" i="1"/>
  <c r="H6" i="1"/>
  <c r="H7" i="1"/>
  <c r="H8" i="1"/>
  <c r="H9" i="1"/>
  <c r="H10" i="1"/>
  <c r="J5" i="1"/>
  <c r="G10" i="1"/>
  <c r="G9" i="1"/>
  <c r="G8" i="1"/>
  <c r="G7" i="1"/>
  <c r="G6" i="1"/>
  <c r="G5" i="1"/>
  <c r="I5" i="1"/>
</calcChain>
</file>

<file path=xl/sharedStrings.xml><?xml version="1.0" encoding="utf-8"?>
<sst xmlns="http://schemas.openxmlformats.org/spreadsheetml/2006/main" count="216" uniqueCount="145">
  <si>
    <t>Grid</t>
  </si>
  <si>
    <t>Lat/Lon hddd.ddddd∞</t>
  </si>
  <si>
    <t>Datum</t>
  </si>
  <si>
    <t>WGS 84</t>
  </si>
  <si>
    <t>Header</t>
  </si>
  <si>
    <t>Name</t>
  </si>
  <si>
    <t>Description</t>
  </si>
  <si>
    <t>Type</t>
  </si>
  <si>
    <t>Position</t>
  </si>
  <si>
    <t>Altitude</t>
  </si>
  <si>
    <t>Waypoint</t>
  </si>
  <si>
    <t>0A</t>
  </si>
  <si>
    <t>29-JUN-10 9:13:14AM</t>
  </si>
  <si>
    <t>User Waypoint</t>
  </si>
  <si>
    <t>N38.85742 W77.34777</t>
  </si>
  <si>
    <t>374 ft</t>
  </si>
  <si>
    <t>0B</t>
  </si>
  <si>
    <t>28-JUN-10 1:54:54PM</t>
  </si>
  <si>
    <t>N38.85767 W77.34790</t>
  </si>
  <si>
    <t>430 ft</t>
  </si>
  <si>
    <t>0C</t>
  </si>
  <si>
    <t>29-JUN-10 9:12:13AM</t>
  </si>
  <si>
    <t>N38.85762 W77.34761</t>
  </si>
  <si>
    <t>312 ft</t>
  </si>
  <si>
    <t>0D</t>
  </si>
  <si>
    <t>28-JUN-10 1:55:56PM</t>
  </si>
  <si>
    <t>N38.85768 W77.34775</t>
  </si>
  <si>
    <t>400 ft</t>
  </si>
  <si>
    <t>0E</t>
  </si>
  <si>
    <t>29-JUN-10 9:32:43AM</t>
  </si>
  <si>
    <t>N38.85739 W77.34747</t>
  </si>
  <si>
    <t>384 ft</t>
  </si>
  <si>
    <t>0F</t>
  </si>
  <si>
    <t>28-JUN-10 1:56:40PM</t>
  </si>
  <si>
    <t>N38.85775 W77.34766</t>
  </si>
  <si>
    <t>413 ft</t>
  </si>
  <si>
    <t>1A</t>
  </si>
  <si>
    <t>22-MAY-08 10:08:39AM</t>
  </si>
  <si>
    <t>N38.88461 W77.33251</t>
  </si>
  <si>
    <t>285 ft</t>
  </si>
  <si>
    <t>1B</t>
  </si>
  <si>
    <t>22-MAY-08 9:36:48AM</t>
  </si>
  <si>
    <t>N38.88524 W77.33204</t>
  </si>
  <si>
    <t>309 ft</t>
  </si>
  <si>
    <t>1C</t>
  </si>
  <si>
    <t>22-MAY-08 10:49:14AM</t>
  </si>
  <si>
    <t>N38.88392 W77.33263</t>
  </si>
  <si>
    <t>315 ft</t>
  </si>
  <si>
    <t>1D</t>
  </si>
  <si>
    <t>22-MAY-08 9:42:44AM</t>
  </si>
  <si>
    <t>N38.88504 W77.33181</t>
  </si>
  <si>
    <t>305 ft</t>
  </si>
  <si>
    <t>1E</t>
  </si>
  <si>
    <t>22-MAY-08 10:50:12AM</t>
  </si>
  <si>
    <t>N38.88382 W77.33241</t>
  </si>
  <si>
    <t>335 ft</t>
  </si>
  <si>
    <t>1F</t>
  </si>
  <si>
    <t>22-MAY-08 10:54:32AM</t>
  </si>
  <si>
    <t>N38.88379 W77.33210</t>
  </si>
  <si>
    <t>332 ft</t>
  </si>
  <si>
    <t>2A</t>
  </si>
  <si>
    <t>05-JUN-08 10:05:49AM</t>
  </si>
  <si>
    <t>N38.90909 W77.31848</t>
  </si>
  <si>
    <t>292 ft</t>
  </si>
  <si>
    <t>2B</t>
  </si>
  <si>
    <t>05-JUN-08 10:27:40AM</t>
  </si>
  <si>
    <t>N38.91035 W77.31821</t>
  </si>
  <si>
    <t>2C</t>
  </si>
  <si>
    <t>05-JUN-08 10:10:31AM</t>
  </si>
  <si>
    <t>N38.90912 W77.31812</t>
  </si>
  <si>
    <t>295 ft</t>
  </si>
  <si>
    <t>2D</t>
  </si>
  <si>
    <t>05-JUN-08 10:29:47AM</t>
  </si>
  <si>
    <t>N38.91030 W77.31800</t>
  </si>
  <si>
    <t>302 ft</t>
  </si>
  <si>
    <t>2E</t>
  </si>
  <si>
    <t>05-JUN-08 10:08:31AM</t>
  </si>
  <si>
    <t>N38.90910 W77.31782</t>
  </si>
  <si>
    <t>328 ft</t>
  </si>
  <si>
    <t>2F</t>
  </si>
  <si>
    <t>05-JUN-08 10:30:42AM</t>
  </si>
  <si>
    <t>N38.91034 W77.31774</t>
  </si>
  <si>
    <t>272 ft</t>
  </si>
  <si>
    <t>3A</t>
  </si>
  <si>
    <t>21-MAY-08 9:56:00AM</t>
  </si>
  <si>
    <t>N38.93201 W77.29753</t>
  </si>
  <si>
    <t>3B</t>
  </si>
  <si>
    <t>21-MAY-08 11:17:55AM</t>
  </si>
  <si>
    <t>N38.93275 W77.29557</t>
  </si>
  <si>
    <t>246 ft</t>
  </si>
  <si>
    <t>3C</t>
  </si>
  <si>
    <t>21-MAY-08 10:19:10AM</t>
  </si>
  <si>
    <t>N38.93219 W77.29668</t>
  </si>
  <si>
    <t>256 ft</t>
  </si>
  <si>
    <t>3D</t>
  </si>
  <si>
    <t>21-MAY-08 11:17:09AM</t>
  </si>
  <si>
    <t>N38.93277 W77.29583</t>
  </si>
  <si>
    <t>3E</t>
  </si>
  <si>
    <t>21-MAY-08 11:14:22AM</t>
  </si>
  <si>
    <t>N38.93294 W77.29703</t>
  </si>
  <si>
    <t>3F</t>
  </si>
  <si>
    <t>21-MAY-08 11:13:43AM</t>
  </si>
  <si>
    <t>N38.93297 W77.29731</t>
  </si>
  <si>
    <t>259 ft</t>
  </si>
  <si>
    <t>4A</t>
  </si>
  <si>
    <t>28-JUL-08 12:01:40PM</t>
  </si>
  <si>
    <t>N38.96818 W77.28496</t>
  </si>
  <si>
    <t>160 ft</t>
  </si>
  <si>
    <t>4B</t>
  </si>
  <si>
    <t>11-JUN-08 1:40:39PM</t>
  </si>
  <si>
    <t>N38.96849 W77.28522</t>
  </si>
  <si>
    <t>213 ft</t>
  </si>
  <si>
    <t>4C</t>
  </si>
  <si>
    <t>11-JUN-08 1:27:30PM</t>
  </si>
  <si>
    <t>N38.96837 W77.28620</t>
  </si>
  <si>
    <t>200 ft</t>
  </si>
  <si>
    <t>4D</t>
  </si>
  <si>
    <t>11-JUN-08 1:49:08PM</t>
  </si>
  <si>
    <t>N38.96949 W77.28452</t>
  </si>
  <si>
    <t>190 ft</t>
  </si>
  <si>
    <t>5A</t>
  </si>
  <si>
    <t>25-JUL-08 10:41:31AM</t>
  </si>
  <si>
    <t>N38.97748 W77.24955</t>
  </si>
  <si>
    <t>197 ft</t>
  </si>
  <si>
    <t>5B</t>
  </si>
  <si>
    <t>25-JUL-08 9:37:04AM</t>
  </si>
  <si>
    <t>N38.97697 W77.24928</t>
  </si>
  <si>
    <t>262 ft</t>
  </si>
  <si>
    <t>5C</t>
  </si>
  <si>
    <t>25-JUL-08 10:45:12AM</t>
  </si>
  <si>
    <t>N38.97739 W77.25000</t>
  </si>
  <si>
    <t>282 ft</t>
  </si>
  <si>
    <t>5D</t>
  </si>
  <si>
    <t>25-JUL-08 10:50:18AM</t>
  </si>
  <si>
    <t>N38.97719 W77.25093</t>
  </si>
  <si>
    <t>5E</t>
  </si>
  <si>
    <t>25-JUL-08 9:54:17AM</t>
  </si>
  <si>
    <t>N38.97636 W77.25111</t>
  </si>
  <si>
    <t>223 ft</t>
  </si>
  <si>
    <t>5F</t>
  </si>
  <si>
    <t>25-JUL-08 10:27:21AM</t>
  </si>
  <si>
    <t>N38.97618 W77.25031</t>
  </si>
  <si>
    <t>171 ft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</si>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</sst>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B3" sqref="B3"/>
    </sheetView>
  </sheetViews>
  <sheetFormatPr baseColWidth="10" defaultRowHeight="15" x14ac:dyDescent="0"/>
  <cols>
    <col min="5" max="5" width="20" bestFit="1" customWidth="1"/>
  </cols>
  <sheetData>
    <row r="1" spans="1:11">
      <c r="A1" t="s">
        <v>0</v>
      </c>
      <c r="B1" t="s">
        <v>1</v>
      </c>
    </row>
    <row r="2" spans="1:11">
      <c r="A2" t="s">
        <v>2</v>
      </c>
      <c r="B2" t="s">
        <v>3</v>
      </c>
    </row>
    <row r="4" spans="1:1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143</v>
      </c>
      <c r="H4" t="s">
        <v>144</v>
      </c>
    </row>
    <row r="5" spans="1:11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>
        <f>VALUE( MID(E5,2,8))</f>
        <v>38.857419999999998</v>
      </c>
      <c r="H5">
        <f>VALUE(MID(E5,12,19))</f>
        <v>77.347769999999997</v>
      </c>
      <c r="I5">
        <f>AVERAGE(G5:G10)</f>
        <v>38.857588333333332</v>
      </c>
      <c r="J5">
        <f>AVERAGE(H5:H10)</f>
        <v>77.347693333333339</v>
      </c>
      <c r="K5">
        <f>ROUND(VALUE(MID(F5,1,3))/3.3,0)</f>
        <v>113</v>
      </c>
    </row>
    <row r="6" spans="1:11">
      <c r="A6" t="s">
        <v>10</v>
      </c>
      <c r="B6" t="s">
        <v>16</v>
      </c>
      <c r="C6" t="s">
        <v>17</v>
      </c>
      <c r="D6" t="s">
        <v>13</v>
      </c>
      <c r="E6" t="s">
        <v>18</v>
      </c>
      <c r="F6" t="s">
        <v>19</v>
      </c>
      <c r="G6">
        <f t="shared" ref="G6:G38" si="0">VALUE( MID(E6,2,8))</f>
        <v>38.857669999999999</v>
      </c>
      <c r="H6">
        <f t="shared" ref="H6:H38" si="1">VALUE(MID(E6,12,19))</f>
        <v>77.347899999999996</v>
      </c>
    </row>
    <row r="7" spans="1:11">
      <c r="A7" t="s">
        <v>10</v>
      </c>
      <c r="B7" t="s">
        <v>20</v>
      </c>
      <c r="C7" t="s">
        <v>21</v>
      </c>
      <c r="D7" t="s">
        <v>13</v>
      </c>
      <c r="E7" t="s">
        <v>22</v>
      </c>
      <c r="F7" t="s">
        <v>23</v>
      </c>
      <c r="G7">
        <f t="shared" si="0"/>
        <v>38.857619999999997</v>
      </c>
      <c r="H7">
        <f t="shared" si="1"/>
        <v>77.347610000000003</v>
      </c>
    </row>
    <row r="8" spans="1:11">
      <c r="A8" t="s">
        <v>10</v>
      </c>
      <c r="B8" t="s">
        <v>24</v>
      </c>
      <c r="C8" t="s">
        <v>25</v>
      </c>
      <c r="D8" t="s">
        <v>13</v>
      </c>
      <c r="E8" t="s">
        <v>26</v>
      </c>
      <c r="F8" t="s">
        <v>27</v>
      </c>
      <c r="G8">
        <f t="shared" si="0"/>
        <v>38.857680000000002</v>
      </c>
      <c r="H8">
        <f t="shared" si="1"/>
        <v>77.347750000000005</v>
      </c>
    </row>
    <row r="9" spans="1:11">
      <c r="A9" t="s">
        <v>10</v>
      </c>
      <c r="B9" t="s">
        <v>28</v>
      </c>
      <c r="C9" t="s">
        <v>29</v>
      </c>
      <c r="D9" t="s">
        <v>13</v>
      </c>
      <c r="E9" t="s">
        <v>30</v>
      </c>
      <c r="F9" t="s">
        <v>31</v>
      </c>
      <c r="G9">
        <f t="shared" si="0"/>
        <v>38.857390000000002</v>
      </c>
      <c r="H9">
        <f t="shared" si="1"/>
        <v>77.347470000000001</v>
      </c>
    </row>
    <row r="10" spans="1:11">
      <c r="A10" t="s">
        <v>10</v>
      </c>
      <c r="B10" t="s">
        <v>32</v>
      </c>
      <c r="C10" t="s">
        <v>33</v>
      </c>
      <c r="D10" t="s">
        <v>13</v>
      </c>
      <c r="E10" t="s">
        <v>34</v>
      </c>
      <c r="F10" t="s">
        <v>35</v>
      </c>
      <c r="G10">
        <f t="shared" si="0"/>
        <v>38.857750000000003</v>
      </c>
      <c r="H10">
        <f t="shared" si="1"/>
        <v>77.347660000000005</v>
      </c>
    </row>
    <row r="11" spans="1:11">
      <c r="A11" t="s">
        <v>10</v>
      </c>
      <c r="B11" t="s">
        <v>36</v>
      </c>
      <c r="C11" t="s">
        <v>37</v>
      </c>
      <c r="D11" t="s">
        <v>13</v>
      </c>
      <c r="E11" t="s">
        <v>38</v>
      </c>
      <c r="F11" t="s">
        <v>39</v>
      </c>
      <c r="G11">
        <f t="shared" si="0"/>
        <v>38.884610000000002</v>
      </c>
      <c r="H11">
        <f t="shared" si="1"/>
        <v>77.332509999999999</v>
      </c>
      <c r="I11">
        <f>AVERAGE(G11:G16)</f>
        <v>38.884403333333339</v>
      </c>
      <c r="J11">
        <f>AVERAGE(H11:H16)</f>
        <v>77.332250000000002</v>
      </c>
      <c r="K11">
        <f>ROUND(VALUE(MID(F11,1,3))/3.3,0)</f>
        <v>86</v>
      </c>
    </row>
    <row r="12" spans="1:11">
      <c r="A12" t="s">
        <v>10</v>
      </c>
      <c r="B12" t="s">
        <v>40</v>
      </c>
      <c r="C12" t="s">
        <v>41</v>
      </c>
      <c r="D12" t="s">
        <v>13</v>
      </c>
      <c r="E12" t="s">
        <v>42</v>
      </c>
      <c r="F12" t="s">
        <v>43</v>
      </c>
      <c r="G12">
        <f t="shared" si="0"/>
        <v>38.885240000000003</v>
      </c>
      <c r="H12">
        <f t="shared" si="1"/>
        <v>77.332040000000006</v>
      </c>
    </row>
    <row r="13" spans="1:11">
      <c r="A13" t="s">
        <v>10</v>
      </c>
      <c r="B13" t="s">
        <v>44</v>
      </c>
      <c r="C13" t="s">
        <v>45</v>
      </c>
      <c r="D13" t="s">
        <v>13</v>
      </c>
      <c r="E13" t="s">
        <v>46</v>
      </c>
      <c r="F13" t="s">
        <v>47</v>
      </c>
      <c r="G13">
        <f t="shared" si="0"/>
        <v>38.883920000000003</v>
      </c>
      <c r="H13">
        <f t="shared" si="1"/>
        <v>77.332629999999995</v>
      </c>
    </row>
    <row r="14" spans="1:11">
      <c r="A14" t="s">
        <v>10</v>
      </c>
      <c r="B14" t="s">
        <v>48</v>
      </c>
      <c r="C14" t="s">
        <v>49</v>
      </c>
      <c r="D14" t="s">
        <v>13</v>
      </c>
      <c r="E14" t="s">
        <v>50</v>
      </c>
      <c r="F14" t="s">
        <v>51</v>
      </c>
      <c r="G14">
        <f t="shared" si="0"/>
        <v>38.885039999999996</v>
      </c>
      <c r="H14">
        <f t="shared" si="1"/>
        <v>77.331810000000004</v>
      </c>
    </row>
    <row r="15" spans="1:11">
      <c r="A15" t="s">
        <v>10</v>
      </c>
      <c r="B15" t="s">
        <v>52</v>
      </c>
      <c r="C15" t="s">
        <v>53</v>
      </c>
      <c r="D15" t="s">
        <v>13</v>
      </c>
      <c r="E15" t="s">
        <v>54</v>
      </c>
      <c r="F15" t="s">
        <v>55</v>
      </c>
      <c r="G15">
        <f t="shared" si="0"/>
        <v>38.88382</v>
      </c>
      <c r="H15">
        <f t="shared" si="1"/>
        <v>77.332409999999996</v>
      </c>
    </row>
    <row r="16" spans="1:11">
      <c r="A16" t="s">
        <v>10</v>
      </c>
      <c r="B16" t="s">
        <v>56</v>
      </c>
      <c r="C16" t="s">
        <v>57</v>
      </c>
      <c r="D16" t="s">
        <v>13</v>
      </c>
      <c r="E16" t="s">
        <v>58</v>
      </c>
      <c r="F16" t="s">
        <v>59</v>
      </c>
      <c r="G16">
        <f t="shared" si="0"/>
        <v>38.883789999999998</v>
      </c>
      <c r="H16">
        <f t="shared" si="1"/>
        <v>77.332099999999997</v>
      </c>
    </row>
    <row r="17" spans="1:11">
      <c r="A17" t="s">
        <v>10</v>
      </c>
      <c r="B17" t="s">
        <v>60</v>
      </c>
      <c r="C17" t="s">
        <v>61</v>
      </c>
      <c r="D17" t="s">
        <v>13</v>
      </c>
      <c r="E17" t="s">
        <v>62</v>
      </c>
      <c r="F17" t="s">
        <v>63</v>
      </c>
      <c r="G17">
        <f t="shared" si="0"/>
        <v>38.909089999999999</v>
      </c>
      <c r="H17">
        <f t="shared" si="1"/>
        <v>77.318479999999994</v>
      </c>
      <c r="I17">
        <f>AVERAGE(G17:G22)</f>
        <v>38.909716666666661</v>
      </c>
      <c r="J17">
        <f>AVERAGE(H17:H22)</f>
        <v>77.318061666666665</v>
      </c>
      <c r="K17">
        <f>ROUND(VALUE(MID(F17,1,3))/3.3,0)</f>
        <v>88</v>
      </c>
    </row>
    <row r="18" spans="1:11">
      <c r="A18" t="s">
        <v>10</v>
      </c>
      <c r="B18" t="s">
        <v>64</v>
      </c>
      <c r="C18" t="s">
        <v>65</v>
      </c>
      <c r="D18" t="s">
        <v>13</v>
      </c>
      <c r="E18" t="s">
        <v>66</v>
      </c>
      <c r="F18" t="s">
        <v>59</v>
      </c>
      <c r="G18">
        <f t="shared" si="0"/>
        <v>38.910350000000001</v>
      </c>
      <c r="H18">
        <f t="shared" si="1"/>
        <v>77.318209999999993</v>
      </c>
    </row>
    <row r="19" spans="1:11">
      <c r="A19" t="s">
        <v>10</v>
      </c>
      <c r="B19" t="s">
        <v>67</v>
      </c>
      <c r="C19" t="s">
        <v>68</v>
      </c>
      <c r="D19" t="s">
        <v>13</v>
      </c>
      <c r="E19" t="s">
        <v>69</v>
      </c>
      <c r="F19" t="s">
        <v>70</v>
      </c>
      <c r="G19">
        <f t="shared" si="0"/>
        <v>38.909120000000001</v>
      </c>
      <c r="H19">
        <f t="shared" si="1"/>
        <v>77.318119999999993</v>
      </c>
    </row>
    <row r="20" spans="1:11">
      <c r="A20" t="s">
        <v>10</v>
      </c>
      <c r="B20" t="s">
        <v>71</v>
      </c>
      <c r="C20" t="s">
        <v>72</v>
      </c>
      <c r="D20" t="s">
        <v>13</v>
      </c>
      <c r="E20" t="s">
        <v>73</v>
      </c>
      <c r="F20" t="s">
        <v>74</v>
      </c>
      <c r="G20">
        <f t="shared" si="0"/>
        <v>38.910299999999999</v>
      </c>
      <c r="H20">
        <f t="shared" si="1"/>
        <v>77.317999999999998</v>
      </c>
    </row>
    <row r="21" spans="1:11">
      <c r="A21" t="s">
        <v>10</v>
      </c>
      <c r="B21" t="s">
        <v>75</v>
      </c>
      <c r="C21" t="s">
        <v>76</v>
      </c>
      <c r="D21" t="s">
        <v>13</v>
      </c>
      <c r="E21" t="s">
        <v>77</v>
      </c>
      <c r="F21" t="s">
        <v>78</v>
      </c>
      <c r="G21">
        <f t="shared" si="0"/>
        <v>38.909100000000002</v>
      </c>
      <c r="H21">
        <f t="shared" si="1"/>
        <v>77.317819999999998</v>
      </c>
    </row>
    <row r="22" spans="1:11">
      <c r="A22" t="s">
        <v>10</v>
      </c>
      <c r="B22" t="s">
        <v>79</v>
      </c>
      <c r="C22" t="s">
        <v>80</v>
      </c>
      <c r="D22" t="s">
        <v>13</v>
      </c>
      <c r="E22" t="s">
        <v>81</v>
      </c>
      <c r="F22" t="s">
        <v>82</v>
      </c>
      <c r="G22">
        <f t="shared" si="0"/>
        <v>38.910339999999998</v>
      </c>
      <c r="H22">
        <f t="shared" si="1"/>
        <v>77.317740000000001</v>
      </c>
    </row>
    <row r="23" spans="1:11">
      <c r="A23" t="s">
        <v>10</v>
      </c>
      <c r="B23" t="s">
        <v>83</v>
      </c>
      <c r="C23" t="s">
        <v>84</v>
      </c>
      <c r="D23" t="s">
        <v>13</v>
      </c>
      <c r="E23" t="s">
        <v>85</v>
      </c>
      <c r="F23" t="s">
        <v>74</v>
      </c>
      <c r="G23">
        <f t="shared" si="0"/>
        <v>38.932009999999998</v>
      </c>
      <c r="H23">
        <f t="shared" si="1"/>
        <v>77.297529999999995</v>
      </c>
      <c r="I23">
        <f>AVERAGE(G23:G28)</f>
        <v>38.932604999999995</v>
      </c>
      <c r="J23">
        <f>AVERAGE(H23:H28)</f>
        <v>77.296658333333326</v>
      </c>
      <c r="K23">
        <f>ROUND(VALUE(MID(F23,1,3))/3.3,0)</f>
        <v>92</v>
      </c>
    </row>
    <row r="24" spans="1:11">
      <c r="A24" t="s">
        <v>10</v>
      </c>
      <c r="B24" t="s">
        <v>86</v>
      </c>
      <c r="C24" t="s">
        <v>87</v>
      </c>
      <c r="D24" t="s">
        <v>13</v>
      </c>
      <c r="E24" t="s">
        <v>88</v>
      </c>
      <c r="F24" t="s">
        <v>89</v>
      </c>
      <c r="G24">
        <f t="shared" si="0"/>
        <v>38.932749999999999</v>
      </c>
      <c r="H24">
        <f t="shared" si="1"/>
        <v>77.295569999999998</v>
      </c>
    </row>
    <row r="25" spans="1:11">
      <c r="A25" t="s">
        <v>10</v>
      </c>
      <c r="B25" t="s">
        <v>90</v>
      </c>
      <c r="C25" t="s">
        <v>91</v>
      </c>
      <c r="D25" t="s">
        <v>13</v>
      </c>
      <c r="E25" t="s">
        <v>92</v>
      </c>
      <c r="F25" t="s">
        <v>93</v>
      </c>
      <c r="G25">
        <f t="shared" si="0"/>
        <v>38.932189999999999</v>
      </c>
      <c r="H25">
        <f t="shared" si="1"/>
        <v>77.296679999999995</v>
      </c>
    </row>
    <row r="26" spans="1:11">
      <c r="A26" t="s">
        <v>10</v>
      </c>
      <c r="B26" t="s">
        <v>94</v>
      </c>
      <c r="C26" t="s">
        <v>95</v>
      </c>
      <c r="D26" t="s">
        <v>13</v>
      </c>
      <c r="E26" t="s">
        <v>96</v>
      </c>
      <c r="F26" t="s">
        <v>93</v>
      </c>
      <c r="G26">
        <f t="shared" si="0"/>
        <v>38.932769999999998</v>
      </c>
      <c r="H26">
        <f t="shared" si="1"/>
        <v>77.295829999999995</v>
      </c>
    </row>
    <row r="27" spans="1:11">
      <c r="A27" t="s">
        <v>10</v>
      </c>
      <c r="B27" t="s">
        <v>97</v>
      </c>
      <c r="C27" t="s">
        <v>98</v>
      </c>
      <c r="D27" t="s">
        <v>13</v>
      </c>
      <c r="E27" t="s">
        <v>99</v>
      </c>
      <c r="F27" t="s">
        <v>93</v>
      </c>
      <c r="G27">
        <f t="shared" si="0"/>
        <v>38.932940000000002</v>
      </c>
      <c r="H27">
        <f t="shared" si="1"/>
        <v>77.297030000000007</v>
      </c>
    </row>
    <row r="28" spans="1:11">
      <c r="A28" t="s">
        <v>10</v>
      </c>
      <c r="B28" t="s">
        <v>100</v>
      </c>
      <c r="C28" t="s">
        <v>101</v>
      </c>
      <c r="D28" t="s">
        <v>13</v>
      </c>
      <c r="E28" t="s">
        <v>102</v>
      </c>
      <c r="F28" t="s">
        <v>103</v>
      </c>
      <c r="G28">
        <f t="shared" si="0"/>
        <v>38.932969999999997</v>
      </c>
      <c r="H28">
        <f t="shared" si="1"/>
        <v>77.297309999999996</v>
      </c>
    </row>
    <row r="29" spans="1:11">
      <c r="A29" t="s">
        <v>10</v>
      </c>
      <c r="B29" t="s">
        <v>104</v>
      </c>
      <c r="C29" t="s">
        <v>105</v>
      </c>
      <c r="D29" t="s">
        <v>13</v>
      </c>
      <c r="E29" t="s">
        <v>106</v>
      </c>
      <c r="F29" t="s">
        <v>107</v>
      </c>
      <c r="G29">
        <f t="shared" si="0"/>
        <v>38.968179999999997</v>
      </c>
      <c r="H29">
        <f t="shared" si="1"/>
        <v>77.284959999999998</v>
      </c>
      <c r="I29">
        <f>AVERAGE(G29:G32)</f>
        <v>38.968632499999998</v>
      </c>
      <c r="J29">
        <f>AVERAGE(H29:H32)</f>
        <v>77.285224999999997</v>
      </c>
      <c r="K29">
        <f>ROUND(VALUE(MID(F29,1,3))/3.3,0)</f>
        <v>48</v>
      </c>
    </row>
    <row r="30" spans="1:11">
      <c r="A30" t="s">
        <v>10</v>
      </c>
      <c r="B30" t="s">
        <v>108</v>
      </c>
      <c r="C30" t="s">
        <v>109</v>
      </c>
      <c r="D30" t="s">
        <v>13</v>
      </c>
      <c r="E30" t="s">
        <v>110</v>
      </c>
      <c r="F30" t="s">
        <v>111</v>
      </c>
      <c r="G30">
        <f t="shared" si="0"/>
        <v>38.968490000000003</v>
      </c>
      <c r="H30">
        <f t="shared" si="1"/>
        <v>77.285219999999995</v>
      </c>
    </row>
    <row r="31" spans="1:11">
      <c r="A31" t="s">
        <v>10</v>
      </c>
      <c r="B31" t="s">
        <v>112</v>
      </c>
      <c r="C31" t="s">
        <v>113</v>
      </c>
      <c r="D31" t="s">
        <v>13</v>
      </c>
      <c r="E31" t="s">
        <v>114</v>
      </c>
      <c r="F31" t="s">
        <v>115</v>
      </c>
      <c r="G31">
        <f t="shared" si="0"/>
        <v>38.96837</v>
      </c>
      <c r="H31">
        <f t="shared" si="1"/>
        <v>77.286199999999994</v>
      </c>
    </row>
    <row r="32" spans="1:11">
      <c r="A32" t="s">
        <v>10</v>
      </c>
      <c r="B32" t="s">
        <v>116</v>
      </c>
      <c r="C32" t="s">
        <v>117</v>
      </c>
      <c r="D32" t="s">
        <v>13</v>
      </c>
      <c r="E32" t="s">
        <v>118</v>
      </c>
      <c r="F32" t="s">
        <v>119</v>
      </c>
      <c r="G32">
        <f t="shared" si="0"/>
        <v>38.96949</v>
      </c>
      <c r="H32">
        <f t="shared" si="1"/>
        <v>77.284520000000001</v>
      </c>
    </row>
    <row r="33" spans="1:11">
      <c r="A33" t="s">
        <v>10</v>
      </c>
      <c r="B33" t="s">
        <v>120</v>
      </c>
      <c r="C33" t="s">
        <v>121</v>
      </c>
      <c r="D33" t="s">
        <v>13</v>
      </c>
      <c r="E33" t="s">
        <v>122</v>
      </c>
      <c r="F33" t="s">
        <v>123</v>
      </c>
      <c r="G33">
        <f t="shared" si="0"/>
        <v>38.97748</v>
      </c>
      <c r="H33">
        <f t="shared" si="1"/>
        <v>77.249549999999999</v>
      </c>
      <c r="I33">
        <f>AVERAGE(G33:G38)</f>
        <v>38.976928333333333</v>
      </c>
      <c r="J33">
        <f>AVERAGE(H33:H38)</f>
        <v>77.250196666666668</v>
      </c>
      <c r="K33">
        <f>ROUND(VALUE(MID(F33,1,3))/3.3,0)</f>
        <v>60</v>
      </c>
    </row>
    <row r="34" spans="1:11">
      <c r="A34" t="s">
        <v>10</v>
      </c>
      <c r="B34" t="s">
        <v>124</v>
      </c>
      <c r="C34" t="s">
        <v>125</v>
      </c>
      <c r="D34" t="s">
        <v>13</v>
      </c>
      <c r="E34" t="s">
        <v>126</v>
      </c>
      <c r="F34" t="s">
        <v>127</v>
      </c>
      <c r="G34">
        <f t="shared" si="0"/>
        <v>38.976970000000001</v>
      </c>
      <c r="H34">
        <f t="shared" si="1"/>
        <v>77.249279999999999</v>
      </c>
    </row>
    <row r="35" spans="1:11">
      <c r="A35" t="s">
        <v>10</v>
      </c>
      <c r="B35" t="s">
        <v>128</v>
      </c>
      <c r="C35" t="s">
        <v>129</v>
      </c>
      <c r="D35" t="s">
        <v>13</v>
      </c>
      <c r="E35" t="s">
        <v>130</v>
      </c>
      <c r="F35" t="s">
        <v>131</v>
      </c>
      <c r="G35">
        <f t="shared" si="0"/>
        <v>38.97739</v>
      </c>
      <c r="H35">
        <f t="shared" si="1"/>
        <v>77.25</v>
      </c>
    </row>
    <row r="36" spans="1:11">
      <c r="A36" t="s">
        <v>10</v>
      </c>
      <c r="B36" t="s">
        <v>132</v>
      </c>
      <c r="C36" t="s">
        <v>133</v>
      </c>
      <c r="D36" t="s">
        <v>13</v>
      </c>
      <c r="E36" t="s">
        <v>134</v>
      </c>
      <c r="F36" t="s">
        <v>107</v>
      </c>
      <c r="G36">
        <f t="shared" si="0"/>
        <v>38.97719</v>
      </c>
      <c r="H36">
        <f t="shared" si="1"/>
        <v>77.250929999999997</v>
      </c>
    </row>
    <row r="37" spans="1:11">
      <c r="A37" t="s">
        <v>10</v>
      </c>
      <c r="B37" t="s">
        <v>135</v>
      </c>
      <c r="C37" t="s">
        <v>136</v>
      </c>
      <c r="D37" t="s">
        <v>13</v>
      </c>
      <c r="E37" t="s">
        <v>137</v>
      </c>
      <c r="F37" t="s">
        <v>138</v>
      </c>
      <c r="G37">
        <f t="shared" si="0"/>
        <v>38.97636</v>
      </c>
      <c r="H37">
        <f t="shared" si="1"/>
        <v>77.251109999999997</v>
      </c>
    </row>
    <row r="38" spans="1:11">
      <c r="A38" t="s">
        <v>10</v>
      </c>
      <c r="B38" t="s">
        <v>139</v>
      </c>
      <c r="C38" t="s">
        <v>140</v>
      </c>
      <c r="D38" t="s">
        <v>13</v>
      </c>
      <c r="E38" t="s">
        <v>141</v>
      </c>
      <c r="F38" t="s">
        <v>142</v>
      </c>
      <c r="G38">
        <f t="shared" si="0"/>
        <v>38.976179999999999</v>
      </c>
      <c r="H38">
        <f t="shared" si="1"/>
        <v>77.250309999999999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2017-02-13T13:52:50Z</dcterms:created>
  <dcterms:modified xsi:type="dcterms:W3CDTF">2017-02-13T14:00:32Z</dcterms:modified>
</cp:coreProperties>
</file>