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Default Extension="xml" ContentType="application/xml"/>
  <Default Extension="jpeg" ContentType="image/jpeg"/>
  <Override PartName="/xl/theme/theme1.xml" ContentType="application/vnd.openxmlformats-officedocument.theme+xml"/>
  <Override PartName="/xl/calcChain.xml" ContentType="application/vnd.openxmlformats-officedocument.spreadsheetml.calcChain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rels" ContentType="application/vnd.openxmlformats-package.relationships+xml"/>
</Types>
</file>

<file path=_rels/.rels><?xml version="1.0" encoding="UTF-8" standalone="yes"?>
<Relationships xmlns="http://schemas.openxmlformats.org/package/2006/relationships"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Relationship Id="rId3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17060" yWindow="2380" windowWidth="16780" windowHeight="17020" tabRatio="500"/>
  </bookViews>
  <sheets>
    <sheet name="Sheet1" sheetId="1" r:id="rId1"/>
  </sheets>
  <calcPr calcId="130406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E34" i="1"/>
  <c r="D34"/>
  <c r="C34"/>
  <c r="B34"/>
  <c r="E33"/>
  <c r="D33"/>
  <c r="C33"/>
  <c r="B33"/>
  <c r="C26"/>
  <c r="D26"/>
  <c r="E26"/>
  <c r="C27"/>
  <c r="D27"/>
  <c r="E27"/>
  <c r="C28"/>
  <c r="D28"/>
  <c r="E28"/>
  <c r="C29"/>
  <c r="D29"/>
  <c r="E29"/>
  <c r="C30"/>
  <c r="D30"/>
  <c r="E30"/>
  <c r="B27"/>
  <c r="B28"/>
  <c r="B29"/>
  <c r="B30"/>
  <c r="B26"/>
  <c r="E51"/>
  <c r="D51"/>
  <c r="C51"/>
  <c r="B51"/>
  <c r="E50"/>
  <c r="D50"/>
  <c r="C50"/>
  <c r="B50"/>
  <c r="E47"/>
  <c r="D47"/>
  <c r="C47"/>
  <c r="B47"/>
  <c r="E46"/>
  <c r="D46"/>
  <c r="C46"/>
  <c r="B46"/>
  <c r="E45"/>
  <c r="D45"/>
  <c r="C45"/>
  <c r="B45"/>
  <c r="E44"/>
  <c r="D44"/>
  <c r="C44"/>
  <c r="B44"/>
  <c r="E43"/>
  <c r="D43"/>
  <c r="C43"/>
  <c r="B43"/>
  <c r="E54"/>
  <c r="D54"/>
  <c r="C54"/>
  <c r="B54"/>
  <c r="E52"/>
  <c r="D52"/>
  <c r="C52"/>
  <c r="B52"/>
  <c r="E49"/>
  <c r="D49"/>
  <c r="C49"/>
  <c r="B49"/>
  <c r="E48"/>
  <c r="D48"/>
  <c r="C48"/>
  <c r="B48"/>
  <c r="E37"/>
  <c r="D37"/>
  <c r="C37"/>
  <c r="B37"/>
  <c r="E17"/>
  <c r="D17"/>
  <c r="C17"/>
  <c r="B17"/>
</calcChain>
</file>

<file path=xl/sharedStrings.xml><?xml version="1.0" encoding="utf-8"?>
<sst xmlns="http://schemas.openxmlformats.org/spreadsheetml/2006/main" count="26" uniqueCount="15">
  <si>
    <t>WS6</t>
    <phoneticPr fontId="3" type="noConversion"/>
  </si>
  <si>
    <t>WS13</t>
    <phoneticPr fontId="3" type="noConversion"/>
  </si>
  <si>
    <t>WS17</t>
    <phoneticPr fontId="3" type="noConversion"/>
  </si>
  <si>
    <t>WS18</t>
    <phoneticPr fontId="3" type="noConversion"/>
  </si>
  <si>
    <t>Annual (gC)</t>
    <phoneticPr fontId="3" type="noConversion"/>
  </si>
  <si>
    <t>gCO2/m2/day</t>
    <phoneticPr fontId="3" type="noConversion"/>
  </si>
  <si>
    <t>from Figure 2</t>
    <phoneticPr fontId="3" type="noConversion"/>
  </si>
  <si>
    <t>Average change</t>
    <phoneticPr fontId="3" type="noConversion"/>
  </si>
  <si>
    <t>Numbers in bold are measured</t>
    <phoneticPr fontId="3" type="noConversion"/>
  </si>
  <si>
    <t>Other values are computed based on mean</t>
    <phoneticPr fontId="3" type="noConversion"/>
  </si>
  <si>
    <t>growth from 1971 measurements (table below)</t>
    <phoneticPr fontId="3" type="noConversion"/>
  </si>
  <si>
    <t>Percentage change in 1995 versus 1971 fluxes</t>
    <phoneticPr fontId="3" type="noConversion"/>
  </si>
  <si>
    <t>Numbers in bold are measured; others are just the</t>
    <phoneticPr fontId="3" type="noConversion"/>
  </si>
  <si>
    <t>mean of the bold numbers</t>
    <phoneticPr fontId="3" type="noConversion"/>
  </si>
  <si>
    <t>Measured fluxes from 1971</t>
    <phoneticPr fontId="3" type="noConversion"/>
  </si>
</sst>
</file>

<file path=xl/styles.xml><?xml version="1.0" encoding="utf-8"?>
<styleSheet xmlns="http://schemas.openxmlformats.org/spreadsheetml/2006/main">
  <numFmts count="8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"/>
    <numFmt numFmtId="166" formatCode="0"/>
    <numFmt numFmtId="168" formatCode="0%"/>
    <numFmt numFmtId="169" formatCode="0%"/>
  </numFmts>
  <fonts count="4">
    <font>
      <sz val="10"/>
      <name val="Verdana"/>
    </font>
    <font>
      <b/>
      <sz val="10"/>
      <name val="Verdana"/>
    </font>
    <font>
      <i/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5" fontId="0" fillId="0" borderId="0" xfId="0" applyNumberFormat="1"/>
    <xf numFmtId="166" fontId="0" fillId="0" borderId="0" xfId="0" applyNumberFormat="1"/>
    <xf numFmtId="0" fontId="1" fillId="0" borderId="0" xfId="0" applyFont="1"/>
    <xf numFmtId="15" fontId="1" fillId="0" borderId="0" xfId="0" applyNumberFormat="1" applyFont="1"/>
    <xf numFmtId="168" fontId="1" fillId="0" borderId="0" xfId="0" applyNumberFormat="1" applyFont="1"/>
    <xf numFmtId="168" fontId="0" fillId="0" borderId="0" xfId="0" applyNumberFormat="1"/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5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2:G54"/>
  <sheetViews>
    <sheetView tabSelected="1" topLeftCell="A2" workbookViewId="0">
      <selection activeCell="G9" sqref="G9"/>
    </sheetView>
  </sheetViews>
  <sheetFormatPr baseColWidth="10" defaultRowHeight="13"/>
  <sheetData>
    <row r="2" spans="1:7">
      <c r="B2" s="3" t="s">
        <v>5</v>
      </c>
      <c r="C2" s="3"/>
      <c r="D2" s="3" t="s">
        <v>6</v>
      </c>
      <c r="E2" s="3"/>
      <c r="F2" s="3">
        <v>1971</v>
      </c>
    </row>
    <row r="5" spans="1:7">
      <c r="B5" t="s">
        <v>0</v>
      </c>
      <c r="C5" t="s">
        <v>1</v>
      </c>
      <c r="D5" t="s">
        <v>2</v>
      </c>
      <c r="E5" t="s">
        <v>3</v>
      </c>
    </row>
    <row r="6" spans="1:7">
      <c r="A6" s="1">
        <v>24486</v>
      </c>
      <c r="B6">
        <v>0.7</v>
      </c>
      <c r="C6">
        <v>0.8</v>
      </c>
      <c r="D6">
        <v>0.8</v>
      </c>
      <c r="E6">
        <v>1</v>
      </c>
    </row>
    <row r="7" spans="1:7">
      <c r="A7" s="1">
        <v>24527</v>
      </c>
      <c r="B7">
        <v>0.7</v>
      </c>
      <c r="C7">
        <v>0.95</v>
      </c>
      <c r="D7">
        <v>0.75</v>
      </c>
      <c r="E7">
        <v>0.7</v>
      </c>
    </row>
    <row r="8" spans="1:7">
      <c r="A8" s="1">
        <v>24555</v>
      </c>
      <c r="B8">
        <v>0.8</v>
      </c>
      <c r="C8">
        <v>0.8</v>
      </c>
      <c r="D8">
        <v>0.6</v>
      </c>
      <c r="E8">
        <v>0.5</v>
      </c>
      <c r="G8" t="s">
        <v>14</v>
      </c>
    </row>
    <row r="9" spans="1:7">
      <c r="A9" s="1">
        <v>24596</v>
      </c>
      <c r="B9">
        <v>1.5</v>
      </c>
      <c r="C9">
        <v>1</v>
      </c>
      <c r="D9">
        <v>0.9</v>
      </c>
      <c r="E9">
        <v>1.1000000000000001</v>
      </c>
    </row>
    <row r="10" spans="1:7">
      <c r="A10" s="1">
        <v>24647</v>
      </c>
      <c r="B10">
        <v>4</v>
      </c>
      <c r="C10">
        <v>3.8</v>
      </c>
      <c r="D10">
        <v>2.4</v>
      </c>
      <c r="E10">
        <v>3.8</v>
      </c>
    </row>
    <row r="11" spans="1:7">
      <c r="A11" s="1">
        <v>24676</v>
      </c>
      <c r="B11">
        <v>3.4</v>
      </c>
      <c r="C11">
        <v>3.6</v>
      </c>
      <c r="D11">
        <v>3.7</v>
      </c>
      <c r="E11">
        <v>3.85</v>
      </c>
    </row>
    <row r="12" spans="1:7">
      <c r="A12" s="1">
        <v>24703</v>
      </c>
      <c r="B12">
        <v>3.6</v>
      </c>
      <c r="C12">
        <v>3.3</v>
      </c>
      <c r="D12">
        <v>3.2</v>
      </c>
      <c r="E12">
        <v>4.5</v>
      </c>
    </row>
    <row r="13" spans="1:7">
      <c r="A13" s="1">
        <v>24743</v>
      </c>
      <c r="B13">
        <v>2.4</v>
      </c>
      <c r="C13">
        <v>2.6</v>
      </c>
      <c r="D13">
        <v>2.2000000000000002</v>
      </c>
      <c r="E13">
        <v>2.4</v>
      </c>
    </row>
    <row r="14" spans="1:7">
      <c r="A14" s="1">
        <v>24772</v>
      </c>
      <c r="B14">
        <v>2</v>
      </c>
      <c r="C14">
        <v>3.4</v>
      </c>
      <c r="D14">
        <v>0.2</v>
      </c>
      <c r="E14">
        <v>0.2</v>
      </c>
    </row>
    <row r="15" spans="1:7">
      <c r="A15" s="1">
        <v>24806</v>
      </c>
      <c r="B15">
        <v>0.7</v>
      </c>
      <c r="C15">
        <v>1.3</v>
      </c>
      <c r="D15">
        <v>1.1000000000000001</v>
      </c>
      <c r="E15">
        <v>1.1000000000000001</v>
      </c>
    </row>
    <row r="17" spans="1:7">
      <c r="A17" t="s">
        <v>4</v>
      </c>
      <c r="B17" s="2">
        <f>AVERAGE(B6:B15)*365*12/44</f>
        <v>197.1</v>
      </c>
      <c r="C17" s="2">
        <f>AVERAGE(C6:C15)*365*12/44</f>
        <v>214.52045454545458</v>
      </c>
      <c r="D17" s="2">
        <f>AVERAGE(D6:D15)*365*12/44</f>
        <v>157.77954545454543</v>
      </c>
      <c r="E17" s="2">
        <f>AVERAGE(E6:E15)*365*12/44</f>
        <v>190.62954545454542</v>
      </c>
    </row>
    <row r="22" spans="1:7">
      <c r="B22" s="3" t="s">
        <v>5</v>
      </c>
      <c r="C22" s="3"/>
      <c r="D22" s="3" t="s">
        <v>6</v>
      </c>
      <c r="E22" s="3"/>
      <c r="F22" s="3">
        <v>1995</v>
      </c>
    </row>
    <row r="25" spans="1:7">
      <c r="B25" t="s">
        <v>0</v>
      </c>
      <c r="C25" t="s">
        <v>1</v>
      </c>
      <c r="D25" t="s">
        <v>2</v>
      </c>
      <c r="E25" t="s">
        <v>3</v>
      </c>
    </row>
    <row r="26" spans="1:7">
      <c r="A26" s="1">
        <v>24486</v>
      </c>
      <c r="B26" s="7">
        <f>B6*B43</f>
        <v>1.4624509803921568</v>
      </c>
      <c r="C26" s="7">
        <f t="shared" ref="C26:E26" si="0">C6*C43</f>
        <v>1.4210515410515412</v>
      </c>
      <c r="D26" s="7">
        <f t="shared" si="0"/>
        <v>1.202231777231777</v>
      </c>
      <c r="E26" s="7">
        <f t="shared" si="0"/>
        <v>1.2945646945646947</v>
      </c>
    </row>
    <row r="27" spans="1:7">
      <c r="A27" s="1">
        <v>24527</v>
      </c>
      <c r="B27" s="7">
        <f t="shared" ref="B27:E30" si="1">B7*B44</f>
        <v>1.4624509803921568</v>
      </c>
      <c r="C27" s="7">
        <f t="shared" si="1"/>
        <v>1.6874987049987049</v>
      </c>
      <c r="D27" s="7">
        <f t="shared" si="1"/>
        <v>1.1270922911547909</v>
      </c>
      <c r="E27" s="7">
        <f t="shared" si="1"/>
        <v>0.90619528619528622</v>
      </c>
      <c r="G27" t="s">
        <v>8</v>
      </c>
    </row>
    <row r="28" spans="1:7">
      <c r="A28" s="1">
        <v>24555</v>
      </c>
      <c r="B28" s="7">
        <f t="shared" si="1"/>
        <v>1.6713725490196081</v>
      </c>
      <c r="C28" s="7">
        <f t="shared" si="1"/>
        <v>1.4210515410515412</v>
      </c>
      <c r="D28" s="7">
        <f t="shared" si="1"/>
        <v>0.90167383292383274</v>
      </c>
      <c r="E28" s="7">
        <f t="shared" si="1"/>
        <v>0.64728234728234735</v>
      </c>
    </row>
    <row r="29" spans="1:7">
      <c r="A29" s="1">
        <v>24596</v>
      </c>
      <c r="B29" s="7">
        <f t="shared" si="1"/>
        <v>3.1338235294117647</v>
      </c>
      <c r="C29" s="7">
        <f t="shared" si="1"/>
        <v>1.7763144263144264</v>
      </c>
      <c r="D29" s="7">
        <f t="shared" si="1"/>
        <v>1.3525107493857491</v>
      </c>
      <c r="E29" s="7">
        <f t="shared" si="1"/>
        <v>1.4240211640211642</v>
      </c>
      <c r="G29" t="s">
        <v>9</v>
      </c>
    </row>
    <row r="30" spans="1:7">
      <c r="A30" s="1">
        <v>24647</v>
      </c>
      <c r="B30" s="7">
        <f t="shared" si="1"/>
        <v>8.3568627450980397</v>
      </c>
      <c r="C30" s="7">
        <f t="shared" si="1"/>
        <v>6.7499948199948197</v>
      </c>
      <c r="D30" s="7">
        <f t="shared" si="1"/>
        <v>3.606695331695331</v>
      </c>
      <c r="E30" s="7">
        <f t="shared" si="1"/>
        <v>4.9193458393458398</v>
      </c>
      <c r="G30" t="s">
        <v>10</v>
      </c>
    </row>
    <row r="31" spans="1:7" s="3" customFormat="1">
      <c r="A31" s="4">
        <v>24676</v>
      </c>
      <c r="B31" s="3">
        <v>5.5</v>
      </c>
      <c r="C31" s="3">
        <v>4.9000000000000004</v>
      </c>
      <c r="D31" s="3">
        <v>3.3</v>
      </c>
      <c r="E31" s="3">
        <v>3.9</v>
      </c>
    </row>
    <row r="32" spans="1:7" s="3" customFormat="1">
      <c r="A32" s="4">
        <v>24703</v>
      </c>
      <c r="B32" s="3">
        <v>9.5399999999999991</v>
      </c>
      <c r="C32" s="3">
        <v>9.5399999999999991</v>
      </c>
      <c r="D32" s="3">
        <v>4.3</v>
      </c>
      <c r="E32" s="3">
        <v>7.6</v>
      </c>
    </row>
    <row r="33" spans="1:7">
      <c r="A33" s="1">
        <v>24743</v>
      </c>
      <c r="B33" s="7">
        <f t="shared" ref="B33:E34" si="2">B13*B50</f>
        <v>5.014117647058824</v>
      </c>
      <c r="C33" s="7">
        <f t="shared" si="2"/>
        <v>4.618417508417509</v>
      </c>
      <c r="D33" s="7">
        <f t="shared" si="2"/>
        <v>3.3061373873873872</v>
      </c>
      <c r="E33" s="7">
        <f t="shared" si="2"/>
        <v>3.1069552669552674</v>
      </c>
    </row>
    <row r="34" spans="1:7">
      <c r="A34" s="1">
        <v>24772</v>
      </c>
      <c r="B34" s="7">
        <f t="shared" ref="B34:E34" si="3">B14*B51</f>
        <v>4.1784313725490199</v>
      </c>
      <c r="C34" s="7">
        <f t="shared" si="3"/>
        <v>6.0394690494690497</v>
      </c>
      <c r="D34" s="7">
        <f t="shared" si="3"/>
        <v>0.30055794430794425</v>
      </c>
      <c r="E34" s="7">
        <f t="shared" si="3"/>
        <v>0.25891293891293893</v>
      </c>
    </row>
    <row r="35" spans="1:7" s="3" customFormat="1">
      <c r="A35" s="4">
        <v>24806</v>
      </c>
      <c r="B35" s="3">
        <v>1.4</v>
      </c>
      <c r="C35" s="3">
        <v>1.4</v>
      </c>
      <c r="D35" s="3">
        <v>2.5</v>
      </c>
      <c r="E35" s="3">
        <v>1.3</v>
      </c>
    </row>
    <row r="37" spans="1:7">
      <c r="A37" t="s">
        <v>4</v>
      </c>
      <c r="B37" s="2">
        <f>AVERAGE(B26:B35)*365*12/44</f>
        <v>415.29875668449199</v>
      </c>
      <c r="C37" s="2">
        <f>AVERAGE(C26:C35)*365*12/44</f>
        <v>393.7400760224624</v>
      </c>
      <c r="D37" s="2">
        <f>AVERAGE(D26:D35)*365*12/44</f>
        <v>217.97367953568238</v>
      </c>
      <c r="E37" s="2">
        <f>AVERAGE(E26:E35)*365*12/44</f>
        <v>252.42017184835368</v>
      </c>
    </row>
    <row r="42" spans="1:7">
      <c r="B42" t="s">
        <v>0</v>
      </c>
      <c r="C42" t="s">
        <v>1</v>
      </c>
      <c r="D42" t="s">
        <v>2</v>
      </c>
      <c r="E42" t="s">
        <v>3</v>
      </c>
    </row>
    <row r="43" spans="1:7">
      <c r="A43" s="1">
        <v>24486</v>
      </c>
      <c r="B43" s="6">
        <f>B$54</f>
        <v>2.0892156862745099</v>
      </c>
      <c r="C43" s="6">
        <f t="shared" ref="C43:E47" si="4">C$54</f>
        <v>1.7763144263144264</v>
      </c>
      <c r="D43" s="6">
        <f t="shared" si="4"/>
        <v>1.5027897215397212</v>
      </c>
      <c r="E43" s="6">
        <f t="shared" si="4"/>
        <v>1.2945646945646947</v>
      </c>
    </row>
    <row r="44" spans="1:7">
      <c r="A44" s="1">
        <v>24527</v>
      </c>
      <c r="B44" s="6">
        <f t="shared" ref="B44:E47" si="5">B$54</f>
        <v>2.0892156862745099</v>
      </c>
      <c r="C44" s="6">
        <f t="shared" si="4"/>
        <v>1.7763144263144264</v>
      </c>
      <c r="D44" s="6">
        <f t="shared" si="4"/>
        <v>1.5027897215397212</v>
      </c>
      <c r="E44" s="6">
        <f t="shared" si="4"/>
        <v>1.2945646945646947</v>
      </c>
      <c r="G44" t="s">
        <v>11</v>
      </c>
    </row>
    <row r="45" spans="1:7">
      <c r="A45" s="1">
        <v>24555</v>
      </c>
      <c r="B45" s="6">
        <f t="shared" si="5"/>
        <v>2.0892156862745099</v>
      </c>
      <c r="C45" s="6">
        <f t="shared" si="4"/>
        <v>1.7763144263144264</v>
      </c>
      <c r="D45" s="6">
        <f t="shared" si="4"/>
        <v>1.5027897215397212</v>
      </c>
      <c r="E45" s="6">
        <f t="shared" si="4"/>
        <v>1.2945646945646947</v>
      </c>
    </row>
    <row r="46" spans="1:7">
      <c r="A46" s="1">
        <v>24596</v>
      </c>
      <c r="B46" s="6">
        <f t="shared" si="5"/>
        <v>2.0892156862745099</v>
      </c>
      <c r="C46" s="6">
        <f t="shared" si="4"/>
        <v>1.7763144263144264</v>
      </c>
      <c r="D46" s="6">
        <f t="shared" si="4"/>
        <v>1.5027897215397212</v>
      </c>
      <c r="E46" s="6">
        <f t="shared" si="4"/>
        <v>1.2945646945646947</v>
      </c>
      <c r="G46" t="s">
        <v>12</v>
      </c>
    </row>
    <row r="47" spans="1:7">
      <c r="A47" s="1">
        <v>24647</v>
      </c>
      <c r="B47" s="6">
        <f t="shared" si="5"/>
        <v>2.0892156862745099</v>
      </c>
      <c r="C47" s="6">
        <f t="shared" si="4"/>
        <v>1.7763144263144264</v>
      </c>
      <c r="D47" s="6">
        <f t="shared" si="4"/>
        <v>1.5027897215397212</v>
      </c>
      <c r="E47" s="6">
        <f t="shared" si="4"/>
        <v>1.2945646945646947</v>
      </c>
      <c r="G47" t="s">
        <v>13</v>
      </c>
    </row>
    <row r="48" spans="1:7">
      <c r="A48" s="4">
        <v>24676</v>
      </c>
      <c r="B48" s="5">
        <f>B31/B11</f>
        <v>1.6176470588235294</v>
      </c>
      <c r="C48" s="5">
        <f t="shared" ref="C48:E49" si="6">C31/C11</f>
        <v>1.3611111111111112</v>
      </c>
      <c r="D48" s="5">
        <f t="shared" si="6"/>
        <v>0.89189189189189177</v>
      </c>
      <c r="E48" s="5">
        <f t="shared" si="6"/>
        <v>1.0129870129870129</v>
      </c>
    </row>
    <row r="49" spans="1:5">
      <c r="A49" s="4">
        <v>24703</v>
      </c>
      <c r="B49" s="5">
        <f t="shared" ref="B49:E49" si="7">B32/B12</f>
        <v>2.65</v>
      </c>
      <c r="C49" s="5">
        <f t="shared" si="7"/>
        <v>2.8909090909090907</v>
      </c>
      <c r="D49" s="5">
        <f t="shared" si="7"/>
        <v>1.3437499999999998</v>
      </c>
      <c r="E49" s="5">
        <f t="shared" si="7"/>
        <v>1.6888888888888889</v>
      </c>
    </row>
    <row r="50" spans="1:5">
      <c r="A50" s="1">
        <v>24743</v>
      </c>
      <c r="B50" s="6">
        <f t="shared" ref="B50:E51" si="8">B$54</f>
        <v>2.0892156862745099</v>
      </c>
      <c r="C50" s="6">
        <f t="shared" si="8"/>
        <v>1.7763144263144264</v>
      </c>
      <c r="D50" s="6">
        <f t="shared" si="8"/>
        <v>1.5027897215397212</v>
      </c>
      <c r="E50" s="6">
        <f t="shared" si="8"/>
        <v>1.2945646945646947</v>
      </c>
    </row>
    <row r="51" spans="1:5">
      <c r="A51" s="1">
        <v>24772</v>
      </c>
      <c r="B51" s="6">
        <f t="shared" si="8"/>
        <v>2.0892156862745099</v>
      </c>
      <c r="C51" s="6">
        <f t="shared" si="8"/>
        <v>1.7763144263144264</v>
      </c>
      <c r="D51" s="6">
        <f t="shared" si="8"/>
        <v>1.5027897215397212</v>
      </c>
      <c r="E51" s="6">
        <f t="shared" si="8"/>
        <v>1.2945646945646947</v>
      </c>
    </row>
    <row r="52" spans="1:5">
      <c r="A52" s="4">
        <v>24806</v>
      </c>
      <c r="B52" s="5">
        <f t="shared" ref="B52:E52" si="9">B35/B15</f>
        <v>2</v>
      </c>
      <c r="C52" s="5">
        <f t="shared" si="9"/>
        <v>1.0769230769230769</v>
      </c>
      <c r="D52" s="5">
        <f t="shared" si="9"/>
        <v>2.2727272727272725</v>
      </c>
      <c r="E52" s="5">
        <f t="shared" si="9"/>
        <v>1.1818181818181817</v>
      </c>
    </row>
    <row r="54" spans="1:5">
      <c r="A54" t="s">
        <v>7</v>
      </c>
      <c r="B54" s="6">
        <f>AVERAGE(B52,B48:B49)</f>
        <v>2.0892156862745099</v>
      </c>
      <c r="C54" s="6">
        <f t="shared" ref="C54:E54" si="10">AVERAGE(C52,C48:C49)</f>
        <v>1.7763144263144264</v>
      </c>
      <c r="D54" s="6">
        <f t="shared" si="10"/>
        <v>1.5027897215397212</v>
      </c>
      <c r="E54" s="6">
        <f t="shared" si="10"/>
        <v>1.2945646945646947</v>
      </c>
    </row>
  </sheetData>
  <phoneticPr fontId="3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DOE Pacific Northwest Lab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Bond-Lamberty</dc:creator>
  <cp:lastModifiedBy>Ben Bond-Lamberty</cp:lastModifiedBy>
  <dcterms:created xsi:type="dcterms:W3CDTF">2009-01-16T14:31:37Z</dcterms:created>
  <dcterms:modified xsi:type="dcterms:W3CDTF">2009-01-16T14:55:15Z</dcterms:modified>
</cp:coreProperties>
</file>