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8975" windowHeight="11595"/>
  </bookViews>
  <sheets>
    <sheet name="summary" sheetId="3" r:id="rId1"/>
    <sheet name="Turangi" sheetId="1" r:id="rId2"/>
    <sheet name="Stoney Creek" sheetId="2" r:id="rId3"/>
  </sheets>
  <calcPr calcId="145621"/>
</workbook>
</file>

<file path=xl/calcChain.xml><?xml version="1.0" encoding="utf-8"?>
<calcChain xmlns="http://schemas.openxmlformats.org/spreadsheetml/2006/main">
  <c r="A3" i="3" l="1"/>
  <c r="AS80" i="2"/>
  <c r="AT80" i="2" s="1"/>
  <c r="X66" i="2"/>
  <c r="S103" i="2"/>
  <c r="S111" i="2"/>
  <c r="S119" i="2"/>
  <c r="C97" i="2"/>
  <c r="X97" i="2" s="1"/>
  <c r="D97" i="2"/>
  <c r="Y97" i="2" s="1"/>
  <c r="E97" i="2"/>
  <c r="Z97" i="2" s="1"/>
  <c r="F97" i="2"/>
  <c r="AB97" i="2" s="1"/>
  <c r="AC97" i="2" s="1"/>
  <c r="AD97" i="2" s="1"/>
  <c r="G97" i="2"/>
  <c r="AE97" i="2" s="1"/>
  <c r="H97" i="2"/>
  <c r="AG97" i="2" s="1"/>
  <c r="I97" i="2"/>
  <c r="J97" i="2"/>
  <c r="AP97" i="2" s="1"/>
  <c r="K97" i="2"/>
  <c r="AQ97" i="2" s="1"/>
  <c r="AR97" i="2" s="1"/>
  <c r="L97" i="2"/>
  <c r="AS97" i="2" s="1"/>
  <c r="M97" i="2"/>
  <c r="AU97" i="2" s="1"/>
  <c r="N97" i="2"/>
  <c r="AV97" i="2" s="1"/>
  <c r="O97" i="2"/>
  <c r="AW97" i="2" s="1"/>
  <c r="AX97" i="2" s="1"/>
  <c r="P97" i="2"/>
  <c r="AY97" i="2" s="1"/>
  <c r="Q97" i="2"/>
  <c r="C98" i="2"/>
  <c r="X98" i="2" s="1"/>
  <c r="D98" i="2"/>
  <c r="Y98" i="2" s="1"/>
  <c r="E98" i="2"/>
  <c r="Z98" i="2" s="1"/>
  <c r="F98" i="2"/>
  <c r="AB98" i="2" s="1"/>
  <c r="G98" i="2"/>
  <c r="AE98" i="2" s="1"/>
  <c r="AF98" i="2" s="1"/>
  <c r="H98" i="2"/>
  <c r="AG98" i="2" s="1"/>
  <c r="I98" i="2"/>
  <c r="J98" i="2"/>
  <c r="AP98" i="2" s="1"/>
  <c r="K98" i="2"/>
  <c r="AQ98" i="2" s="1"/>
  <c r="AR98" i="2" s="1"/>
  <c r="L98" i="2"/>
  <c r="AS98" i="2" s="1"/>
  <c r="AT98" i="2" s="1"/>
  <c r="M98" i="2"/>
  <c r="AU98" i="2" s="1"/>
  <c r="N98" i="2"/>
  <c r="AV98" i="2" s="1"/>
  <c r="O98" i="2"/>
  <c r="AW98" i="2" s="1"/>
  <c r="AX98" i="2" s="1"/>
  <c r="P98" i="2"/>
  <c r="AY98" i="2" s="1"/>
  <c r="Q98" i="2"/>
  <c r="C99" i="2"/>
  <c r="X99" i="2" s="1"/>
  <c r="D99" i="2"/>
  <c r="Y99" i="2" s="1"/>
  <c r="E99" i="2"/>
  <c r="Z99" i="2" s="1"/>
  <c r="AA99" i="2" s="1"/>
  <c r="F99" i="2"/>
  <c r="AB99" i="2" s="1"/>
  <c r="G99" i="2"/>
  <c r="AE99" i="2" s="1"/>
  <c r="H99" i="2"/>
  <c r="AG99" i="2" s="1"/>
  <c r="I99" i="2"/>
  <c r="J99" i="2"/>
  <c r="AP99" i="2" s="1"/>
  <c r="K99" i="2"/>
  <c r="AQ99" i="2" s="1"/>
  <c r="L99" i="2"/>
  <c r="AS99" i="2" s="1"/>
  <c r="AT99" i="2" s="1"/>
  <c r="M99" i="2"/>
  <c r="AU99" i="2" s="1"/>
  <c r="N99" i="2"/>
  <c r="AV99" i="2" s="1"/>
  <c r="O99" i="2"/>
  <c r="AW99" i="2" s="1"/>
  <c r="P99" i="2"/>
  <c r="AY99" i="2" s="1"/>
  <c r="Q99" i="2"/>
  <c r="C100" i="2"/>
  <c r="X100" i="2" s="1"/>
  <c r="D100" i="2"/>
  <c r="Y100" i="2" s="1"/>
  <c r="E100" i="2"/>
  <c r="Z100" i="2" s="1"/>
  <c r="AA100" i="2" s="1"/>
  <c r="F100" i="2"/>
  <c r="AB100" i="2" s="1"/>
  <c r="AC100" i="2" s="1"/>
  <c r="AD100" i="2" s="1"/>
  <c r="G100" i="2"/>
  <c r="AE100" i="2" s="1"/>
  <c r="H100" i="2"/>
  <c r="AG100" i="2" s="1"/>
  <c r="I100" i="2"/>
  <c r="J100" i="2"/>
  <c r="AP100" i="2" s="1"/>
  <c r="K100" i="2"/>
  <c r="AQ100" i="2" s="1"/>
  <c r="L100" i="2"/>
  <c r="AS100" i="2" s="1"/>
  <c r="M100" i="2"/>
  <c r="AU100" i="2" s="1"/>
  <c r="N100" i="2"/>
  <c r="AV100" i="2" s="1"/>
  <c r="O100" i="2"/>
  <c r="AW100" i="2" s="1"/>
  <c r="P100" i="2"/>
  <c r="AY100" i="2" s="1"/>
  <c r="Q100" i="2"/>
  <c r="C101" i="2"/>
  <c r="X101" i="2" s="1"/>
  <c r="D101" i="2"/>
  <c r="Y101" i="2" s="1"/>
  <c r="E101" i="2"/>
  <c r="Z101" i="2" s="1"/>
  <c r="F101" i="2"/>
  <c r="AB101" i="2" s="1"/>
  <c r="AC101" i="2" s="1"/>
  <c r="AD101" i="2" s="1"/>
  <c r="G101" i="2"/>
  <c r="AE101" i="2" s="1"/>
  <c r="AF101" i="2" s="1"/>
  <c r="H101" i="2"/>
  <c r="AG101" i="2" s="1"/>
  <c r="I101" i="2"/>
  <c r="J101" i="2"/>
  <c r="AP101" i="2" s="1"/>
  <c r="K101" i="2"/>
  <c r="AQ101" i="2" s="1"/>
  <c r="AR101" i="2" s="1"/>
  <c r="L101" i="2"/>
  <c r="AS101" i="2" s="1"/>
  <c r="M101" i="2"/>
  <c r="AU101" i="2" s="1"/>
  <c r="N101" i="2"/>
  <c r="AV101" i="2" s="1"/>
  <c r="O101" i="2"/>
  <c r="AW101" i="2" s="1"/>
  <c r="AX101" i="2" s="1"/>
  <c r="P101" i="2"/>
  <c r="AY101" i="2" s="1"/>
  <c r="Q101" i="2"/>
  <c r="C102" i="2"/>
  <c r="X102" i="2" s="1"/>
  <c r="D102" i="2"/>
  <c r="Y102" i="2" s="1"/>
  <c r="E102" i="2"/>
  <c r="Z102" i="2" s="1"/>
  <c r="AA102" i="2" s="1"/>
  <c r="F102" i="2"/>
  <c r="AB102" i="2" s="1"/>
  <c r="G102" i="2"/>
  <c r="AE102" i="2" s="1"/>
  <c r="AF102" i="2" s="1"/>
  <c r="H102" i="2"/>
  <c r="AG102" i="2" s="1"/>
  <c r="I102" i="2"/>
  <c r="J102" i="2"/>
  <c r="AP102" i="2" s="1"/>
  <c r="K102" i="2"/>
  <c r="AQ102" i="2" s="1"/>
  <c r="AR102" i="2" s="1"/>
  <c r="L102" i="2"/>
  <c r="AS102" i="2" s="1"/>
  <c r="AT102" i="2" s="1"/>
  <c r="M102" i="2"/>
  <c r="AU102" i="2" s="1"/>
  <c r="N102" i="2"/>
  <c r="AV102" i="2" s="1"/>
  <c r="O102" i="2"/>
  <c r="AW102" i="2" s="1"/>
  <c r="AX102" i="2" s="1"/>
  <c r="P102" i="2"/>
  <c r="AY102" i="2" s="1"/>
  <c r="Q102" i="2"/>
  <c r="C103" i="2"/>
  <c r="X103" i="2" s="1"/>
  <c r="D103" i="2"/>
  <c r="Y103" i="2" s="1"/>
  <c r="E103" i="2"/>
  <c r="Z103" i="2" s="1"/>
  <c r="AA103" i="2" s="1"/>
  <c r="F103" i="2"/>
  <c r="AB103" i="2" s="1"/>
  <c r="AC103" i="2" s="1"/>
  <c r="AD103" i="2" s="1"/>
  <c r="G103" i="2"/>
  <c r="AE103" i="2" s="1"/>
  <c r="H103" i="2"/>
  <c r="AG103" i="2" s="1"/>
  <c r="I103" i="2"/>
  <c r="J103" i="2"/>
  <c r="AP103" i="2" s="1"/>
  <c r="K103" i="2"/>
  <c r="AQ103" i="2" s="1"/>
  <c r="L103" i="2"/>
  <c r="AS103" i="2" s="1"/>
  <c r="AT103" i="2" s="1"/>
  <c r="M103" i="2"/>
  <c r="AU103" i="2" s="1"/>
  <c r="N103" i="2"/>
  <c r="AV103" i="2" s="1"/>
  <c r="O103" i="2"/>
  <c r="AW103" i="2" s="1"/>
  <c r="P103" i="2"/>
  <c r="AY103" i="2" s="1"/>
  <c r="Q103" i="2"/>
  <c r="C104" i="2"/>
  <c r="X104" i="2" s="1"/>
  <c r="D104" i="2"/>
  <c r="Y104" i="2" s="1"/>
  <c r="E104" i="2"/>
  <c r="Z104" i="2" s="1"/>
  <c r="AA104" i="2" s="1"/>
  <c r="F104" i="2"/>
  <c r="AB104" i="2" s="1"/>
  <c r="AC104" i="2" s="1"/>
  <c r="AD104" i="2" s="1"/>
  <c r="G104" i="2"/>
  <c r="AE104" i="2" s="1"/>
  <c r="AF104" i="2" s="1"/>
  <c r="H104" i="2"/>
  <c r="AG104" i="2" s="1"/>
  <c r="I104" i="2"/>
  <c r="J104" i="2"/>
  <c r="AP104" i="2" s="1"/>
  <c r="K104" i="2"/>
  <c r="AQ104" i="2" s="1"/>
  <c r="AR104" i="2" s="1"/>
  <c r="L104" i="2"/>
  <c r="AS104" i="2" s="1"/>
  <c r="M104" i="2"/>
  <c r="AU104" i="2" s="1"/>
  <c r="N104" i="2"/>
  <c r="AV104" i="2" s="1"/>
  <c r="O104" i="2"/>
  <c r="AW104" i="2" s="1"/>
  <c r="AX104" i="2" s="1"/>
  <c r="P104" i="2"/>
  <c r="AY104" i="2" s="1"/>
  <c r="Q104" i="2"/>
  <c r="C105" i="2"/>
  <c r="X105" i="2" s="1"/>
  <c r="D105" i="2"/>
  <c r="Y105" i="2" s="1"/>
  <c r="E105" i="2"/>
  <c r="Z105" i="2" s="1"/>
  <c r="F105" i="2"/>
  <c r="AB105" i="2" s="1"/>
  <c r="AC105" i="2" s="1"/>
  <c r="AD105" i="2" s="1"/>
  <c r="G105" i="2"/>
  <c r="AE105" i="2" s="1"/>
  <c r="H105" i="2"/>
  <c r="AG105" i="2" s="1"/>
  <c r="I105" i="2"/>
  <c r="J105" i="2"/>
  <c r="AP105" i="2" s="1"/>
  <c r="K105" i="2"/>
  <c r="AQ105" i="2" s="1"/>
  <c r="L105" i="2"/>
  <c r="AS105" i="2" s="1"/>
  <c r="AT105" i="2" s="1"/>
  <c r="M105" i="2"/>
  <c r="AU105" i="2" s="1"/>
  <c r="N105" i="2"/>
  <c r="AV105" i="2" s="1"/>
  <c r="O105" i="2"/>
  <c r="AW105" i="2" s="1"/>
  <c r="P105" i="2"/>
  <c r="AY105" i="2" s="1"/>
  <c r="Q105" i="2"/>
  <c r="C106" i="2"/>
  <c r="X106" i="2" s="1"/>
  <c r="D106" i="2"/>
  <c r="Y106" i="2" s="1"/>
  <c r="E106" i="2"/>
  <c r="Z106" i="2" s="1"/>
  <c r="AA106" i="2" s="1"/>
  <c r="F106" i="2"/>
  <c r="AB106" i="2" s="1"/>
  <c r="G106" i="2"/>
  <c r="AE106" i="2" s="1"/>
  <c r="AF106" i="2" s="1"/>
  <c r="H106" i="2"/>
  <c r="AG106" i="2" s="1"/>
  <c r="I106" i="2"/>
  <c r="J106" i="2"/>
  <c r="AP106" i="2" s="1"/>
  <c r="K106" i="2"/>
  <c r="AQ106" i="2" s="1"/>
  <c r="AR106" i="2" s="1"/>
  <c r="L106" i="2"/>
  <c r="AS106" i="2" s="1"/>
  <c r="AT106" i="2" s="1"/>
  <c r="M106" i="2"/>
  <c r="AU106" i="2" s="1"/>
  <c r="N106" i="2"/>
  <c r="AV106" i="2" s="1"/>
  <c r="O106" i="2"/>
  <c r="AW106" i="2" s="1"/>
  <c r="AX106" i="2" s="1"/>
  <c r="P106" i="2"/>
  <c r="AY106" i="2" s="1"/>
  <c r="Q106" i="2"/>
  <c r="C107" i="2"/>
  <c r="X107" i="2" s="1"/>
  <c r="D107" i="2"/>
  <c r="Y107" i="2" s="1"/>
  <c r="E107" i="2"/>
  <c r="Z107" i="2" s="1"/>
  <c r="AA107" i="2" s="1"/>
  <c r="F107" i="2"/>
  <c r="AB107" i="2" s="1"/>
  <c r="AC107" i="2" s="1"/>
  <c r="AD107" i="2" s="1"/>
  <c r="G107" i="2"/>
  <c r="AE107" i="2" s="1"/>
  <c r="H107" i="2"/>
  <c r="AG107" i="2" s="1"/>
  <c r="I107" i="2"/>
  <c r="J107" i="2"/>
  <c r="AP107" i="2" s="1"/>
  <c r="K107" i="2"/>
  <c r="AQ107" i="2" s="1"/>
  <c r="L107" i="2"/>
  <c r="AS107" i="2" s="1"/>
  <c r="AT107" i="2" s="1"/>
  <c r="M107" i="2"/>
  <c r="AU107" i="2" s="1"/>
  <c r="N107" i="2"/>
  <c r="AV107" i="2" s="1"/>
  <c r="O107" i="2"/>
  <c r="AW107" i="2" s="1"/>
  <c r="P107" i="2"/>
  <c r="AY107" i="2" s="1"/>
  <c r="Q107" i="2"/>
  <c r="C108" i="2"/>
  <c r="X108" i="2" s="1"/>
  <c r="D108" i="2"/>
  <c r="Y108" i="2" s="1"/>
  <c r="E108" i="2"/>
  <c r="Z108" i="2" s="1"/>
  <c r="AA108" i="2" s="1"/>
  <c r="F108" i="2"/>
  <c r="AB108" i="2" s="1"/>
  <c r="G108" i="2"/>
  <c r="AE108" i="2" s="1"/>
  <c r="AF108" i="2" s="1"/>
  <c r="H108" i="2"/>
  <c r="AG108" i="2" s="1"/>
  <c r="I108" i="2"/>
  <c r="J108" i="2"/>
  <c r="AP108" i="2" s="1"/>
  <c r="K108" i="2"/>
  <c r="AQ108" i="2" s="1"/>
  <c r="AR108" i="2" s="1"/>
  <c r="L108" i="2"/>
  <c r="AS108" i="2" s="1"/>
  <c r="M108" i="2"/>
  <c r="AU108" i="2" s="1"/>
  <c r="N108" i="2"/>
  <c r="AV108" i="2" s="1"/>
  <c r="O108" i="2"/>
  <c r="AW108" i="2" s="1"/>
  <c r="AX108" i="2" s="1"/>
  <c r="P108" i="2"/>
  <c r="AY108" i="2" s="1"/>
  <c r="Q108" i="2"/>
  <c r="C109" i="2"/>
  <c r="X109" i="2" s="1"/>
  <c r="D109" i="2"/>
  <c r="Y109" i="2" s="1"/>
  <c r="E109" i="2"/>
  <c r="Z109" i="2" s="1"/>
  <c r="F109" i="2"/>
  <c r="AB109" i="2" s="1"/>
  <c r="AC109" i="2" s="1"/>
  <c r="AD109" i="2" s="1"/>
  <c r="G109" i="2"/>
  <c r="AE109" i="2" s="1"/>
  <c r="H109" i="2"/>
  <c r="AG109" i="2" s="1"/>
  <c r="I109" i="2"/>
  <c r="J109" i="2"/>
  <c r="AP109" i="2" s="1"/>
  <c r="K109" i="2"/>
  <c r="AQ109" i="2" s="1"/>
  <c r="L109" i="2"/>
  <c r="AS109" i="2" s="1"/>
  <c r="AT109" i="2" s="1"/>
  <c r="M109" i="2"/>
  <c r="AU109" i="2" s="1"/>
  <c r="N109" i="2"/>
  <c r="AV109" i="2" s="1"/>
  <c r="O109" i="2"/>
  <c r="AW109" i="2" s="1"/>
  <c r="P109" i="2"/>
  <c r="AY109" i="2" s="1"/>
  <c r="Q109" i="2"/>
  <c r="C110" i="2"/>
  <c r="X110" i="2" s="1"/>
  <c r="D110" i="2"/>
  <c r="Y110" i="2" s="1"/>
  <c r="E110" i="2"/>
  <c r="Z110" i="2" s="1"/>
  <c r="AA110" i="2" s="1"/>
  <c r="F110" i="2"/>
  <c r="AB110" i="2" s="1"/>
  <c r="G110" i="2"/>
  <c r="AE110" i="2" s="1"/>
  <c r="AF110" i="2" s="1"/>
  <c r="H110" i="2"/>
  <c r="AG110" i="2" s="1"/>
  <c r="I110" i="2"/>
  <c r="J110" i="2"/>
  <c r="AP110" i="2" s="1"/>
  <c r="K110" i="2"/>
  <c r="AQ110" i="2" s="1"/>
  <c r="AR110" i="2" s="1"/>
  <c r="L110" i="2"/>
  <c r="AS110" i="2" s="1"/>
  <c r="M110" i="2"/>
  <c r="AU110" i="2" s="1"/>
  <c r="N110" i="2"/>
  <c r="AV110" i="2" s="1"/>
  <c r="O110" i="2"/>
  <c r="AW110" i="2" s="1"/>
  <c r="AX110" i="2" s="1"/>
  <c r="P110" i="2"/>
  <c r="AY110" i="2" s="1"/>
  <c r="Q110" i="2"/>
  <c r="C111" i="2"/>
  <c r="X111" i="2" s="1"/>
  <c r="D111" i="2"/>
  <c r="Y111" i="2" s="1"/>
  <c r="E111" i="2"/>
  <c r="Z111" i="2" s="1"/>
  <c r="AA111" i="2" s="1"/>
  <c r="F111" i="2"/>
  <c r="AB111" i="2" s="1"/>
  <c r="G111" i="2"/>
  <c r="AE111" i="2" s="1"/>
  <c r="H111" i="2"/>
  <c r="AG111" i="2" s="1"/>
  <c r="I111" i="2"/>
  <c r="J111" i="2"/>
  <c r="AP111" i="2" s="1"/>
  <c r="K111" i="2"/>
  <c r="AQ111" i="2" s="1"/>
  <c r="L111" i="2"/>
  <c r="AS111" i="2" s="1"/>
  <c r="AT111" i="2" s="1"/>
  <c r="M111" i="2"/>
  <c r="AU111" i="2" s="1"/>
  <c r="N111" i="2"/>
  <c r="AV111" i="2" s="1"/>
  <c r="O111" i="2"/>
  <c r="AW111" i="2" s="1"/>
  <c r="P111" i="2"/>
  <c r="AY111" i="2" s="1"/>
  <c r="Q111" i="2"/>
  <c r="C112" i="2"/>
  <c r="X112" i="2" s="1"/>
  <c r="D112" i="2"/>
  <c r="Y112" i="2" s="1"/>
  <c r="E112" i="2"/>
  <c r="Z112" i="2" s="1"/>
  <c r="AA112" i="2" s="1"/>
  <c r="F112" i="2"/>
  <c r="AB112" i="2" s="1"/>
  <c r="G112" i="2"/>
  <c r="AE112" i="2" s="1"/>
  <c r="AF112" i="2" s="1"/>
  <c r="H112" i="2"/>
  <c r="AG112" i="2" s="1"/>
  <c r="I112" i="2"/>
  <c r="J112" i="2"/>
  <c r="AP112" i="2" s="1"/>
  <c r="K112" i="2"/>
  <c r="AQ112" i="2" s="1"/>
  <c r="AR112" i="2" s="1"/>
  <c r="L112" i="2"/>
  <c r="AS112" i="2" s="1"/>
  <c r="M112" i="2"/>
  <c r="AU112" i="2" s="1"/>
  <c r="N112" i="2"/>
  <c r="AV112" i="2" s="1"/>
  <c r="O112" i="2"/>
  <c r="AW112" i="2" s="1"/>
  <c r="AX112" i="2" s="1"/>
  <c r="P112" i="2"/>
  <c r="AY112" i="2" s="1"/>
  <c r="Q112" i="2"/>
  <c r="C113" i="2"/>
  <c r="X113" i="2" s="1"/>
  <c r="D113" i="2"/>
  <c r="Y113" i="2" s="1"/>
  <c r="E113" i="2"/>
  <c r="Z113" i="2" s="1"/>
  <c r="F113" i="2"/>
  <c r="AB113" i="2" s="1"/>
  <c r="AC113" i="2" s="1"/>
  <c r="AD113" i="2" s="1"/>
  <c r="G113" i="2"/>
  <c r="AE113" i="2" s="1"/>
  <c r="H113" i="2"/>
  <c r="AG113" i="2" s="1"/>
  <c r="I113" i="2"/>
  <c r="J113" i="2"/>
  <c r="AP113" i="2" s="1"/>
  <c r="K113" i="2"/>
  <c r="AQ113" i="2" s="1"/>
  <c r="L113" i="2"/>
  <c r="AS113" i="2" s="1"/>
  <c r="AT113" i="2" s="1"/>
  <c r="M113" i="2"/>
  <c r="AU113" i="2" s="1"/>
  <c r="N113" i="2"/>
  <c r="AV113" i="2" s="1"/>
  <c r="O113" i="2"/>
  <c r="AW113" i="2" s="1"/>
  <c r="P113" i="2"/>
  <c r="AY113" i="2" s="1"/>
  <c r="Q113" i="2"/>
  <c r="C114" i="2"/>
  <c r="X114" i="2" s="1"/>
  <c r="D114" i="2"/>
  <c r="Y114" i="2" s="1"/>
  <c r="E114" i="2"/>
  <c r="Z114" i="2" s="1"/>
  <c r="AA114" i="2" s="1"/>
  <c r="F114" i="2"/>
  <c r="AB114" i="2" s="1"/>
  <c r="G114" i="2"/>
  <c r="AE114" i="2" s="1"/>
  <c r="AF114" i="2" s="1"/>
  <c r="H114" i="2"/>
  <c r="AG114" i="2" s="1"/>
  <c r="I114" i="2"/>
  <c r="J114" i="2"/>
  <c r="AP114" i="2" s="1"/>
  <c r="K114" i="2"/>
  <c r="AQ114" i="2" s="1"/>
  <c r="AR114" i="2" s="1"/>
  <c r="L114" i="2"/>
  <c r="AS114" i="2" s="1"/>
  <c r="M114" i="2"/>
  <c r="AU114" i="2" s="1"/>
  <c r="N114" i="2"/>
  <c r="AV114" i="2" s="1"/>
  <c r="O114" i="2"/>
  <c r="AW114" i="2" s="1"/>
  <c r="AX114" i="2" s="1"/>
  <c r="P114" i="2"/>
  <c r="AY114" i="2" s="1"/>
  <c r="Q114" i="2"/>
  <c r="C115" i="2"/>
  <c r="X115" i="2" s="1"/>
  <c r="D115" i="2"/>
  <c r="Y115" i="2" s="1"/>
  <c r="E115" i="2"/>
  <c r="Z115" i="2" s="1"/>
  <c r="F115" i="2"/>
  <c r="AB115" i="2" s="1"/>
  <c r="AC115" i="2" s="1"/>
  <c r="AD115" i="2" s="1"/>
  <c r="G115" i="2"/>
  <c r="AE115" i="2" s="1"/>
  <c r="H115" i="2"/>
  <c r="AG115" i="2" s="1"/>
  <c r="I115" i="2"/>
  <c r="J115" i="2"/>
  <c r="AP115" i="2" s="1"/>
  <c r="K115" i="2"/>
  <c r="AQ115" i="2" s="1"/>
  <c r="L115" i="2"/>
  <c r="AS115" i="2" s="1"/>
  <c r="AT115" i="2" s="1"/>
  <c r="M115" i="2"/>
  <c r="AU115" i="2" s="1"/>
  <c r="N115" i="2"/>
  <c r="AV115" i="2" s="1"/>
  <c r="O115" i="2"/>
  <c r="AW115" i="2" s="1"/>
  <c r="P115" i="2"/>
  <c r="AY115" i="2" s="1"/>
  <c r="Q115" i="2"/>
  <c r="C116" i="2"/>
  <c r="X116" i="2" s="1"/>
  <c r="D116" i="2"/>
  <c r="Y116" i="2" s="1"/>
  <c r="E116" i="2"/>
  <c r="Z116" i="2" s="1"/>
  <c r="AA116" i="2" s="1"/>
  <c r="F116" i="2"/>
  <c r="AB116" i="2" s="1"/>
  <c r="G116" i="2"/>
  <c r="AE116" i="2" s="1"/>
  <c r="AF116" i="2" s="1"/>
  <c r="H116" i="2"/>
  <c r="AG116" i="2" s="1"/>
  <c r="I116" i="2"/>
  <c r="J116" i="2"/>
  <c r="AP116" i="2" s="1"/>
  <c r="K116" i="2"/>
  <c r="AQ116" i="2" s="1"/>
  <c r="AR116" i="2" s="1"/>
  <c r="L116" i="2"/>
  <c r="AS116" i="2" s="1"/>
  <c r="M116" i="2"/>
  <c r="AU116" i="2" s="1"/>
  <c r="N116" i="2"/>
  <c r="AV116" i="2" s="1"/>
  <c r="O116" i="2"/>
  <c r="AW116" i="2" s="1"/>
  <c r="AX116" i="2" s="1"/>
  <c r="P116" i="2"/>
  <c r="AY116" i="2" s="1"/>
  <c r="Q116" i="2"/>
  <c r="C117" i="2"/>
  <c r="X117" i="2" s="1"/>
  <c r="D117" i="2"/>
  <c r="Y117" i="2" s="1"/>
  <c r="E117" i="2"/>
  <c r="Z117" i="2" s="1"/>
  <c r="F117" i="2"/>
  <c r="AB117" i="2" s="1"/>
  <c r="AC117" i="2" s="1"/>
  <c r="AD117" i="2" s="1"/>
  <c r="G117" i="2"/>
  <c r="AE117" i="2" s="1"/>
  <c r="AF117" i="2" s="1"/>
  <c r="H117" i="2"/>
  <c r="AG117" i="2" s="1"/>
  <c r="I117" i="2"/>
  <c r="J117" i="2"/>
  <c r="AP117" i="2" s="1"/>
  <c r="K117" i="2"/>
  <c r="AQ117" i="2" s="1"/>
  <c r="AR117" i="2" s="1"/>
  <c r="L117" i="2"/>
  <c r="AS117" i="2" s="1"/>
  <c r="AT117" i="2" s="1"/>
  <c r="M117" i="2"/>
  <c r="AU117" i="2" s="1"/>
  <c r="N117" i="2"/>
  <c r="AV117" i="2" s="1"/>
  <c r="O117" i="2"/>
  <c r="AW117" i="2" s="1"/>
  <c r="AX117" i="2" s="1"/>
  <c r="P117" i="2"/>
  <c r="AY117" i="2" s="1"/>
  <c r="Q117" i="2"/>
  <c r="C118" i="2"/>
  <c r="X118" i="2" s="1"/>
  <c r="D118" i="2"/>
  <c r="Y118" i="2" s="1"/>
  <c r="E118" i="2"/>
  <c r="Z118" i="2" s="1"/>
  <c r="AA118" i="2" s="1"/>
  <c r="F118" i="2"/>
  <c r="AB118" i="2" s="1"/>
  <c r="G118" i="2"/>
  <c r="AE118" i="2" s="1"/>
  <c r="AF118" i="2" s="1"/>
  <c r="H118" i="2"/>
  <c r="AG118" i="2" s="1"/>
  <c r="I118" i="2"/>
  <c r="J118" i="2"/>
  <c r="AP118" i="2" s="1"/>
  <c r="K118" i="2"/>
  <c r="AQ118" i="2" s="1"/>
  <c r="AR118" i="2" s="1"/>
  <c r="L118" i="2"/>
  <c r="AS118" i="2" s="1"/>
  <c r="AT118" i="2" s="1"/>
  <c r="M118" i="2"/>
  <c r="AU118" i="2" s="1"/>
  <c r="N118" i="2"/>
  <c r="AV118" i="2" s="1"/>
  <c r="O118" i="2"/>
  <c r="AW118" i="2" s="1"/>
  <c r="AX118" i="2" s="1"/>
  <c r="P118" i="2"/>
  <c r="AY118" i="2" s="1"/>
  <c r="Q118" i="2"/>
  <c r="C119" i="2"/>
  <c r="X119" i="2" s="1"/>
  <c r="D119" i="2"/>
  <c r="Y119" i="2" s="1"/>
  <c r="E119" i="2"/>
  <c r="Z119" i="2" s="1"/>
  <c r="AA119" i="2" s="1"/>
  <c r="F119" i="2"/>
  <c r="AB119" i="2" s="1"/>
  <c r="AC119" i="2" s="1"/>
  <c r="AD119" i="2" s="1"/>
  <c r="G119" i="2"/>
  <c r="AE119" i="2" s="1"/>
  <c r="H119" i="2"/>
  <c r="AG119" i="2" s="1"/>
  <c r="I119" i="2"/>
  <c r="J119" i="2"/>
  <c r="AP119" i="2" s="1"/>
  <c r="K119" i="2"/>
  <c r="AQ119" i="2" s="1"/>
  <c r="L119" i="2"/>
  <c r="AS119" i="2" s="1"/>
  <c r="AT119" i="2" s="1"/>
  <c r="M119" i="2"/>
  <c r="AU119" i="2" s="1"/>
  <c r="N119" i="2"/>
  <c r="AV119" i="2" s="1"/>
  <c r="O119" i="2"/>
  <c r="AW119" i="2" s="1"/>
  <c r="P119" i="2"/>
  <c r="AY119" i="2" s="1"/>
  <c r="Q119" i="2"/>
  <c r="C120" i="2"/>
  <c r="X120" i="2" s="1"/>
  <c r="D120" i="2"/>
  <c r="Y120" i="2" s="1"/>
  <c r="E120" i="2"/>
  <c r="Z120" i="2" s="1"/>
  <c r="AA120" i="2" s="1"/>
  <c r="F120" i="2"/>
  <c r="AB120" i="2" s="1"/>
  <c r="AC120" i="2" s="1"/>
  <c r="AD120" i="2" s="1"/>
  <c r="G120" i="2"/>
  <c r="AE120" i="2" s="1"/>
  <c r="AF120" i="2" s="1"/>
  <c r="H120" i="2"/>
  <c r="AG120" i="2" s="1"/>
  <c r="I120" i="2"/>
  <c r="J120" i="2"/>
  <c r="AP120" i="2" s="1"/>
  <c r="K120" i="2"/>
  <c r="AQ120" i="2" s="1"/>
  <c r="AR120" i="2" s="1"/>
  <c r="L120" i="2"/>
  <c r="AS120" i="2" s="1"/>
  <c r="M120" i="2"/>
  <c r="AU120" i="2" s="1"/>
  <c r="N120" i="2"/>
  <c r="AV120" i="2" s="1"/>
  <c r="O120" i="2"/>
  <c r="AW120" i="2" s="1"/>
  <c r="AX120" i="2" s="1"/>
  <c r="P120" i="2"/>
  <c r="AY120" i="2" s="1"/>
  <c r="Q120" i="2"/>
  <c r="C121" i="2"/>
  <c r="X121" i="2" s="1"/>
  <c r="D121" i="2"/>
  <c r="Y121" i="2" s="1"/>
  <c r="E121" i="2"/>
  <c r="Z121" i="2" s="1"/>
  <c r="F121" i="2"/>
  <c r="AB121" i="2" s="1"/>
  <c r="G121" i="2"/>
  <c r="AE121" i="2" s="1"/>
  <c r="AF121" i="2" s="1"/>
  <c r="H121" i="2"/>
  <c r="AG121" i="2" s="1"/>
  <c r="I121" i="2"/>
  <c r="J121" i="2"/>
  <c r="AP121" i="2" s="1"/>
  <c r="K121" i="2"/>
  <c r="AQ121" i="2" s="1"/>
  <c r="AR121" i="2" s="1"/>
  <c r="L121" i="2"/>
  <c r="AS121" i="2" s="1"/>
  <c r="AT121" i="2" s="1"/>
  <c r="M121" i="2"/>
  <c r="AU121" i="2" s="1"/>
  <c r="N121" i="2"/>
  <c r="AV121" i="2" s="1"/>
  <c r="O121" i="2"/>
  <c r="AW121" i="2" s="1"/>
  <c r="AX121" i="2" s="1"/>
  <c r="P121" i="2"/>
  <c r="AY121" i="2" s="1"/>
  <c r="Q121" i="2"/>
  <c r="B98" i="2"/>
  <c r="B99" i="2"/>
  <c r="B100" i="2"/>
  <c r="W100" i="2" s="1"/>
  <c r="B101" i="2"/>
  <c r="W101" i="2" s="1"/>
  <c r="B102" i="2"/>
  <c r="B103" i="2"/>
  <c r="B104" i="2"/>
  <c r="W104" i="2" s="1"/>
  <c r="B105" i="2"/>
  <c r="W105" i="2" s="1"/>
  <c r="B106" i="2"/>
  <c r="B107" i="2"/>
  <c r="B108" i="2"/>
  <c r="W108" i="2" s="1"/>
  <c r="B109" i="2"/>
  <c r="W109" i="2" s="1"/>
  <c r="B110" i="2"/>
  <c r="B111" i="2"/>
  <c r="B112" i="2"/>
  <c r="W112" i="2" s="1"/>
  <c r="B113" i="2"/>
  <c r="W113" i="2" s="1"/>
  <c r="B114" i="2"/>
  <c r="B115" i="2"/>
  <c r="B116" i="2"/>
  <c r="W116" i="2" s="1"/>
  <c r="B117" i="2"/>
  <c r="W117" i="2" s="1"/>
  <c r="B118" i="2"/>
  <c r="B119" i="2"/>
  <c r="B120" i="2"/>
  <c r="W120" i="2" s="1"/>
  <c r="B121" i="2"/>
  <c r="W121" i="2" s="1"/>
  <c r="B97" i="2"/>
  <c r="C66" i="2"/>
  <c r="W66" i="2" s="1"/>
  <c r="D66" i="2"/>
  <c r="E66" i="2"/>
  <c r="Y66" i="2" s="1"/>
  <c r="F66" i="2"/>
  <c r="Z66" i="2" s="1"/>
  <c r="G66" i="2"/>
  <c r="AB66" i="2" s="1"/>
  <c r="H66" i="2"/>
  <c r="AE66" i="2" s="1"/>
  <c r="AF66" i="2" s="1"/>
  <c r="I66" i="2"/>
  <c r="AG66" i="2" s="1"/>
  <c r="J66" i="2"/>
  <c r="T66" i="2" s="1"/>
  <c r="K66" i="2"/>
  <c r="AP66" i="2" s="1"/>
  <c r="L66" i="2"/>
  <c r="AQ66" i="2" s="1"/>
  <c r="M66" i="2"/>
  <c r="AS66" i="2" s="1"/>
  <c r="N66" i="2"/>
  <c r="AU66" i="2" s="1"/>
  <c r="O66" i="2"/>
  <c r="AV66" i="2" s="1"/>
  <c r="P66" i="2"/>
  <c r="AW66" i="2" s="1"/>
  <c r="AX66" i="2" s="1"/>
  <c r="Q66" i="2"/>
  <c r="AY66" i="2" s="1"/>
  <c r="R66" i="2"/>
  <c r="C67" i="2"/>
  <c r="W67" i="2" s="1"/>
  <c r="D67" i="2"/>
  <c r="X67" i="2" s="1"/>
  <c r="E67" i="2"/>
  <c r="Y67" i="2" s="1"/>
  <c r="F67" i="2"/>
  <c r="Z67" i="2" s="1"/>
  <c r="G67" i="2"/>
  <c r="AB67" i="2" s="1"/>
  <c r="H67" i="2"/>
  <c r="AE67" i="2" s="1"/>
  <c r="AF67" i="2" s="1"/>
  <c r="I67" i="2"/>
  <c r="AG67" i="2" s="1"/>
  <c r="J67" i="2"/>
  <c r="K67" i="2"/>
  <c r="AP67" i="2" s="1"/>
  <c r="L67" i="2"/>
  <c r="AQ67" i="2" s="1"/>
  <c r="AR67" i="2" s="1"/>
  <c r="M67" i="2"/>
  <c r="AS67" i="2" s="1"/>
  <c r="N67" i="2"/>
  <c r="AU67" i="2" s="1"/>
  <c r="O67" i="2"/>
  <c r="AV67" i="2" s="1"/>
  <c r="P67" i="2"/>
  <c r="AW67" i="2" s="1"/>
  <c r="AX67" i="2" s="1"/>
  <c r="Q67" i="2"/>
  <c r="AY67" i="2" s="1"/>
  <c r="R67" i="2"/>
  <c r="C68" i="2"/>
  <c r="W68" i="2" s="1"/>
  <c r="D68" i="2"/>
  <c r="X68" i="2" s="1"/>
  <c r="E68" i="2"/>
  <c r="Y68" i="2" s="1"/>
  <c r="F68" i="2"/>
  <c r="Z68" i="2" s="1"/>
  <c r="G68" i="2"/>
  <c r="AB68" i="2" s="1"/>
  <c r="AD68" i="2" s="1"/>
  <c r="H68" i="2"/>
  <c r="AE68" i="2" s="1"/>
  <c r="AF68" i="2" s="1"/>
  <c r="I68" i="2"/>
  <c r="AG68" i="2" s="1"/>
  <c r="J68" i="2"/>
  <c r="K68" i="2"/>
  <c r="AP68" i="2" s="1"/>
  <c r="L68" i="2"/>
  <c r="AQ68" i="2" s="1"/>
  <c r="AR68" i="2" s="1"/>
  <c r="M68" i="2"/>
  <c r="AS68" i="2" s="1"/>
  <c r="N68" i="2"/>
  <c r="AU68" i="2" s="1"/>
  <c r="O68" i="2"/>
  <c r="AV68" i="2" s="1"/>
  <c r="P68" i="2"/>
  <c r="AW68" i="2" s="1"/>
  <c r="AX68" i="2" s="1"/>
  <c r="Q68" i="2"/>
  <c r="AY68" i="2" s="1"/>
  <c r="R68" i="2"/>
  <c r="C69" i="2"/>
  <c r="W69" i="2" s="1"/>
  <c r="D69" i="2"/>
  <c r="X69" i="2" s="1"/>
  <c r="E69" i="2"/>
  <c r="Y69" i="2" s="1"/>
  <c r="F69" i="2"/>
  <c r="Z69" i="2" s="1"/>
  <c r="G69" i="2"/>
  <c r="AB69" i="2" s="1"/>
  <c r="AC69" i="2" s="1"/>
  <c r="H69" i="2"/>
  <c r="AE69" i="2" s="1"/>
  <c r="AF69" i="2" s="1"/>
  <c r="I69" i="2"/>
  <c r="AG69" i="2" s="1"/>
  <c r="J69" i="2"/>
  <c r="K69" i="2"/>
  <c r="AP69" i="2" s="1"/>
  <c r="L69" i="2"/>
  <c r="AQ69" i="2" s="1"/>
  <c r="AR69" i="2" s="1"/>
  <c r="M69" i="2"/>
  <c r="AS69" i="2" s="1"/>
  <c r="N69" i="2"/>
  <c r="AU69" i="2" s="1"/>
  <c r="O69" i="2"/>
  <c r="AV69" i="2" s="1"/>
  <c r="P69" i="2"/>
  <c r="AW69" i="2" s="1"/>
  <c r="AX69" i="2" s="1"/>
  <c r="Q69" i="2"/>
  <c r="AY69" i="2" s="1"/>
  <c r="R69" i="2"/>
  <c r="C70" i="2"/>
  <c r="W70" i="2" s="1"/>
  <c r="D70" i="2"/>
  <c r="X70" i="2" s="1"/>
  <c r="E70" i="2"/>
  <c r="Y70" i="2" s="1"/>
  <c r="F70" i="2"/>
  <c r="Z70" i="2" s="1"/>
  <c r="G70" i="2"/>
  <c r="AB70" i="2" s="1"/>
  <c r="AD70" i="2" s="1"/>
  <c r="H70" i="2"/>
  <c r="AE70" i="2" s="1"/>
  <c r="AF70" i="2" s="1"/>
  <c r="I70" i="2"/>
  <c r="AG70" i="2" s="1"/>
  <c r="J70" i="2"/>
  <c r="K70" i="2"/>
  <c r="AP70" i="2" s="1"/>
  <c r="L70" i="2"/>
  <c r="AQ70" i="2" s="1"/>
  <c r="AR70" i="2" s="1"/>
  <c r="M70" i="2"/>
  <c r="AS70" i="2" s="1"/>
  <c r="N70" i="2"/>
  <c r="AU70" i="2" s="1"/>
  <c r="O70" i="2"/>
  <c r="AV70" i="2" s="1"/>
  <c r="P70" i="2"/>
  <c r="AW70" i="2" s="1"/>
  <c r="AX70" i="2" s="1"/>
  <c r="Q70" i="2"/>
  <c r="AY70" i="2" s="1"/>
  <c r="R70" i="2"/>
  <c r="C71" i="2"/>
  <c r="W71" i="2" s="1"/>
  <c r="D71" i="2"/>
  <c r="X71" i="2" s="1"/>
  <c r="E71" i="2"/>
  <c r="Y71" i="2" s="1"/>
  <c r="F71" i="2"/>
  <c r="Z71" i="2" s="1"/>
  <c r="G71" i="2"/>
  <c r="AB71" i="2" s="1"/>
  <c r="H71" i="2"/>
  <c r="AE71" i="2" s="1"/>
  <c r="AF71" i="2" s="1"/>
  <c r="I71" i="2"/>
  <c r="AG71" i="2" s="1"/>
  <c r="J71" i="2"/>
  <c r="K71" i="2"/>
  <c r="AP71" i="2" s="1"/>
  <c r="L71" i="2"/>
  <c r="AQ71" i="2" s="1"/>
  <c r="AR71" i="2" s="1"/>
  <c r="M71" i="2"/>
  <c r="AS71" i="2" s="1"/>
  <c r="N71" i="2"/>
  <c r="AU71" i="2" s="1"/>
  <c r="O71" i="2"/>
  <c r="AV71" i="2" s="1"/>
  <c r="P71" i="2"/>
  <c r="AW71" i="2" s="1"/>
  <c r="AX71" i="2" s="1"/>
  <c r="Q71" i="2"/>
  <c r="AY71" i="2" s="1"/>
  <c r="R71" i="2"/>
  <c r="C72" i="2"/>
  <c r="W72" i="2" s="1"/>
  <c r="D72" i="2"/>
  <c r="X72" i="2" s="1"/>
  <c r="E72" i="2"/>
  <c r="Y72" i="2" s="1"/>
  <c r="F72" i="2"/>
  <c r="Z72" i="2" s="1"/>
  <c r="G72" i="2"/>
  <c r="AB72" i="2" s="1"/>
  <c r="AD72" i="2" s="1"/>
  <c r="H72" i="2"/>
  <c r="AE72" i="2" s="1"/>
  <c r="I72" i="2"/>
  <c r="J72" i="2"/>
  <c r="K72" i="2"/>
  <c r="AP72" i="2" s="1"/>
  <c r="L72" i="2"/>
  <c r="AQ72" i="2" s="1"/>
  <c r="AR72" i="2" s="1"/>
  <c r="M72" i="2"/>
  <c r="AS72" i="2" s="1"/>
  <c r="N72" i="2"/>
  <c r="AU72" i="2" s="1"/>
  <c r="O72" i="2"/>
  <c r="AV72" i="2" s="1"/>
  <c r="P72" i="2"/>
  <c r="AW72" i="2" s="1"/>
  <c r="AX72" i="2" s="1"/>
  <c r="Q72" i="2"/>
  <c r="AY72" i="2" s="1"/>
  <c r="R72" i="2"/>
  <c r="C73" i="2"/>
  <c r="W73" i="2" s="1"/>
  <c r="D73" i="2"/>
  <c r="X73" i="2" s="1"/>
  <c r="E73" i="2"/>
  <c r="Y73" i="2" s="1"/>
  <c r="F73" i="2"/>
  <c r="Z73" i="2" s="1"/>
  <c r="G73" i="2"/>
  <c r="AB73" i="2" s="1"/>
  <c r="H73" i="2"/>
  <c r="AE73" i="2" s="1"/>
  <c r="I73" i="2"/>
  <c r="J73" i="2"/>
  <c r="K73" i="2"/>
  <c r="AP73" i="2" s="1"/>
  <c r="L73" i="2"/>
  <c r="AQ73" i="2" s="1"/>
  <c r="AR73" i="2" s="1"/>
  <c r="M73" i="2"/>
  <c r="AS73" i="2" s="1"/>
  <c r="N73" i="2"/>
  <c r="AU73" i="2" s="1"/>
  <c r="O73" i="2"/>
  <c r="AV73" i="2" s="1"/>
  <c r="P73" i="2"/>
  <c r="AW73" i="2" s="1"/>
  <c r="AX73" i="2" s="1"/>
  <c r="Q73" i="2"/>
  <c r="AY73" i="2" s="1"/>
  <c r="R73" i="2"/>
  <c r="C74" i="2"/>
  <c r="W74" i="2" s="1"/>
  <c r="D74" i="2"/>
  <c r="X74" i="2" s="1"/>
  <c r="E74" i="2"/>
  <c r="Y74" i="2" s="1"/>
  <c r="F74" i="2"/>
  <c r="Z74" i="2" s="1"/>
  <c r="G74" i="2"/>
  <c r="AB74" i="2" s="1"/>
  <c r="AD74" i="2" s="1"/>
  <c r="H74" i="2"/>
  <c r="AE74" i="2" s="1"/>
  <c r="I74" i="2"/>
  <c r="J74" i="2"/>
  <c r="K74" i="2"/>
  <c r="AP74" i="2" s="1"/>
  <c r="L74" i="2"/>
  <c r="AQ74" i="2" s="1"/>
  <c r="AR74" i="2" s="1"/>
  <c r="M74" i="2"/>
  <c r="AS74" i="2" s="1"/>
  <c r="N74" i="2"/>
  <c r="AU74" i="2" s="1"/>
  <c r="O74" i="2"/>
  <c r="AV74" i="2" s="1"/>
  <c r="P74" i="2"/>
  <c r="AW74" i="2" s="1"/>
  <c r="AX74" i="2" s="1"/>
  <c r="Q74" i="2"/>
  <c r="AY74" i="2" s="1"/>
  <c r="R74" i="2"/>
  <c r="C75" i="2"/>
  <c r="W75" i="2" s="1"/>
  <c r="D75" i="2"/>
  <c r="X75" i="2" s="1"/>
  <c r="E75" i="2"/>
  <c r="Y75" i="2" s="1"/>
  <c r="F75" i="2"/>
  <c r="Z75" i="2" s="1"/>
  <c r="G75" i="2"/>
  <c r="AB75" i="2" s="1"/>
  <c r="AC75" i="2" s="1"/>
  <c r="H75" i="2"/>
  <c r="AE75" i="2" s="1"/>
  <c r="AF75" i="2" s="1"/>
  <c r="I75" i="2"/>
  <c r="AG75" i="2" s="1"/>
  <c r="J75" i="2"/>
  <c r="K75" i="2"/>
  <c r="AP75" i="2" s="1"/>
  <c r="L75" i="2"/>
  <c r="AQ75" i="2" s="1"/>
  <c r="AR75" i="2" s="1"/>
  <c r="M75" i="2"/>
  <c r="AS75" i="2" s="1"/>
  <c r="N75" i="2"/>
  <c r="AU75" i="2" s="1"/>
  <c r="O75" i="2"/>
  <c r="AV75" i="2" s="1"/>
  <c r="P75" i="2"/>
  <c r="AW75" i="2" s="1"/>
  <c r="AX75" i="2" s="1"/>
  <c r="Q75" i="2"/>
  <c r="AY75" i="2" s="1"/>
  <c r="R75" i="2"/>
  <c r="C76" i="2"/>
  <c r="W76" i="2" s="1"/>
  <c r="D76" i="2"/>
  <c r="X76" i="2" s="1"/>
  <c r="E76" i="2"/>
  <c r="Y76" i="2" s="1"/>
  <c r="F76" i="2"/>
  <c r="Z76" i="2" s="1"/>
  <c r="G76" i="2"/>
  <c r="AB76" i="2" s="1"/>
  <c r="AD76" i="2" s="1"/>
  <c r="H76" i="2"/>
  <c r="AE76" i="2" s="1"/>
  <c r="I76" i="2"/>
  <c r="J76" i="2"/>
  <c r="K76" i="2"/>
  <c r="AP76" i="2" s="1"/>
  <c r="L76" i="2"/>
  <c r="AQ76" i="2" s="1"/>
  <c r="AR76" i="2" s="1"/>
  <c r="M76" i="2"/>
  <c r="AS76" i="2" s="1"/>
  <c r="N76" i="2"/>
  <c r="AU76" i="2" s="1"/>
  <c r="O76" i="2"/>
  <c r="AV76" i="2" s="1"/>
  <c r="P76" i="2"/>
  <c r="AW76" i="2" s="1"/>
  <c r="AX76" i="2" s="1"/>
  <c r="Q76" i="2"/>
  <c r="AY76" i="2" s="1"/>
  <c r="R76" i="2"/>
  <c r="C77" i="2"/>
  <c r="W77" i="2" s="1"/>
  <c r="D77" i="2"/>
  <c r="X77" i="2" s="1"/>
  <c r="E77" i="2"/>
  <c r="Y77" i="2" s="1"/>
  <c r="F77" i="2"/>
  <c r="Z77" i="2" s="1"/>
  <c r="G77" i="2"/>
  <c r="AB77" i="2" s="1"/>
  <c r="AC77" i="2" s="1"/>
  <c r="H77" i="2"/>
  <c r="AE77" i="2" s="1"/>
  <c r="I77" i="2"/>
  <c r="J77" i="2"/>
  <c r="K77" i="2"/>
  <c r="AP77" i="2" s="1"/>
  <c r="L77" i="2"/>
  <c r="AQ77" i="2" s="1"/>
  <c r="AR77" i="2" s="1"/>
  <c r="M77" i="2"/>
  <c r="AS77" i="2" s="1"/>
  <c r="N77" i="2"/>
  <c r="AU77" i="2" s="1"/>
  <c r="O77" i="2"/>
  <c r="AV77" i="2" s="1"/>
  <c r="P77" i="2"/>
  <c r="AW77" i="2" s="1"/>
  <c r="AX77" i="2" s="1"/>
  <c r="Q77" i="2"/>
  <c r="AY77" i="2" s="1"/>
  <c r="R77" i="2"/>
  <c r="C78" i="2"/>
  <c r="W78" i="2" s="1"/>
  <c r="D78" i="2"/>
  <c r="X78" i="2" s="1"/>
  <c r="E78" i="2"/>
  <c r="Y78" i="2" s="1"/>
  <c r="F78" i="2"/>
  <c r="Z78" i="2" s="1"/>
  <c r="G78" i="2"/>
  <c r="AB78" i="2" s="1"/>
  <c r="AD78" i="2" s="1"/>
  <c r="H78" i="2"/>
  <c r="AE78" i="2" s="1"/>
  <c r="I78" i="2"/>
  <c r="J78" i="2"/>
  <c r="K78" i="2"/>
  <c r="AP78" i="2" s="1"/>
  <c r="L78" i="2"/>
  <c r="AQ78" i="2" s="1"/>
  <c r="AR78" i="2" s="1"/>
  <c r="M78" i="2"/>
  <c r="AS78" i="2" s="1"/>
  <c r="N78" i="2"/>
  <c r="AU78" i="2" s="1"/>
  <c r="O78" i="2"/>
  <c r="AV78" i="2" s="1"/>
  <c r="P78" i="2"/>
  <c r="AW78" i="2" s="1"/>
  <c r="AX78" i="2" s="1"/>
  <c r="Q78" i="2"/>
  <c r="AY78" i="2" s="1"/>
  <c r="R78" i="2"/>
  <c r="C79" i="2"/>
  <c r="W79" i="2" s="1"/>
  <c r="D79" i="2"/>
  <c r="X79" i="2" s="1"/>
  <c r="E79" i="2"/>
  <c r="Y79" i="2" s="1"/>
  <c r="F79" i="2"/>
  <c r="Z79" i="2" s="1"/>
  <c r="G79" i="2"/>
  <c r="AB79" i="2" s="1"/>
  <c r="H79" i="2"/>
  <c r="AE79" i="2" s="1"/>
  <c r="AF79" i="2" s="1"/>
  <c r="I79" i="2"/>
  <c r="AG79" i="2" s="1"/>
  <c r="J79" i="2"/>
  <c r="K79" i="2"/>
  <c r="AP79" i="2" s="1"/>
  <c r="L79" i="2"/>
  <c r="AQ79" i="2" s="1"/>
  <c r="AR79" i="2" s="1"/>
  <c r="M79" i="2"/>
  <c r="AS79" i="2" s="1"/>
  <c r="N79" i="2"/>
  <c r="AU79" i="2" s="1"/>
  <c r="O79" i="2"/>
  <c r="AV79" i="2" s="1"/>
  <c r="P79" i="2"/>
  <c r="AW79" i="2" s="1"/>
  <c r="AX79" i="2" s="1"/>
  <c r="Q79" i="2"/>
  <c r="AY79" i="2" s="1"/>
  <c r="R79" i="2"/>
  <c r="C80" i="2"/>
  <c r="W80" i="2" s="1"/>
  <c r="D80" i="2"/>
  <c r="X80" i="2" s="1"/>
  <c r="E80" i="2"/>
  <c r="Y80" i="2" s="1"/>
  <c r="F80" i="2"/>
  <c r="Z80" i="2" s="1"/>
  <c r="G80" i="2"/>
  <c r="AB80" i="2" s="1"/>
  <c r="AD80" i="2" s="1"/>
  <c r="H80" i="2"/>
  <c r="AE80" i="2" s="1"/>
  <c r="I80" i="2"/>
  <c r="J80" i="2"/>
  <c r="K80" i="2"/>
  <c r="AP80" i="2" s="1"/>
  <c r="L80" i="2"/>
  <c r="AQ80" i="2" s="1"/>
  <c r="M80" i="2"/>
  <c r="N80" i="2"/>
  <c r="AU80" i="2" s="1"/>
  <c r="O80" i="2"/>
  <c r="AV80" i="2" s="1"/>
  <c r="P80" i="2"/>
  <c r="AW80" i="2" s="1"/>
  <c r="AX80" i="2" s="1"/>
  <c r="Q80" i="2"/>
  <c r="AY80" i="2" s="1"/>
  <c r="R80" i="2"/>
  <c r="C81" i="2"/>
  <c r="W81" i="2" s="1"/>
  <c r="D81" i="2"/>
  <c r="X81" i="2" s="1"/>
  <c r="E81" i="2"/>
  <c r="Y81" i="2" s="1"/>
  <c r="F81" i="2"/>
  <c r="Z81" i="2" s="1"/>
  <c r="G81" i="2"/>
  <c r="AB81" i="2" s="1"/>
  <c r="H81" i="2"/>
  <c r="AE81" i="2" s="1"/>
  <c r="I81" i="2"/>
  <c r="J81" i="2"/>
  <c r="K81" i="2"/>
  <c r="AP81" i="2" s="1"/>
  <c r="L81" i="2"/>
  <c r="AQ81" i="2" s="1"/>
  <c r="AR81" i="2" s="1"/>
  <c r="M81" i="2"/>
  <c r="AS81" i="2" s="1"/>
  <c r="N81" i="2"/>
  <c r="AU81" i="2" s="1"/>
  <c r="O81" i="2"/>
  <c r="AV81" i="2" s="1"/>
  <c r="P81" i="2"/>
  <c r="AW81" i="2" s="1"/>
  <c r="AX81" i="2" s="1"/>
  <c r="Q81" i="2"/>
  <c r="AY81" i="2" s="1"/>
  <c r="R81" i="2"/>
  <c r="C82" i="2"/>
  <c r="W82" i="2" s="1"/>
  <c r="D82" i="2"/>
  <c r="X82" i="2" s="1"/>
  <c r="E82" i="2"/>
  <c r="Y82" i="2" s="1"/>
  <c r="F82" i="2"/>
  <c r="Z82" i="2" s="1"/>
  <c r="G82" i="2"/>
  <c r="AB82" i="2" s="1"/>
  <c r="AD82" i="2" s="1"/>
  <c r="H82" i="2"/>
  <c r="AE82" i="2" s="1"/>
  <c r="I82" i="2"/>
  <c r="J82" i="2"/>
  <c r="K82" i="2"/>
  <c r="AP82" i="2" s="1"/>
  <c r="L82" i="2"/>
  <c r="AQ82" i="2" s="1"/>
  <c r="AR82" i="2" s="1"/>
  <c r="M82" i="2"/>
  <c r="AS82" i="2" s="1"/>
  <c r="N82" i="2"/>
  <c r="AU82" i="2" s="1"/>
  <c r="O82" i="2"/>
  <c r="AV82" i="2" s="1"/>
  <c r="P82" i="2"/>
  <c r="AW82" i="2" s="1"/>
  <c r="AX82" i="2" s="1"/>
  <c r="Q82" i="2"/>
  <c r="AY82" i="2" s="1"/>
  <c r="R82" i="2"/>
  <c r="C83" i="2"/>
  <c r="W83" i="2" s="1"/>
  <c r="D83" i="2"/>
  <c r="X83" i="2" s="1"/>
  <c r="E83" i="2"/>
  <c r="Y83" i="2" s="1"/>
  <c r="F83" i="2"/>
  <c r="Z83" i="2" s="1"/>
  <c r="G83" i="2"/>
  <c r="AB83" i="2" s="1"/>
  <c r="AC83" i="2" s="1"/>
  <c r="H83" i="2"/>
  <c r="AE83" i="2" s="1"/>
  <c r="AF83" i="2" s="1"/>
  <c r="I83" i="2"/>
  <c r="AG83" i="2" s="1"/>
  <c r="J83" i="2"/>
  <c r="K83" i="2"/>
  <c r="AP83" i="2" s="1"/>
  <c r="L83" i="2"/>
  <c r="AQ83" i="2" s="1"/>
  <c r="AR83" i="2" s="1"/>
  <c r="M83" i="2"/>
  <c r="AS83" i="2" s="1"/>
  <c r="N83" i="2"/>
  <c r="AU83" i="2" s="1"/>
  <c r="O83" i="2"/>
  <c r="AV83" i="2" s="1"/>
  <c r="P83" i="2"/>
  <c r="AW83" i="2" s="1"/>
  <c r="AX83" i="2" s="1"/>
  <c r="Q83" i="2"/>
  <c r="AY83" i="2" s="1"/>
  <c r="R83" i="2"/>
  <c r="C84" i="2"/>
  <c r="W84" i="2" s="1"/>
  <c r="D84" i="2"/>
  <c r="X84" i="2" s="1"/>
  <c r="E84" i="2"/>
  <c r="Y84" i="2" s="1"/>
  <c r="F84" i="2"/>
  <c r="Z84" i="2" s="1"/>
  <c r="G84" i="2"/>
  <c r="AB84" i="2" s="1"/>
  <c r="AD84" i="2" s="1"/>
  <c r="H84" i="2"/>
  <c r="AE84" i="2" s="1"/>
  <c r="I84" i="2"/>
  <c r="J84" i="2"/>
  <c r="K84" i="2"/>
  <c r="AP84" i="2" s="1"/>
  <c r="L84" i="2"/>
  <c r="AQ84" i="2" s="1"/>
  <c r="AR84" i="2" s="1"/>
  <c r="M84" i="2"/>
  <c r="AS84" i="2" s="1"/>
  <c r="N84" i="2"/>
  <c r="AU84" i="2" s="1"/>
  <c r="O84" i="2"/>
  <c r="AV84" i="2" s="1"/>
  <c r="P84" i="2"/>
  <c r="AW84" i="2" s="1"/>
  <c r="AX84" i="2" s="1"/>
  <c r="Q84" i="2"/>
  <c r="AY84" i="2" s="1"/>
  <c r="R84" i="2"/>
  <c r="C85" i="2"/>
  <c r="W85" i="2" s="1"/>
  <c r="D85" i="2"/>
  <c r="X85" i="2" s="1"/>
  <c r="E85" i="2"/>
  <c r="Y85" i="2" s="1"/>
  <c r="F85" i="2"/>
  <c r="Z85" i="2" s="1"/>
  <c r="G85" i="2"/>
  <c r="AB85" i="2" s="1"/>
  <c r="AC85" i="2" s="1"/>
  <c r="H85" i="2"/>
  <c r="AE85" i="2" s="1"/>
  <c r="I85" i="2"/>
  <c r="J85" i="2"/>
  <c r="K85" i="2"/>
  <c r="AP85" i="2" s="1"/>
  <c r="L85" i="2"/>
  <c r="AQ85" i="2" s="1"/>
  <c r="AR85" i="2" s="1"/>
  <c r="M85" i="2"/>
  <c r="AS85" i="2" s="1"/>
  <c r="N85" i="2"/>
  <c r="AU85" i="2" s="1"/>
  <c r="O85" i="2"/>
  <c r="AV85" i="2" s="1"/>
  <c r="P85" i="2"/>
  <c r="AW85" i="2" s="1"/>
  <c r="AX85" i="2" s="1"/>
  <c r="Q85" i="2"/>
  <c r="AY85" i="2" s="1"/>
  <c r="R85" i="2"/>
  <c r="C86" i="2"/>
  <c r="W86" i="2" s="1"/>
  <c r="D86" i="2"/>
  <c r="X86" i="2" s="1"/>
  <c r="E86" i="2"/>
  <c r="Y86" i="2" s="1"/>
  <c r="F86" i="2"/>
  <c r="Z86" i="2" s="1"/>
  <c r="G86" i="2"/>
  <c r="AB86" i="2" s="1"/>
  <c r="H86" i="2"/>
  <c r="AE86" i="2" s="1"/>
  <c r="I86" i="2"/>
  <c r="J86" i="2"/>
  <c r="K86" i="2"/>
  <c r="AP86" i="2" s="1"/>
  <c r="L86" i="2"/>
  <c r="AQ86" i="2" s="1"/>
  <c r="AR86" i="2" s="1"/>
  <c r="M86" i="2"/>
  <c r="AS86" i="2" s="1"/>
  <c r="N86" i="2"/>
  <c r="AU86" i="2" s="1"/>
  <c r="O86" i="2"/>
  <c r="AV86" i="2" s="1"/>
  <c r="P86" i="2"/>
  <c r="AW86" i="2" s="1"/>
  <c r="AX86" i="2" s="1"/>
  <c r="Q86" i="2"/>
  <c r="AY86" i="2" s="1"/>
  <c r="R86" i="2"/>
  <c r="C87" i="2"/>
  <c r="W87" i="2" s="1"/>
  <c r="D87" i="2"/>
  <c r="X87" i="2" s="1"/>
  <c r="E87" i="2"/>
  <c r="Y87" i="2" s="1"/>
  <c r="F87" i="2"/>
  <c r="Z87" i="2" s="1"/>
  <c r="G87" i="2"/>
  <c r="AB87" i="2" s="1"/>
  <c r="AC87" i="2" s="1"/>
  <c r="H87" i="2"/>
  <c r="AE87" i="2" s="1"/>
  <c r="AF87" i="2" s="1"/>
  <c r="I87" i="2"/>
  <c r="AG87" i="2" s="1"/>
  <c r="J87" i="2"/>
  <c r="K87" i="2"/>
  <c r="AP87" i="2" s="1"/>
  <c r="L87" i="2"/>
  <c r="AQ87" i="2" s="1"/>
  <c r="AR87" i="2" s="1"/>
  <c r="M87" i="2"/>
  <c r="AS87" i="2" s="1"/>
  <c r="N87" i="2"/>
  <c r="AU87" i="2" s="1"/>
  <c r="O87" i="2"/>
  <c r="AV87" i="2" s="1"/>
  <c r="P87" i="2"/>
  <c r="AW87" i="2" s="1"/>
  <c r="AX87" i="2" s="1"/>
  <c r="Q87" i="2"/>
  <c r="AY87" i="2" s="1"/>
  <c r="R87" i="2"/>
  <c r="C88" i="2"/>
  <c r="W88" i="2" s="1"/>
  <c r="D88" i="2"/>
  <c r="X88" i="2" s="1"/>
  <c r="E88" i="2"/>
  <c r="Y88" i="2" s="1"/>
  <c r="F88" i="2"/>
  <c r="Z88" i="2" s="1"/>
  <c r="G88" i="2"/>
  <c r="AB88" i="2" s="1"/>
  <c r="H88" i="2"/>
  <c r="AE88" i="2" s="1"/>
  <c r="I88" i="2"/>
  <c r="J88" i="2"/>
  <c r="K88" i="2"/>
  <c r="AP88" i="2" s="1"/>
  <c r="L88" i="2"/>
  <c r="AQ88" i="2" s="1"/>
  <c r="AR88" i="2" s="1"/>
  <c r="M88" i="2"/>
  <c r="AS88" i="2" s="1"/>
  <c r="N88" i="2"/>
  <c r="AU88" i="2" s="1"/>
  <c r="O88" i="2"/>
  <c r="AV88" i="2" s="1"/>
  <c r="P88" i="2"/>
  <c r="AW88" i="2" s="1"/>
  <c r="AX88" i="2" s="1"/>
  <c r="Q88" i="2"/>
  <c r="AY88" i="2" s="1"/>
  <c r="R88" i="2"/>
  <c r="C89" i="2"/>
  <c r="W89" i="2" s="1"/>
  <c r="D89" i="2"/>
  <c r="X89" i="2" s="1"/>
  <c r="E89" i="2"/>
  <c r="Y89" i="2" s="1"/>
  <c r="F89" i="2"/>
  <c r="Z89" i="2" s="1"/>
  <c r="G89" i="2"/>
  <c r="AB89" i="2" s="1"/>
  <c r="AC89" i="2" s="1"/>
  <c r="H89" i="2"/>
  <c r="AE89" i="2" s="1"/>
  <c r="I89" i="2"/>
  <c r="J89" i="2"/>
  <c r="K89" i="2"/>
  <c r="AP89" i="2" s="1"/>
  <c r="L89" i="2"/>
  <c r="AQ89" i="2" s="1"/>
  <c r="AR89" i="2" s="1"/>
  <c r="M89" i="2"/>
  <c r="AS89" i="2" s="1"/>
  <c r="N89" i="2"/>
  <c r="AU89" i="2" s="1"/>
  <c r="O89" i="2"/>
  <c r="AV89" i="2" s="1"/>
  <c r="P89" i="2"/>
  <c r="AW89" i="2" s="1"/>
  <c r="AX89" i="2" s="1"/>
  <c r="Q89" i="2"/>
  <c r="AY89" i="2" s="1"/>
  <c r="R89" i="2"/>
  <c r="C90" i="2"/>
  <c r="W90" i="2" s="1"/>
  <c r="D90" i="2"/>
  <c r="X90" i="2" s="1"/>
  <c r="E90" i="2"/>
  <c r="Y90" i="2" s="1"/>
  <c r="F90" i="2"/>
  <c r="Z90" i="2" s="1"/>
  <c r="G90" i="2"/>
  <c r="AB90" i="2" s="1"/>
  <c r="H90" i="2"/>
  <c r="AE90" i="2" s="1"/>
  <c r="I90" i="2"/>
  <c r="J90" i="2"/>
  <c r="K90" i="2"/>
  <c r="AP90" i="2" s="1"/>
  <c r="L90" i="2"/>
  <c r="AQ90" i="2" s="1"/>
  <c r="AR90" i="2" s="1"/>
  <c r="M90" i="2"/>
  <c r="AS90" i="2" s="1"/>
  <c r="N90" i="2"/>
  <c r="AU90" i="2" s="1"/>
  <c r="O90" i="2"/>
  <c r="AV90" i="2" s="1"/>
  <c r="P90" i="2"/>
  <c r="AW90" i="2" s="1"/>
  <c r="AX90" i="2" s="1"/>
  <c r="Q90" i="2"/>
  <c r="AY90" i="2" s="1"/>
  <c r="R90" i="2"/>
  <c r="B67" i="2"/>
  <c r="S67" i="2" s="1"/>
  <c r="B68" i="2"/>
  <c r="B69" i="2"/>
  <c r="B70" i="2"/>
  <c r="S70" i="2" s="1"/>
  <c r="B71" i="2"/>
  <c r="S71" i="2" s="1"/>
  <c r="B72" i="2"/>
  <c r="B73" i="2"/>
  <c r="B74" i="2"/>
  <c r="S74" i="2" s="1"/>
  <c r="B75" i="2"/>
  <c r="S75" i="2" s="1"/>
  <c r="B76" i="2"/>
  <c r="B77" i="2"/>
  <c r="B78" i="2"/>
  <c r="B79" i="2"/>
  <c r="S79" i="2" s="1"/>
  <c r="B80" i="2"/>
  <c r="B81" i="2"/>
  <c r="B82" i="2"/>
  <c r="S82" i="2" s="1"/>
  <c r="B83" i="2"/>
  <c r="S83" i="2" s="1"/>
  <c r="B84" i="2"/>
  <c r="B85" i="2"/>
  <c r="B86" i="2"/>
  <c r="S86" i="2" s="1"/>
  <c r="B87" i="2"/>
  <c r="S87" i="2" s="1"/>
  <c r="B88" i="2"/>
  <c r="B89" i="2"/>
  <c r="B90" i="2"/>
  <c r="S90" i="2" s="1"/>
  <c r="B66" i="2"/>
  <c r="S66" i="2" s="1"/>
  <c r="O63" i="1"/>
  <c r="AT63" i="1" s="1"/>
  <c r="Q63" i="1"/>
  <c r="AW63" i="1" s="1"/>
  <c r="AD71" i="2" l="1"/>
  <c r="AC71" i="2"/>
  <c r="AC66" i="2"/>
  <c r="AD66" i="2"/>
  <c r="W115" i="2"/>
  <c r="R115" i="2"/>
  <c r="W103" i="2"/>
  <c r="R103" i="2"/>
  <c r="AN90" i="2"/>
  <c r="AO90" i="2" s="1"/>
  <c r="AK90" i="2"/>
  <c r="AN89" i="2"/>
  <c r="AO89" i="2" s="1"/>
  <c r="AK89" i="2"/>
  <c r="AA88" i="2"/>
  <c r="AA87" i="2"/>
  <c r="AA86" i="2"/>
  <c r="AN85" i="2"/>
  <c r="AO85" i="2" s="1"/>
  <c r="AZ85" i="2" s="1"/>
  <c r="BA85" i="2" s="1"/>
  <c r="AK85" i="2"/>
  <c r="AA84" i="2"/>
  <c r="AA83" i="2"/>
  <c r="AN82" i="2"/>
  <c r="AO82" i="2" s="1"/>
  <c r="AZ82" i="2" s="1"/>
  <c r="BA82" i="2" s="1"/>
  <c r="AK82" i="2"/>
  <c r="AN81" i="2"/>
  <c r="AO81" i="2" s="1"/>
  <c r="AK81" i="2"/>
  <c r="AA80" i="2"/>
  <c r="AA79" i="2"/>
  <c r="AA78" i="2"/>
  <c r="AN77" i="2"/>
  <c r="AO77" i="2" s="1"/>
  <c r="AK77" i="2"/>
  <c r="AA76" i="2"/>
  <c r="AN75" i="2"/>
  <c r="AO75" i="2" s="1"/>
  <c r="AK75" i="2"/>
  <c r="AA74" i="2"/>
  <c r="AN73" i="2"/>
  <c r="AO73" i="2" s="1"/>
  <c r="AK73" i="2"/>
  <c r="AN72" i="2"/>
  <c r="AO72" i="2" s="1"/>
  <c r="AK72" i="2"/>
  <c r="AN71" i="2"/>
  <c r="AO71" i="2" s="1"/>
  <c r="AK71" i="2"/>
  <c r="AA70" i="2"/>
  <c r="AK69" i="2"/>
  <c r="AH69" i="2" s="1"/>
  <c r="AN69" i="2"/>
  <c r="AO69" i="2" s="1"/>
  <c r="AA67" i="2"/>
  <c r="S89" i="2"/>
  <c r="S85" i="2"/>
  <c r="S81" i="2"/>
  <c r="S77" i="2"/>
  <c r="S73" i="2"/>
  <c r="S69" i="2"/>
  <c r="S92" i="2" s="1"/>
  <c r="AT90" i="2"/>
  <c r="AG90" i="2"/>
  <c r="AH90" i="2" s="1"/>
  <c r="T90" i="2"/>
  <c r="AT89" i="2"/>
  <c r="AG89" i="2"/>
  <c r="T89" i="2"/>
  <c r="AT88" i="2"/>
  <c r="AG88" i="2"/>
  <c r="AH88" i="2" s="1"/>
  <c r="T88" i="2"/>
  <c r="AT87" i="2"/>
  <c r="AT86" i="2"/>
  <c r="AG86" i="2"/>
  <c r="T86" i="2"/>
  <c r="AT85" i="2"/>
  <c r="AG85" i="2"/>
  <c r="AH85" i="2" s="1"/>
  <c r="T85" i="2"/>
  <c r="AT84" i="2"/>
  <c r="AG84" i="2"/>
  <c r="T84" i="2"/>
  <c r="AT83" i="2"/>
  <c r="AT82" i="2"/>
  <c r="AG82" i="2"/>
  <c r="AH82" i="2" s="1"/>
  <c r="T82" i="2"/>
  <c r="AT81" i="2"/>
  <c r="T81" i="2"/>
  <c r="AG81" i="2"/>
  <c r="AH81" i="2" s="1"/>
  <c r="AG80" i="2"/>
  <c r="T80" i="2"/>
  <c r="AT79" i="2"/>
  <c r="AH79" i="2"/>
  <c r="AI79" i="2" s="1"/>
  <c r="AJ79" i="2" s="1"/>
  <c r="AT78" i="2"/>
  <c r="AG78" i="2"/>
  <c r="T78" i="2"/>
  <c r="AT77" i="2"/>
  <c r="AG77" i="2"/>
  <c r="T77" i="2"/>
  <c r="AT76" i="2"/>
  <c r="AG76" i="2"/>
  <c r="AH76" i="2" s="1"/>
  <c r="T76" i="2"/>
  <c r="AT75" i="2"/>
  <c r="AH75" i="2"/>
  <c r="AT74" i="2"/>
  <c r="AG74" i="2"/>
  <c r="T74" i="2"/>
  <c r="AT73" i="2"/>
  <c r="AG73" i="2"/>
  <c r="AH73" i="2" s="1"/>
  <c r="T73" i="2"/>
  <c r="AT72" i="2"/>
  <c r="AG72" i="2"/>
  <c r="T72" i="2"/>
  <c r="AT71" i="2"/>
  <c r="AH71" i="2"/>
  <c r="AT70" i="2"/>
  <c r="AT66" i="2"/>
  <c r="AF111" i="2"/>
  <c r="T79" i="2"/>
  <c r="S115" i="2"/>
  <c r="S107" i="2"/>
  <c r="S99" i="2"/>
  <c r="AD88" i="2"/>
  <c r="AC88" i="2"/>
  <c r="AD81" i="2"/>
  <c r="AC81" i="2"/>
  <c r="AD67" i="2"/>
  <c r="AC67" i="2"/>
  <c r="W107" i="2"/>
  <c r="R107" i="2"/>
  <c r="S88" i="2"/>
  <c r="S84" i="2"/>
  <c r="S80" i="2"/>
  <c r="S76" i="2"/>
  <c r="S72" i="2"/>
  <c r="S68" i="2"/>
  <c r="AF90" i="2"/>
  <c r="AF89" i="2"/>
  <c r="AF86" i="2"/>
  <c r="AF85" i="2"/>
  <c r="AF84" i="2"/>
  <c r="AR80" i="2"/>
  <c r="AF80" i="2"/>
  <c r="AF78" i="2"/>
  <c r="AF77" i="2"/>
  <c r="AF76" i="2"/>
  <c r="AF74" i="2"/>
  <c r="T75" i="2"/>
  <c r="S121" i="2"/>
  <c r="S113" i="2"/>
  <c r="S105" i="2"/>
  <c r="S91" i="2"/>
  <c r="AD90" i="2"/>
  <c r="AC90" i="2"/>
  <c r="AD86" i="2"/>
  <c r="AC86" i="2"/>
  <c r="AD79" i="2"/>
  <c r="AC79" i="2"/>
  <c r="AD73" i="2"/>
  <c r="AC73" i="2"/>
  <c r="W119" i="2"/>
  <c r="R119" i="2"/>
  <c r="W111" i="2"/>
  <c r="R111" i="2"/>
  <c r="W99" i="2"/>
  <c r="R99" i="2"/>
  <c r="S78" i="2"/>
  <c r="T87" i="2"/>
  <c r="T71" i="2"/>
  <c r="AA90" i="2"/>
  <c r="AI90" i="2" s="1"/>
  <c r="AJ90" i="2" s="1"/>
  <c r="AA89" i="2"/>
  <c r="AN88" i="2"/>
  <c r="AO88" i="2" s="1"/>
  <c r="AZ88" i="2" s="1"/>
  <c r="BA88" i="2" s="1"/>
  <c r="AK88" i="2"/>
  <c r="AN87" i="2"/>
  <c r="AO87" i="2" s="1"/>
  <c r="AZ87" i="2" s="1"/>
  <c r="BA87" i="2" s="1"/>
  <c r="AK87" i="2"/>
  <c r="AH87" i="2" s="1"/>
  <c r="AN86" i="2"/>
  <c r="AO86" i="2" s="1"/>
  <c r="AK86" i="2"/>
  <c r="AA85" i="2"/>
  <c r="AK84" i="2"/>
  <c r="AN84" i="2"/>
  <c r="AO84" i="2" s="1"/>
  <c r="AZ84" i="2" s="1"/>
  <c r="BA84" i="2" s="1"/>
  <c r="AN83" i="2"/>
  <c r="AO83" i="2" s="1"/>
  <c r="AZ83" i="2" s="1"/>
  <c r="BA83" i="2" s="1"/>
  <c r="AK83" i="2"/>
  <c r="AH83" i="2" s="1"/>
  <c r="AA82" i="2"/>
  <c r="AA81" i="2"/>
  <c r="AN80" i="2"/>
  <c r="AO80" i="2" s="1"/>
  <c r="AK80" i="2"/>
  <c r="AK79" i="2"/>
  <c r="AN79" i="2"/>
  <c r="AO79" i="2" s="1"/>
  <c r="AZ79" i="2" s="1"/>
  <c r="BA79" i="2" s="1"/>
  <c r="AN78" i="2"/>
  <c r="AO78" i="2" s="1"/>
  <c r="AZ78" i="2" s="1"/>
  <c r="BA78" i="2" s="1"/>
  <c r="AK78" i="2"/>
  <c r="AA77" i="2"/>
  <c r="AN76" i="2"/>
  <c r="AO76" i="2" s="1"/>
  <c r="AZ76" i="2" s="1"/>
  <c r="BA76" i="2" s="1"/>
  <c r="AK76" i="2"/>
  <c r="AA75" i="2"/>
  <c r="AN74" i="2"/>
  <c r="AO74" i="2" s="1"/>
  <c r="AK74" i="2"/>
  <c r="AA73" i="2"/>
  <c r="AA72" i="2"/>
  <c r="AA71" i="2"/>
  <c r="AI71" i="2" s="1"/>
  <c r="AJ71" i="2" s="1"/>
  <c r="AK70" i="2"/>
  <c r="AH70" i="2" s="1"/>
  <c r="AN70" i="2"/>
  <c r="AO70" i="2" s="1"/>
  <c r="AZ70" i="2" s="1"/>
  <c r="BA70" i="2" s="1"/>
  <c r="AA69" i="2"/>
  <c r="AN68" i="2"/>
  <c r="AO68" i="2" s="1"/>
  <c r="AK68" i="2"/>
  <c r="AH68" i="2" s="1"/>
  <c r="AA68" i="2"/>
  <c r="AK67" i="2"/>
  <c r="AH67" i="2" s="1"/>
  <c r="AI67" i="2" s="1"/>
  <c r="AJ67" i="2" s="1"/>
  <c r="AN67" i="2"/>
  <c r="AO67" i="2" s="1"/>
  <c r="AN66" i="2"/>
  <c r="AO66" i="2" s="1"/>
  <c r="AK66" i="2"/>
  <c r="AA66" i="2"/>
  <c r="AI66" i="2" s="1"/>
  <c r="W97" i="2"/>
  <c r="R97" i="2"/>
  <c r="W118" i="2"/>
  <c r="R118" i="2"/>
  <c r="W114" i="2"/>
  <c r="R114" i="2"/>
  <c r="W110" i="2"/>
  <c r="R110" i="2"/>
  <c r="W106" i="2"/>
  <c r="R106" i="2"/>
  <c r="W102" i="2"/>
  <c r="R102" i="2"/>
  <c r="W98" i="2"/>
  <c r="R98" i="2"/>
  <c r="AC121" i="2"/>
  <c r="AD121" i="2" s="1"/>
  <c r="AK120" i="2"/>
  <c r="AH120" i="2" s="1"/>
  <c r="AI120" i="2" s="1"/>
  <c r="AJ120" i="2" s="1"/>
  <c r="AN120" i="2"/>
  <c r="AN116" i="2"/>
  <c r="AK116" i="2"/>
  <c r="AH116" i="2" s="1"/>
  <c r="AN112" i="2"/>
  <c r="AK112" i="2"/>
  <c r="AN108" i="2"/>
  <c r="AK108" i="2"/>
  <c r="AH108" i="2" s="1"/>
  <c r="AI108" i="2" s="1"/>
  <c r="AJ108" i="2" s="1"/>
  <c r="AN104" i="2"/>
  <c r="AO104" i="2" s="1"/>
  <c r="AZ104" i="2" s="1"/>
  <c r="BA104" i="2" s="1"/>
  <c r="AK104" i="2"/>
  <c r="AN100" i="2"/>
  <c r="AK100" i="2"/>
  <c r="AH100" i="2" s="1"/>
  <c r="T83" i="2"/>
  <c r="T67" i="2"/>
  <c r="T92" i="2" s="1"/>
  <c r="S117" i="2"/>
  <c r="S109" i="2"/>
  <c r="S101" i="2"/>
  <c r="AT69" i="2"/>
  <c r="AT68" i="2"/>
  <c r="AT67" i="2"/>
  <c r="AH66" i="2"/>
  <c r="AN121" i="2"/>
  <c r="AK121" i="2"/>
  <c r="AA121" i="2"/>
  <c r="AI121" i="2" s="1"/>
  <c r="AJ121" i="2" s="1"/>
  <c r="AT120" i="2"/>
  <c r="AX119" i="2"/>
  <c r="AR119" i="2"/>
  <c r="AF119" i="2"/>
  <c r="AC118" i="2"/>
  <c r="AD118" i="2" s="1"/>
  <c r="AK117" i="2"/>
  <c r="AN117" i="2"/>
  <c r="AA117" i="2"/>
  <c r="AI117" i="2" s="1"/>
  <c r="AJ117" i="2" s="1"/>
  <c r="AT116" i="2"/>
  <c r="AX115" i="2"/>
  <c r="AR115" i="2"/>
  <c r="AF115" i="2"/>
  <c r="AC114" i="2"/>
  <c r="AD114" i="2" s="1"/>
  <c r="AK113" i="2"/>
  <c r="AN113" i="2"/>
  <c r="AO113" i="2" s="1"/>
  <c r="AZ113" i="2" s="1"/>
  <c r="BA113" i="2" s="1"/>
  <c r="AA113" i="2"/>
  <c r="AI113" i="2" s="1"/>
  <c r="AJ113" i="2" s="1"/>
  <c r="AT112" i="2"/>
  <c r="AH112" i="2"/>
  <c r="AX111" i="2"/>
  <c r="AR111" i="2"/>
  <c r="AC110" i="2"/>
  <c r="AD110" i="2" s="1"/>
  <c r="AN109" i="2"/>
  <c r="AK109" i="2"/>
  <c r="AA109" i="2"/>
  <c r="AT108" i="2"/>
  <c r="AX107" i="2"/>
  <c r="AR107" i="2"/>
  <c r="AF107" i="2"/>
  <c r="AC106" i="2"/>
  <c r="AD106" i="2" s="1"/>
  <c r="AN105" i="2"/>
  <c r="AO105" i="2" s="1"/>
  <c r="AZ105" i="2" s="1"/>
  <c r="BA105" i="2" s="1"/>
  <c r="AK105" i="2"/>
  <c r="AH105" i="2" s="1"/>
  <c r="AA105" i="2"/>
  <c r="AI105" i="2" s="1"/>
  <c r="AJ105" i="2" s="1"/>
  <c r="AT104" i="2"/>
  <c r="AH104" i="2"/>
  <c r="AI104" i="2" s="1"/>
  <c r="AJ104" i="2" s="1"/>
  <c r="AX103" i="2"/>
  <c r="AR103" i="2"/>
  <c r="AF103" i="2"/>
  <c r="AC102" i="2"/>
  <c r="AD102" i="2" s="1"/>
  <c r="AK101" i="2"/>
  <c r="AH101" i="2" s="1"/>
  <c r="AI101" i="2" s="1"/>
  <c r="AJ101" i="2" s="1"/>
  <c r="AN101" i="2"/>
  <c r="AA101" i="2"/>
  <c r="AT100" i="2"/>
  <c r="AX99" i="2"/>
  <c r="AR99" i="2"/>
  <c r="AF99" i="2"/>
  <c r="AC98" i="2"/>
  <c r="AD98" i="2" s="1"/>
  <c r="AN97" i="2"/>
  <c r="AO97" i="2" s="1"/>
  <c r="AK97" i="2"/>
  <c r="AA97" i="2"/>
  <c r="T70" i="2"/>
  <c r="R121" i="2"/>
  <c r="R117" i="2"/>
  <c r="R113" i="2"/>
  <c r="R109" i="2"/>
  <c r="R105" i="2"/>
  <c r="R101" i="2"/>
  <c r="AR66" i="2"/>
  <c r="AZ66" i="2" s="1"/>
  <c r="AH121" i="2"/>
  <c r="AN118" i="2"/>
  <c r="AK118" i="2"/>
  <c r="AH117" i="2"/>
  <c r="AN114" i="2"/>
  <c r="AK114" i="2"/>
  <c r="AH113" i="2"/>
  <c r="AC111" i="2"/>
  <c r="AD111" i="2" s="1"/>
  <c r="AN110" i="2"/>
  <c r="AK110" i="2"/>
  <c r="AH109" i="2"/>
  <c r="AN106" i="2"/>
  <c r="AK106" i="2"/>
  <c r="AN102" i="2"/>
  <c r="AK102" i="2"/>
  <c r="AH102" i="2" s="1"/>
  <c r="AT101" i="2"/>
  <c r="AX100" i="2"/>
  <c r="AR100" i="2"/>
  <c r="AF100" i="2"/>
  <c r="AI100" i="2" s="1"/>
  <c r="AJ100" i="2" s="1"/>
  <c r="AC99" i="2"/>
  <c r="AD99" i="2" s="1"/>
  <c r="AN98" i="2"/>
  <c r="AK98" i="2"/>
  <c r="AA98" i="2"/>
  <c r="AT97" i="2"/>
  <c r="AH97" i="2"/>
  <c r="T69" i="2"/>
  <c r="S120" i="2"/>
  <c r="S118" i="2"/>
  <c r="S116" i="2"/>
  <c r="S114" i="2"/>
  <c r="S112" i="2"/>
  <c r="S110" i="2"/>
  <c r="S108" i="2"/>
  <c r="S106" i="2"/>
  <c r="S104" i="2"/>
  <c r="S102" i="2"/>
  <c r="S100" i="2"/>
  <c r="S98" i="2"/>
  <c r="AN119" i="2"/>
  <c r="AK119" i="2"/>
  <c r="AH119" i="2" s="1"/>
  <c r="AH118" i="2"/>
  <c r="AC116" i="2"/>
  <c r="AD116" i="2" s="1"/>
  <c r="AN115" i="2"/>
  <c r="AK115" i="2"/>
  <c r="AH115" i="2" s="1"/>
  <c r="AA115" i="2"/>
  <c r="AT114" i="2"/>
  <c r="AH114" i="2"/>
  <c r="AX113" i="2"/>
  <c r="AR113" i="2"/>
  <c r="AF113" i="2"/>
  <c r="AC112" i="2"/>
  <c r="AD112" i="2" s="1"/>
  <c r="AN111" i="2"/>
  <c r="AK111" i="2"/>
  <c r="AH111" i="2" s="1"/>
  <c r="AT110" i="2"/>
  <c r="AH110" i="2"/>
  <c r="AX109" i="2"/>
  <c r="AR109" i="2"/>
  <c r="AF109" i="2"/>
  <c r="AI109" i="2" s="1"/>
  <c r="AJ109" i="2" s="1"/>
  <c r="AC108" i="2"/>
  <c r="AD108" i="2" s="1"/>
  <c r="AN107" i="2"/>
  <c r="AK107" i="2"/>
  <c r="AH107" i="2" s="1"/>
  <c r="AH106" i="2"/>
  <c r="AX105" i="2"/>
  <c r="AR105" i="2"/>
  <c r="AF105" i="2"/>
  <c r="AN103" i="2"/>
  <c r="AK103" i="2"/>
  <c r="AH103" i="2" s="1"/>
  <c r="AI103" i="2" s="1"/>
  <c r="AJ103" i="2" s="1"/>
  <c r="AN99" i="2"/>
  <c r="AO99" i="2" s="1"/>
  <c r="AZ99" i="2" s="1"/>
  <c r="BA99" i="2" s="1"/>
  <c r="AK99" i="2"/>
  <c r="AH99" i="2" s="1"/>
  <c r="AH98" i="2"/>
  <c r="AF97" i="2"/>
  <c r="T68" i="2"/>
  <c r="T91" i="2" s="1"/>
  <c r="S97" i="2"/>
  <c r="R120" i="2"/>
  <c r="R116" i="2"/>
  <c r="R112" i="2"/>
  <c r="R108" i="2"/>
  <c r="R104" i="2"/>
  <c r="R100" i="2"/>
  <c r="AO98" i="2"/>
  <c r="AZ98" i="2" s="1"/>
  <c r="BA98" i="2" s="1"/>
  <c r="AO100" i="2"/>
  <c r="AO101" i="2"/>
  <c r="AO102" i="2"/>
  <c r="AZ102" i="2" s="1"/>
  <c r="BA102" i="2" s="1"/>
  <c r="AO103" i="2"/>
  <c r="AZ103" i="2" s="1"/>
  <c r="BA103" i="2" s="1"/>
  <c r="AO106" i="2"/>
  <c r="AZ106" i="2" s="1"/>
  <c r="BA106" i="2" s="1"/>
  <c r="AO107" i="2"/>
  <c r="AO108" i="2"/>
  <c r="AZ108" i="2" s="1"/>
  <c r="BA108" i="2" s="1"/>
  <c r="AO109" i="2"/>
  <c r="AO110" i="2"/>
  <c r="AZ110" i="2" s="1"/>
  <c r="BA110" i="2" s="1"/>
  <c r="AO111" i="2"/>
  <c r="AO112" i="2"/>
  <c r="AZ112" i="2" s="1"/>
  <c r="BA112" i="2" s="1"/>
  <c r="AO114" i="2"/>
  <c r="AZ114" i="2" s="1"/>
  <c r="BA114" i="2" s="1"/>
  <c r="AO115" i="2"/>
  <c r="AO116" i="2"/>
  <c r="AZ116" i="2" s="1"/>
  <c r="BA116" i="2" s="1"/>
  <c r="AO117" i="2"/>
  <c r="AZ117" i="2" s="1"/>
  <c r="BA117" i="2" s="1"/>
  <c r="AO118" i="2"/>
  <c r="AZ118" i="2" s="1"/>
  <c r="BA118" i="2" s="1"/>
  <c r="AO119" i="2"/>
  <c r="AZ119" i="2" s="1"/>
  <c r="BA119" i="2" s="1"/>
  <c r="AO120" i="2"/>
  <c r="AO121" i="2"/>
  <c r="AZ121" i="2" s="1"/>
  <c r="BA121" i="2" s="1"/>
  <c r="AZ97" i="2"/>
  <c r="AI98" i="2"/>
  <c r="AJ98" i="2" s="1"/>
  <c r="AI97" i="2"/>
  <c r="AC68" i="2"/>
  <c r="AD69" i="2"/>
  <c r="AC70" i="2"/>
  <c r="AC72" i="2"/>
  <c r="AC74" i="2"/>
  <c r="AD75" i="2"/>
  <c r="AC76" i="2"/>
  <c r="AD77" i="2"/>
  <c r="AC78" i="2"/>
  <c r="AC80" i="2"/>
  <c r="AC82" i="2"/>
  <c r="AD83" i="2"/>
  <c r="AC84" i="2"/>
  <c r="AD85" i="2"/>
  <c r="AD87" i="2"/>
  <c r="AD89" i="2"/>
  <c r="C94" i="1"/>
  <c r="Y94" i="1" s="1"/>
  <c r="D94" i="1"/>
  <c r="Z94" i="1" s="1"/>
  <c r="E94" i="1"/>
  <c r="AA94" i="1" s="1"/>
  <c r="F94" i="1"/>
  <c r="AB94" i="1" s="1"/>
  <c r="G94" i="1"/>
  <c r="AC94" i="1" s="1"/>
  <c r="H94" i="1"/>
  <c r="AE94" i="1" s="1"/>
  <c r="AF94" i="1" s="1"/>
  <c r="I94" i="1"/>
  <c r="AG94" i="1" s="1"/>
  <c r="J94" i="1"/>
  <c r="AH94" i="1" s="1"/>
  <c r="K94" i="1"/>
  <c r="AI94" i="1" s="1"/>
  <c r="L94" i="1"/>
  <c r="M94" i="1"/>
  <c r="AQ94" i="1" s="1"/>
  <c r="N94" i="1"/>
  <c r="AR94" i="1" s="1"/>
  <c r="AS94" i="1" s="1"/>
  <c r="O94" i="1"/>
  <c r="AT94" i="1" s="1"/>
  <c r="P94" i="1"/>
  <c r="AU94" i="1" s="1"/>
  <c r="AV94" i="1" s="1"/>
  <c r="Q94" i="1"/>
  <c r="AW94" i="1" s="1"/>
  <c r="R94" i="1"/>
  <c r="AX94" i="1" s="1"/>
  <c r="AY94" i="1" s="1"/>
  <c r="S94" i="1"/>
  <c r="AZ94" i="1" s="1"/>
  <c r="T94" i="1"/>
  <c r="C95" i="1"/>
  <c r="Y95" i="1" s="1"/>
  <c r="D95" i="1"/>
  <c r="Z95" i="1" s="1"/>
  <c r="E95" i="1"/>
  <c r="AA95" i="1" s="1"/>
  <c r="F95" i="1"/>
  <c r="AB95" i="1" s="1"/>
  <c r="G95" i="1"/>
  <c r="AC95" i="1" s="1"/>
  <c r="H95" i="1"/>
  <c r="AE95" i="1" s="1"/>
  <c r="AF95" i="1" s="1"/>
  <c r="I95" i="1"/>
  <c r="AG95" i="1" s="1"/>
  <c r="J95" i="1"/>
  <c r="AH95" i="1" s="1"/>
  <c r="K95" i="1"/>
  <c r="AI95" i="1" s="1"/>
  <c r="L95" i="1"/>
  <c r="M95" i="1"/>
  <c r="AQ95" i="1" s="1"/>
  <c r="N95" i="1"/>
  <c r="AR95" i="1" s="1"/>
  <c r="AS95" i="1" s="1"/>
  <c r="O95" i="1"/>
  <c r="AT95" i="1" s="1"/>
  <c r="P95" i="1"/>
  <c r="AU95" i="1" s="1"/>
  <c r="AV95" i="1" s="1"/>
  <c r="Q95" i="1"/>
  <c r="AW95" i="1" s="1"/>
  <c r="R95" i="1"/>
  <c r="AX95" i="1" s="1"/>
  <c r="AY95" i="1" s="1"/>
  <c r="S95" i="1"/>
  <c r="AZ95" i="1" s="1"/>
  <c r="T95" i="1"/>
  <c r="C96" i="1"/>
  <c r="Y96" i="1" s="1"/>
  <c r="D96" i="1"/>
  <c r="Z96" i="1" s="1"/>
  <c r="E96" i="1"/>
  <c r="AA96" i="1" s="1"/>
  <c r="F96" i="1"/>
  <c r="AB96" i="1" s="1"/>
  <c r="G96" i="1"/>
  <c r="AC96" i="1" s="1"/>
  <c r="H96" i="1"/>
  <c r="AE96" i="1" s="1"/>
  <c r="AF96" i="1" s="1"/>
  <c r="I96" i="1"/>
  <c r="AG96" i="1" s="1"/>
  <c r="J96" i="1"/>
  <c r="AH96" i="1" s="1"/>
  <c r="K96" i="1"/>
  <c r="AI96" i="1" s="1"/>
  <c r="L96" i="1"/>
  <c r="M96" i="1"/>
  <c r="AQ96" i="1" s="1"/>
  <c r="N96" i="1"/>
  <c r="AR96" i="1" s="1"/>
  <c r="AS96" i="1" s="1"/>
  <c r="O96" i="1"/>
  <c r="AT96" i="1" s="1"/>
  <c r="P96" i="1"/>
  <c r="AU96" i="1" s="1"/>
  <c r="AV96" i="1" s="1"/>
  <c r="Q96" i="1"/>
  <c r="AW96" i="1" s="1"/>
  <c r="R96" i="1"/>
  <c r="AX96" i="1" s="1"/>
  <c r="AY96" i="1" s="1"/>
  <c r="S96" i="1"/>
  <c r="AZ96" i="1" s="1"/>
  <c r="T96" i="1"/>
  <c r="C97" i="1"/>
  <c r="Y97" i="1" s="1"/>
  <c r="D97" i="1"/>
  <c r="Z97" i="1" s="1"/>
  <c r="E97" i="1"/>
  <c r="AA97" i="1" s="1"/>
  <c r="F97" i="1"/>
  <c r="AB97" i="1" s="1"/>
  <c r="G97" i="1"/>
  <c r="AC97" i="1" s="1"/>
  <c r="H97" i="1"/>
  <c r="AE97" i="1" s="1"/>
  <c r="AF97" i="1" s="1"/>
  <c r="I97" i="1"/>
  <c r="AG97" i="1" s="1"/>
  <c r="J97" i="1"/>
  <c r="AH97" i="1" s="1"/>
  <c r="K97" i="1"/>
  <c r="AI97" i="1" s="1"/>
  <c r="L97" i="1"/>
  <c r="M97" i="1"/>
  <c r="AQ97" i="1" s="1"/>
  <c r="N97" i="1"/>
  <c r="AR97" i="1" s="1"/>
  <c r="AS97" i="1" s="1"/>
  <c r="O97" i="1"/>
  <c r="AT97" i="1" s="1"/>
  <c r="P97" i="1"/>
  <c r="AU97" i="1" s="1"/>
  <c r="AV97" i="1" s="1"/>
  <c r="Q97" i="1"/>
  <c r="AW97" i="1" s="1"/>
  <c r="R97" i="1"/>
  <c r="AX97" i="1" s="1"/>
  <c r="AY97" i="1" s="1"/>
  <c r="S97" i="1"/>
  <c r="AZ97" i="1" s="1"/>
  <c r="T97" i="1"/>
  <c r="C98" i="1"/>
  <c r="Y98" i="1" s="1"/>
  <c r="D98" i="1"/>
  <c r="Z98" i="1" s="1"/>
  <c r="E98" i="1"/>
  <c r="AA98" i="1" s="1"/>
  <c r="F98" i="1"/>
  <c r="AB98" i="1" s="1"/>
  <c r="G98" i="1"/>
  <c r="AC98" i="1" s="1"/>
  <c r="H98" i="1"/>
  <c r="AE98" i="1" s="1"/>
  <c r="AF98" i="1" s="1"/>
  <c r="I98" i="1"/>
  <c r="AG98" i="1" s="1"/>
  <c r="J98" i="1"/>
  <c r="AH98" i="1" s="1"/>
  <c r="K98" i="1"/>
  <c r="AI98" i="1" s="1"/>
  <c r="L98" i="1"/>
  <c r="M98" i="1"/>
  <c r="AQ98" i="1" s="1"/>
  <c r="N98" i="1"/>
  <c r="AR98" i="1" s="1"/>
  <c r="AS98" i="1" s="1"/>
  <c r="O98" i="1"/>
  <c r="AT98" i="1" s="1"/>
  <c r="P98" i="1"/>
  <c r="AU98" i="1" s="1"/>
  <c r="AV98" i="1" s="1"/>
  <c r="Q98" i="1"/>
  <c r="AW98" i="1" s="1"/>
  <c r="R98" i="1"/>
  <c r="AX98" i="1" s="1"/>
  <c r="AY98" i="1" s="1"/>
  <c r="S98" i="1"/>
  <c r="AZ98" i="1" s="1"/>
  <c r="T98" i="1"/>
  <c r="C99" i="1"/>
  <c r="Y99" i="1" s="1"/>
  <c r="D99" i="1"/>
  <c r="Z99" i="1" s="1"/>
  <c r="E99" i="1"/>
  <c r="AA99" i="1" s="1"/>
  <c r="F99" i="1"/>
  <c r="AB99" i="1" s="1"/>
  <c r="G99" i="1"/>
  <c r="AC99" i="1" s="1"/>
  <c r="H99" i="1"/>
  <c r="AE99" i="1" s="1"/>
  <c r="AF99" i="1" s="1"/>
  <c r="I99" i="1"/>
  <c r="AG99" i="1" s="1"/>
  <c r="J99" i="1"/>
  <c r="AH99" i="1" s="1"/>
  <c r="K99" i="1"/>
  <c r="AI99" i="1" s="1"/>
  <c r="L99" i="1"/>
  <c r="M99" i="1"/>
  <c r="AQ99" i="1" s="1"/>
  <c r="N99" i="1"/>
  <c r="AR99" i="1" s="1"/>
  <c r="AS99" i="1" s="1"/>
  <c r="O99" i="1"/>
  <c r="AT99" i="1" s="1"/>
  <c r="P99" i="1"/>
  <c r="AU99" i="1" s="1"/>
  <c r="AV99" i="1" s="1"/>
  <c r="Q99" i="1"/>
  <c r="AW99" i="1" s="1"/>
  <c r="R99" i="1"/>
  <c r="AX99" i="1" s="1"/>
  <c r="AY99" i="1" s="1"/>
  <c r="S99" i="1"/>
  <c r="AZ99" i="1" s="1"/>
  <c r="T99" i="1"/>
  <c r="C100" i="1"/>
  <c r="Y100" i="1" s="1"/>
  <c r="D100" i="1"/>
  <c r="Z100" i="1" s="1"/>
  <c r="E100" i="1"/>
  <c r="AA100" i="1" s="1"/>
  <c r="F100" i="1"/>
  <c r="AB100" i="1" s="1"/>
  <c r="G100" i="1"/>
  <c r="AC100" i="1" s="1"/>
  <c r="H100" i="1"/>
  <c r="AE100" i="1" s="1"/>
  <c r="AF100" i="1" s="1"/>
  <c r="I100" i="1"/>
  <c r="AG100" i="1" s="1"/>
  <c r="J100" i="1"/>
  <c r="AH100" i="1" s="1"/>
  <c r="K100" i="1"/>
  <c r="AI100" i="1" s="1"/>
  <c r="L100" i="1"/>
  <c r="M100" i="1"/>
  <c r="AQ100" i="1" s="1"/>
  <c r="N100" i="1"/>
  <c r="AR100" i="1" s="1"/>
  <c r="AS100" i="1" s="1"/>
  <c r="O100" i="1"/>
  <c r="AT100" i="1" s="1"/>
  <c r="P100" i="1"/>
  <c r="AU100" i="1" s="1"/>
  <c r="AV100" i="1" s="1"/>
  <c r="Q100" i="1"/>
  <c r="AW100" i="1" s="1"/>
  <c r="R100" i="1"/>
  <c r="AX100" i="1" s="1"/>
  <c r="AY100" i="1" s="1"/>
  <c r="S100" i="1"/>
  <c r="AZ100" i="1" s="1"/>
  <c r="T100" i="1"/>
  <c r="C101" i="1"/>
  <c r="Y101" i="1" s="1"/>
  <c r="D101" i="1"/>
  <c r="Z101" i="1" s="1"/>
  <c r="E101" i="1"/>
  <c r="AA101" i="1" s="1"/>
  <c r="F101" i="1"/>
  <c r="AB101" i="1" s="1"/>
  <c r="G101" i="1"/>
  <c r="AC101" i="1" s="1"/>
  <c r="H101" i="1"/>
  <c r="AE101" i="1" s="1"/>
  <c r="AF101" i="1" s="1"/>
  <c r="I101" i="1"/>
  <c r="AG101" i="1" s="1"/>
  <c r="J101" i="1"/>
  <c r="AH101" i="1" s="1"/>
  <c r="K101" i="1"/>
  <c r="AI101" i="1" s="1"/>
  <c r="L101" i="1"/>
  <c r="M101" i="1"/>
  <c r="AQ101" i="1" s="1"/>
  <c r="N101" i="1"/>
  <c r="AR101" i="1" s="1"/>
  <c r="AS101" i="1" s="1"/>
  <c r="O101" i="1"/>
  <c r="AT101" i="1" s="1"/>
  <c r="P101" i="1"/>
  <c r="AU101" i="1" s="1"/>
  <c r="AV101" i="1" s="1"/>
  <c r="Q101" i="1"/>
  <c r="AW101" i="1" s="1"/>
  <c r="R101" i="1"/>
  <c r="AX101" i="1" s="1"/>
  <c r="AY101" i="1" s="1"/>
  <c r="S101" i="1"/>
  <c r="AZ101" i="1" s="1"/>
  <c r="T101" i="1"/>
  <c r="C102" i="1"/>
  <c r="Y102" i="1" s="1"/>
  <c r="D102" i="1"/>
  <c r="Z102" i="1" s="1"/>
  <c r="E102" i="1"/>
  <c r="AA102" i="1" s="1"/>
  <c r="F102" i="1"/>
  <c r="AB102" i="1" s="1"/>
  <c r="G102" i="1"/>
  <c r="AC102" i="1" s="1"/>
  <c r="H102" i="1"/>
  <c r="AE102" i="1" s="1"/>
  <c r="AF102" i="1" s="1"/>
  <c r="I102" i="1"/>
  <c r="AG102" i="1" s="1"/>
  <c r="J102" i="1"/>
  <c r="AH102" i="1" s="1"/>
  <c r="K102" i="1"/>
  <c r="AI102" i="1" s="1"/>
  <c r="L102" i="1"/>
  <c r="M102" i="1"/>
  <c r="AQ102" i="1" s="1"/>
  <c r="N102" i="1"/>
  <c r="AR102" i="1" s="1"/>
  <c r="AS102" i="1" s="1"/>
  <c r="O102" i="1"/>
  <c r="AT102" i="1" s="1"/>
  <c r="P102" i="1"/>
  <c r="AU102" i="1" s="1"/>
  <c r="AV102" i="1" s="1"/>
  <c r="Q102" i="1"/>
  <c r="AW102" i="1" s="1"/>
  <c r="R102" i="1"/>
  <c r="AX102" i="1" s="1"/>
  <c r="AY102" i="1" s="1"/>
  <c r="S102" i="1"/>
  <c r="AZ102" i="1" s="1"/>
  <c r="T102" i="1"/>
  <c r="C103" i="1"/>
  <c r="Y103" i="1" s="1"/>
  <c r="D103" i="1"/>
  <c r="Z103" i="1" s="1"/>
  <c r="E103" i="1"/>
  <c r="AA103" i="1" s="1"/>
  <c r="F103" i="1"/>
  <c r="AB103" i="1" s="1"/>
  <c r="G103" i="1"/>
  <c r="AC103" i="1" s="1"/>
  <c r="H103" i="1"/>
  <c r="AE103" i="1" s="1"/>
  <c r="AF103" i="1" s="1"/>
  <c r="I103" i="1"/>
  <c r="AG103" i="1" s="1"/>
  <c r="J103" i="1"/>
  <c r="AH103" i="1" s="1"/>
  <c r="K103" i="1"/>
  <c r="AI103" i="1" s="1"/>
  <c r="L103" i="1"/>
  <c r="M103" i="1"/>
  <c r="AQ103" i="1" s="1"/>
  <c r="N103" i="1"/>
  <c r="AR103" i="1" s="1"/>
  <c r="AS103" i="1" s="1"/>
  <c r="O103" i="1"/>
  <c r="AT103" i="1" s="1"/>
  <c r="P103" i="1"/>
  <c r="AU103" i="1" s="1"/>
  <c r="AV103" i="1" s="1"/>
  <c r="Q103" i="1"/>
  <c r="AW103" i="1" s="1"/>
  <c r="R103" i="1"/>
  <c r="AX103" i="1" s="1"/>
  <c r="AY103" i="1" s="1"/>
  <c r="S103" i="1"/>
  <c r="AZ103" i="1" s="1"/>
  <c r="T103" i="1"/>
  <c r="C104" i="1"/>
  <c r="Y104" i="1" s="1"/>
  <c r="D104" i="1"/>
  <c r="Z104" i="1" s="1"/>
  <c r="E104" i="1"/>
  <c r="AA104" i="1" s="1"/>
  <c r="F104" i="1"/>
  <c r="AB104" i="1" s="1"/>
  <c r="G104" i="1"/>
  <c r="AC104" i="1" s="1"/>
  <c r="H104" i="1"/>
  <c r="AE104" i="1" s="1"/>
  <c r="AF104" i="1" s="1"/>
  <c r="I104" i="1"/>
  <c r="AG104" i="1" s="1"/>
  <c r="J104" i="1"/>
  <c r="AH104" i="1" s="1"/>
  <c r="K104" i="1"/>
  <c r="AI104" i="1" s="1"/>
  <c r="L104" i="1"/>
  <c r="M104" i="1"/>
  <c r="AQ104" i="1" s="1"/>
  <c r="N104" i="1"/>
  <c r="AR104" i="1" s="1"/>
  <c r="AS104" i="1" s="1"/>
  <c r="O104" i="1"/>
  <c r="AT104" i="1" s="1"/>
  <c r="P104" i="1"/>
  <c r="AU104" i="1" s="1"/>
  <c r="AV104" i="1" s="1"/>
  <c r="Q104" i="1"/>
  <c r="AW104" i="1" s="1"/>
  <c r="R104" i="1"/>
  <c r="AX104" i="1" s="1"/>
  <c r="AY104" i="1" s="1"/>
  <c r="S104" i="1"/>
  <c r="AZ104" i="1" s="1"/>
  <c r="T104" i="1"/>
  <c r="C105" i="1"/>
  <c r="Y105" i="1" s="1"/>
  <c r="D105" i="1"/>
  <c r="Z105" i="1" s="1"/>
  <c r="E105" i="1"/>
  <c r="AA105" i="1" s="1"/>
  <c r="F105" i="1"/>
  <c r="AB105" i="1" s="1"/>
  <c r="G105" i="1"/>
  <c r="AC105" i="1" s="1"/>
  <c r="H105" i="1"/>
  <c r="AE105" i="1" s="1"/>
  <c r="AF105" i="1" s="1"/>
  <c r="I105" i="1"/>
  <c r="AG105" i="1" s="1"/>
  <c r="J105" i="1"/>
  <c r="AH105" i="1" s="1"/>
  <c r="K105" i="1"/>
  <c r="AI105" i="1" s="1"/>
  <c r="L105" i="1"/>
  <c r="M105" i="1"/>
  <c r="AQ105" i="1" s="1"/>
  <c r="N105" i="1"/>
  <c r="AR105" i="1" s="1"/>
  <c r="AS105" i="1" s="1"/>
  <c r="O105" i="1"/>
  <c r="AT105" i="1" s="1"/>
  <c r="P105" i="1"/>
  <c r="AU105" i="1" s="1"/>
  <c r="AV105" i="1" s="1"/>
  <c r="Q105" i="1"/>
  <c r="AW105" i="1" s="1"/>
  <c r="R105" i="1"/>
  <c r="AX105" i="1" s="1"/>
  <c r="AY105" i="1" s="1"/>
  <c r="S105" i="1"/>
  <c r="AZ105" i="1" s="1"/>
  <c r="T105" i="1"/>
  <c r="C106" i="1"/>
  <c r="Y106" i="1" s="1"/>
  <c r="D106" i="1"/>
  <c r="Z106" i="1" s="1"/>
  <c r="E106" i="1"/>
  <c r="AA106" i="1" s="1"/>
  <c r="F106" i="1"/>
  <c r="AB106" i="1" s="1"/>
  <c r="G106" i="1"/>
  <c r="AC106" i="1" s="1"/>
  <c r="H106" i="1"/>
  <c r="AE106" i="1" s="1"/>
  <c r="AF106" i="1" s="1"/>
  <c r="I106" i="1"/>
  <c r="AG106" i="1" s="1"/>
  <c r="J106" i="1"/>
  <c r="AH106" i="1" s="1"/>
  <c r="K106" i="1"/>
  <c r="AI106" i="1" s="1"/>
  <c r="L106" i="1"/>
  <c r="M106" i="1"/>
  <c r="AQ106" i="1" s="1"/>
  <c r="N106" i="1"/>
  <c r="AR106" i="1" s="1"/>
  <c r="AS106" i="1" s="1"/>
  <c r="O106" i="1"/>
  <c r="AT106" i="1" s="1"/>
  <c r="P106" i="1"/>
  <c r="AU106" i="1" s="1"/>
  <c r="AV106" i="1" s="1"/>
  <c r="Q106" i="1"/>
  <c r="AW106" i="1" s="1"/>
  <c r="R106" i="1"/>
  <c r="AX106" i="1" s="1"/>
  <c r="AY106" i="1" s="1"/>
  <c r="S106" i="1"/>
  <c r="AZ106" i="1" s="1"/>
  <c r="T106" i="1"/>
  <c r="C107" i="1"/>
  <c r="Y107" i="1" s="1"/>
  <c r="D107" i="1"/>
  <c r="Z107" i="1" s="1"/>
  <c r="E107" i="1"/>
  <c r="AA107" i="1" s="1"/>
  <c r="F107" i="1"/>
  <c r="AB107" i="1" s="1"/>
  <c r="G107" i="1"/>
  <c r="AC107" i="1" s="1"/>
  <c r="H107" i="1"/>
  <c r="AE107" i="1" s="1"/>
  <c r="AF107" i="1" s="1"/>
  <c r="I107" i="1"/>
  <c r="AG107" i="1" s="1"/>
  <c r="J107" i="1"/>
  <c r="AH107" i="1" s="1"/>
  <c r="K107" i="1"/>
  <c r="AI107" i="1" s="1"/>
  <c r="L107" i="1"/>
  <c r="M107" i="1"/>
  <c r="AQ107" i="1" s="1"/>
  <c r="N107" i="1"/>
  <c r="AR107" i="1" s="1"/>
  <c r="AS107" i="1" s="1"/>
  <c r="O107" i="1"/>
  <c r="AT107" i="1" s="1"/>
  <c r="P107" i="1"/>
  <c r="AU107" i="1" s="1"/>
  <c r="AV107" i="1" s="1"/>
  <c r="Q107" i="1"/>
  <c r="AW107" i="1" s="1"/>
  <c r="R107" i="1"/>
  <c r="AX107" i="1" s="1"/>
  <c r="AY107" i="1" s="1"/>
  <c r="S107" i="1"/>
  <c r="AZ107" i="1" s="1"/>
  <c r="T107" i="1"/>
  <c r="C108" i="1"/>
  <c r="Y108" i="1" s="1"/>
  <c r="D108" i="1"/>
  <c r="Z108" i="1" s="1"/>
  <c r="E108" i="1"/>
  <c r="AA108" i="1" s="1"/>
  <c r="F108" i="1"/>
  <c r="AB108" i="1" s="1"/>
  <c r="G108" i="1"/>
  <c r="AC108" i="1" s="1"/>
  <c r="H108" i="1"/>
  <c r="AE108" i="1" s="1"/>
  <c r="AF108" i="1" s="1"/>
  <c r="I108" i="1"/>
  <c r="AG108" i="1" s="1"/>
  <c r="J108" i="1"/>
  <c r="AH108" i="1" s="1"/>
  <c r="K108" i="1"/>
  <c r="AI108" i="1" s="1"/>
  <c r="L108" i="1"/>
  <c r="M108" i="1"/>
  <c r="AQ108" i="1" s="1"/>
  <c r="N108" i="1"/>
  <c r="AR108" i="1" s="1"/>
  <c r="AS108" i="1" s="1"/>
  <c r="O108" i="1"/>
  <c r="AT108" i="1" s="1"/>
  <c r="P108" i="1"/>
  <c r="AU108" i="1" s="1"/>
  <c r="AV108" i="1" s="1"/>
  <c r="Q108" i="1"/>
  <c r="AW108" i="1" s="1"/>
  <c r="R108" i="1"/>
  <c r="AX108" i="1" s="1"/>
  <c r="AY108" i="1" s="1"/>
  <c r="S108" i="1"/>
  <c r="AZ108" i="1" s="1"/>
  <c r="T108" i="1"/>
  <c r="C109" i="1"/>
  <c r="Y109" i="1" s="1"/>
  <c r="D109" i="1"/>
  <c r="Z109" i="1" s="1"/>
  <c r="E109" i="1"/>
  <c r="AA109" i="1" s="1"/>
  <c r="F109" i="1"/>
  <c r="AB109" i="1" s="1"/>
  <c r="G109" i="1"/>
  <c r="AC109" i="1" s="1"/>
  <c r="H109" i="1"/>
  <c r="AE109" i="1" s="1"/>
  <c r="AF109" i="1" s="1"/>
  <c r="I109" i="1"/>
  <c r="AG109" i="1" s="1"/>
  <c r="J109" i="1"/>
  <c r="AH109" i="1" s="1"/>
  <c r="K109" i="1"/>
  <c r="AI109" i="1" s="1"/>
  <c r="L109" i="1"/>
  <c r="M109" i="1"/>
  <c r="AQ109" i="1" s="1"/>
  <c r="N109" i="1"/>
  <c r="AR109" i="1" s="1"/>
  <c r="AS109" i="1" s="1"/>
  <c r="O109" i="1"/>
  <c r="AT109" i="1" s="1"/>
  <c r="P109" i="1"/>
  <c r="AU109" i="1" s="1"/>
  <c r="AV109" i="1" s="1"/>
  <c r="Q109" i="1"/>
  <c r="AW109" i="1" s="1"/>
  <c r="R109" i="1"/>
  <c r="AX109" i="1" s="1"/>
  <c r="AY109" i="1" s="1"/>
  <c r="S109" i="1"/>
  <c r="AZ109" i="1" s="1"/>
  <c r="T109" i="1"/>
  <c r="C110" i="1"/>
  <c r="Y110" i="1" s="1"/>
  <c r="D110" i="1"/>
  <c r="Z110" i="1" s="1"/>
  <c r="E110" i="1"/>
  <c r="AA110" i="1" s="1"/>
  <c r="F110" i="1"/>
  <c r="AB110" i="1" s="1"/>
  <c r="G110" i="1"/>
  <c r="AC110" i="1" s="1"/>
  <c r="H110" i="1"/>
  <c r="AE110" i="1" s="1"/>
  <c r="AF110" i="1" s="1"/>
  <c r="I110" i="1"/>
  <c r="AG110" i="1" s="1"/>
  <c r="J110" i="1"/>
  <c r="AH110" i="1" s="1"/>
  <c r="K110" i="1"/>
  <c r="AI110" i="1" s="1"/>
  <c r="L110" i="1"/>
  <c r="M110" i="1"/>
  <c r="AQ110" i="1" s="1"/>
  <c r="N110" i="1"/>
  <c r="AR110" i="1" s="1"/>
  <c r="AS110" i="1" s="1"/>
  <c r="O110" i="1"/>
  <c r="AT110" i="1" s="1"/>
  <c r="P110" i="1"/>
  <c r="AU110" i="1" s="1"/>
  <c r="AV110" i="1" s="1"/>
  <c r="Q110" i="1"/>
  <c r="AW110" i="1" s="1"/>
  <c r="R110" i="1"/>
  <c r="AX110" i="1" s="1"/>
  <c r="AY110" i="1" s="1"/>
  <c r="S110" i="1"/>
  <c r="AZ110" i="1" s="1"/>
  <c r="T110" i="1"/>
  <c r="C111" i="1"/>
  <c r="Y111" i="1" s="1"/>
  <c r="D111" i="1"/>
  <c r="Z111" i="1" s="1"/>
  <c r="E111" i="1"/>
  <c r="AA111" i="1" s="1"/>
  <c r="F111" i="1"/>
  <c r="AB111" i="1" s="1"/>
  <c r="G111" i="1"/>
  <c r="AC111" i="1" s="1"/>
  <c r="H111" i="1"/>
  <c r="AE111" i="1" s="1"/>
  <c r="AF111" i="1" s="1"/>
  <c r="I111" i="1"/>
  <c r="AG111" i="1" s="1"/>
  <c r="J111" i="1"/>
  <c r="AH111" i="1" s="1"/>
  <c r="K111" i="1"/>
  <c r="AI111" i="1" s="1"/>
  <c r="L111" i="1"/>
  <c r="M111" i="1"/>
  <c r="AQ111" i="1" s="1"/>
  <c r="N111" i="1"/>
  <c r="AR111" i="1" s="1"/>
  <c r="AS111" i="1" s="1"/>
  <c r="O111" i="1"/>
  <c r="AT111" i="1" s="1"/>
  <c r="P111" i="1"/>
  <c r="AU111" i="1" s="1"/>
  <c r="AV111" i="1" s="1"/>
  <c r="Q111" i="1"/>
  <c r="AW111" i="1" s="1"/>
  <c r="R111" i="1"/>
  <c r="AX111" i="1" s="1"/>
  <c r="AY111" i="1" s="1"/>
  <c r="S111" i="1"/>
  <c r="AZ111" i="1" s="1"/>
  <c r="T111" i="1"/>
  <c r="C112" i="1"/>
  <c r="Y112" i="1" s="1"/>
  <c r="D112" i="1"/>
  <c r="Z112" i="1" s="1"/>
  <c r="E112" i="1"/>
  <c r="AA112" i="1" s="1"/>
  <c r="F112" i="1"/>
  <c r="AB112" i="1" s="1"/>
  <c r="G112" i="1"/>
  <c r="AC112" i="1" s="1"/>
  <c r="H112" i="1"/>
  <c r="AE112" i="1" s="1"/>
  <c r="AF112" i="1" s="1"/>
  <c r="I112" i="1"/>
  <c r="AG112" i="1" s="1"/>
  <c r="J112" i="1"/>
  <c r="AH112" i="1" s="1"/>
  <c r="K112" i="1"/>
  <c r="AI112" i="1" s="1"/>
  <c r="L112" i="1"/>
  <c r="M112" i="1"/>
  <c r="AQ112" i="1" s="1"/>
  <c r="N112" i="1"/>
  <c r="AR112" i="1" s="1"/>
  <c r="AS112" i="1" s="1"/>
  <c r="O112" i="1"/>
  <c r="AT112" i="1" s="1"/>
  <c r="P112" i="1"/>
  <c r="AU112" i="1" s="1"/>
  <c r="AV112" i="1" s="1"/>
  <c r="Q112" i="1"/>
  <c r="AW112" i="1" s="1"/>
  <c r="R112" i="1"/>
  <c r="AX112" i="1" s="1"/>
  <c r="AY112" i="1" s="1"/>
  <c r="S112" i="1"/>
  <c r="AZ112" i="1" s="1"/>
  <c r="T112" i="1"/>
  <c r="C113" i="1"/>
  <c r="Y113" i="1" s="1"/>
  <c r="D113" i="1"/>
  <c r="Z113" i="1" s="1"/>
  <c r="E113" i="1"/>
  <c r="AA113" i="1" s="1"/>
  <c r="F113" i="1"/>
  <c r="AB113" i="1" s="1"/>
  <c r="G113" i="1"/>
  <c r="AC113" i="1" s="1"/>
  <c r="H113" i="1"/>
  <c r="AE113" i="1" s="1"/>
  <c r="AF113" i="1" s="1"/>
  <c r="I113" i="1"/>
  <c r="AG113" i="1" s="1"/>
  <c r="J113" i="1"/>
  <c r="AH113" i="1" s="1"/>
  <c r="K113" i="1"/>
  <c r="AI113" i="1" s="1"/>
  <c r="L113" i="1"/>
  <c r="M113" i="1"/>
  <c r="AQ113" i="1" s="1"/>
  <c r="N113" i="1"/>
  <c r="AR113" i="1" s="1"/>
  <c r="AS113" i="1" s="1"/>
  <c r="O113" i="1"/>
  <c r="AT113" i="1" s="1"/>
  <c r="P113" i="1"/>
  <c r="AU113" i="1" s="1"/>
  <c r="AV113" i="1" s="1"/>
  <c r="Q113" i="1"/>
  <c r="AW113" i="1" s="1"/>
  <c r="R113" i="1"/>
  <c r="AX113" i="1" s="1"/>
  <c r="AY113" i="1" s="1"/>
  <c r="S113" i="1"/>
  <c r="AZ113" i="1" s="1"/>
  <c r="T113" i="1"/>
  <c r="C114" i="1"/>
  <c r="Y114" i="1" s="1"/>
  <c r="D114" i="1"/>
  <c r="Z114" i="1" s="1"/>
  <c r="E114" i="1"/>
  <c r="AA114" i="1" s="1"/>
  <c r="F114" i="1"/>
  <c r="AB114" i="1" s="1"/>
  <c r="G114" i="1"/>
  <c r="AC114" i="1" s="1"/>
  <c r="H114" i="1"/>
  <c r="AE114" i="1" s="1"/>
  <c r="AF114" i="1" s="1"/>
  <c r="I114" i="1"/>
  <c r="AG114" i="1" s="1"/>
  <c r="J114" i="1"/>
  <c r="AH114" i="1" s="1"/>
  <c r="K114" i="1"/>
  <c r="AI114" i="1" s="1"/>
  <c r="L114" i="1"/>
  <c r="M114" i="1"/>
  <c r="AQ114" i="1" s="1"/>
  <c r="N114" i="1"/>
  <c r="AR114" i="1" s="1"/>
  <c r="AS114" i="1" s="1"/>
  <c r="O114" i="1"/>
  <c r="AT114" i="1" s="1"/>
  <c r="P114" i="1"/>
  <c r="AU114" i="1" s="1"/>
  <c r="AV114" i="1" s="1"/>
  <c r="Q114" i="1"/>
  <c r="AW114" i="1" s="1"/>
  <c r="R114" i="1"/>
  <c r="AX114" i="1" s="1"/>
  <c r="AY114" i="1" s="1"/>
  <c r="S114" i="1"/>
  <c r="AZ114" i="1" s="1"/>
  <c r="T114" i="1"/>
  <c r="C115" i="1"/>
  <c r="Y115" i="1" s="1"/>
  <c r="D115" i="1"/>
  <c r="Z115" i="1" s="1"/>
  <c r="E115" i="1"/>
  <c r="AA115" i="1" s="1"/>
  <c r="F115" i="1"/>
  <c r="AB115" i="1" s="1"/>
  <c r="G115" i="1"/>
  <c r="AC115" i="1" s="1"/>
  <c r="H115" i="1"/>
  <c r="AE115" i="1" s="1"/>
  <c r="AF115" i="1" s="1"/>
  <c r="I115" i="1"/>
  <c r="AG115" i="1" s="1"/>
  <c r="J115" i="1"/>
  <c r="AH115" i="1" s="1"/>
  <c r="K115" i="1"/>
  <c r="AI115" i="1" s="1"/>
  <c r="L115" i="1"/>
  <c r="M115" i="1"/>
  <c r="AQ115" i="1" s="1"/>
  <c r="N115" i="1"/>
  <c r="AR115" i="1" s="1"/>
  <c r="AS115" i="1" s="1"/>
  <c r="O115" i="1"/>
  <c r="AT115" i="1" s="1"/>
  <c r="P115" i="1"/>
  <c r="AU115" i="1" s="1"/>
  <c r="AV115" i="1" s="1"/>
  <c r="Q115" i="1"/>
  <c r="AW115" i="1" s="1"/>
  <c r="R115" i="1"/>
  <c r="AX115" i="1" s="1"/>
  <c r="AY115" i="1" s="1"/>
  <c r="S115" i="1"/>
  <c r="AZ115" i="1" s="1"/>
  <c r="T115" i="1"/>
  <c r="C116" i="1"/>
  <c r="Y116" i="1" s="1"/>
  <c r="D116" i="1"/>
  <c r="Z116" i="1" s="1"/>
  <c r="E116" i="1"/>
  <c r="AA116" i="1" s="1"/>
  <c r="F116" i="1"/>
  <c r="AB116" i="1" s="1"/>
  <c r="G116" i="1"/>
  <c r="AC116" i="1" s="1"/>
  <c r="H116" i="1"/>
  <c r="AE116" i="1" s="1"/>
  <c r="AF116" i="1" s="1"/>
  <c r="I116" i="1"/>
  <c r="AG116" i="1" s="1"/>
  <c r="J116" i="1"/>
  <c r="AH116" i="1" s="1"/>
  <c r="K116" i="1"/>
  <c r="AI116" i="1" s="1"/>
  <c r="L116" i="1"/>
  <c r="M116" i="1"/>
  <c r="AQ116" i="1" s="1"/>
  <c r="N116" i="1"/>
  <c r="AR116" i="1" s="1"/>
  <c r="AS116" i="1" s="1"/>
  <c r="O116" i="1"/>
  <c r="AT116" i="1" s="1"/>
  <c r="P116" i="1"/>
  <c r="AU116" i="1" s="1"/>
  <c r="AV116" i="1" s="1"/>
  <c r="Q116" i="1"/>
  <c r="AW116" i="1" s="1"/>
  <c r="R116" i="1"/>
  <c r="AX116" i="1" s="1"/>
  <c r="AY116" i="1" s="1"/>
  <c r="S116" i="1"/>
  <c r="AZ116" i="1" s="1"/>
  <c r="T116" i="1"/>
  <c r="C117" i="1"/>
  <c r="Y117" i="1" s="1"/>
  <c r="D117" i="1"/>
  <c r="Z117" i="1" s="1"/>
  <c r="E117" i="1"/>
  <c r="AA117" i="1" s="1"/>
  <c r="F117" i="1"/>
  <c r="AB117" i="1" s="1"/>
  <c r="G117" i="1"/>
  <c r="AC117" i="1" s="1"/>
  <c r="H117" i="1"/>
  <c r="AE117" i="1" s="1"/>
  <c r="AF117" i="1" s="1"/>
  <c r="I117" i="1"/>
  <c r="AG117" i="1" s="1"/>
  <c r="J117" i="1"/>
  <c r="AH117" i="1" s="1"/>
  <c r="K117" i="1"/>
  <c r="AI117" i="1" s="1"/>
  <c r="L117" i="1"/>
  <c r="M117" i="1"/>
  <c r="AQ117" i="1" s="1"/>
  <c r="N117" i="1"/>
  <c r="AR117" i="1" s="1"/>
  <c r="AS117" i="1" s="1"/>
  <c r="O117" i="1"/>
  <c r="AT117" i="1" s="1"/>
  <c r="P117" i="1"/>
  <c r="AU117" i="1" s="1"/>
  <c r="AV117" i="1" s="1"/>
  <c r="Q117" i="1"/>
  <c r="AW117" i="1" s="1"/>
  <c r="R117" i="1"/>
  <c r="AX117" i="1" s="1"/>
  <c r="AY117" i="1" s="1"/>
  <c r="S117" i="1"/>
  <c r="AZ117" i="1" s="1"/>
  <c r="T117" i="1"/>
  <c r="C118" i="1"/>
  <c r="Y118" i="1" s="1"/>
  <c r="D118" i="1"/>
  <c r="Z118" i="1" s="1"/>
  <c r="E118" i="1"/>
  <c r="AA118" i="1" s="1"/>
  <c r="F118" i="1"/>
  <c r="AB118" i="1" s="1"/>
  <c r="G118" i="1"/>
  <c r="AC118" i="1" s="1"/>
  <c r="H118" i="1"/>
  <c r="AE118" i="1" s="1"/>
  <c r="AF118" i="1" s="1"/>
  <c r="I118" i="1"/>
  <c r="AG118" i="1" s="1"/>
  <c r="J118" i="1"/>
  <c r="AH118" i="1" s="1"/>
  <c r="K118" i="1"/>
  <c r="AI118" i="1" s="1"/>
  <c r="L118" i="1"/>
  <c r="M118" i="1"/>
  <c r="AQ118" i="1" s="1"/>
  <c r="N118" i="1"/>
  <c r="AR118" i="1" s="1"/>
  <c r="AS118" i="1" s="1"/>
  <c r="O118" i="1"/>
  <c r="AT118" i="1" s="1"/>
  <c r="P118" i="1"/>
  <c r="AU118" i="1" s="1"/>
  <c r="AV118" i="1" s="1"/>
  <c r="Q118" i="1"/>
  <c r="AW118" i="1" s="1"/>
  <c r="R118" i="1"/>
  <c r="AX118" i="1" s="1"/>
  <c r="AY118" i="1" s="1"/>
  <c r="S118" i="1"/>
  <c r="AZ118" i="1" s="1"/>
  <c r="T118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94" i="1"/>
  <c r="C63" i="1"/>
  <c r="Y63" i="1" s="1"/>
  <c r="D63" i="1"/>
  <c r="Z63" i="1" s="1"/>
  <c r="E63" i="1"/>
  <c r="AA63" i="1" s="1"/>
  <c r="F63" i="1"/>
  <c r="AB63" i="1" s="1"/>
  <c r="G63" i="1"/>
  <c r="AC63" i="1" s="1"/>
  <c r="H63" i="1"/>
  <c r="AE63" i="1" s="1"/>
  <c r="I63" i="1"/>
  <c r="AG63" i="1" s="1"/>
  <c r="J63" i="1"/>
  <c r="AH63" i="1" s="1"/>
  <c r="K63" i="1"/>
  <c r="AI63" i="1" s="1"/>
  <c r="L63" i="1"/>
  <c r="M63" i="1"/>
  <c r="AQ63" i="1" s="1"/>
  <c r="N63" i="1"/>
  <c r="AR63" i="1" s="1"/>
  <c r="AS63" i="1" s="1"/>
  <c r="P63" i="1"/>
  <c r="AU63" i="1" s="1"/>
  <c r="AV63" i="1" s="1"/>
  <c r="R63" i="1"/>
  <c r="AX63" i="1" s="1"/>
  <c r="S63" i="1"/>
  <c r="AZ63" i="1" s="1"/>
  <c r="T63" i="1"/>
  <c r="C64" i="1"/>
  <c r="Y64" i="1" s="1"/>
  <c r="D64" i="1"/>
  <c r="Z64" i="1" s="1"/>
  <c r="E64" i="1"/>
  <c r="AA64" i="1" s="1"/>
  <c r="F64" i="1"/>
  <c r="AB64" i="1" s="1"/>
  <c r="G64" i="1"/>
  <c r="AC64" i="1" s="1"/>
  <c r="H64" i="1"/>
  <c r="AE64" i="1" s="1"/>
  <c r="I64" i="1"/>
  <c r="AG64" i="1" s="1"/>
  <c r="J64" i="1"/>
  <c r="AH64" i="1" s="1"/>
  <c r="K64" i="1"/>
  <c r="AI64" i="1" s="1"/>
  <c r="L64" i="1"/>
  <c r="M64" i="1"/>
  <c r="AQ64" i="1" s="1"/>
  <c r="N64" i="1"/>
  <c r="AR64" i="1" s="1"/>
  <c r="O64" i="1"/>
  <c r="AT64" i="1" s="1"/>
  <c r="P64" i="1"/>
  <c r="AU64" i="1" s="1"/>
  <c r="Q64" i="1"/>
  <c r="AW64" i="1" s="1"/>
  <c r="R64" i="1"/>
  <c r="AX64" i="1" s="1"/>
  <c r="S64" i="1"/>
  <c r="AZ64" i="1" s="1"/>
  <c r="T64" i="1"/>
  <c r="C65" i="1"/>
  <c r="Y65" i="1" s="1"/>
  <c r="D65" i="1"/>
  <c r="Z65" i="1" s="1"/>
  <c r="E65" i="1"/>
  <c r="AA65" i="1" s="1"/>
  <c r="F65" i="1"/>
  <c r="AB65" i="1" s="1"/>
  <c r="G65" i="1"/>
  <c r="AC65" i="1" s="1"/>
  <c r="H65" i="1"/>
  <c r="AE65" i="1" s="1"/>
  <c r="I65" i="1"/>
  <c r="AG65" i="1" s="1"/>
  <c r="J65" i="1"/>
  <c r="AH65" i="1" s="1"/>
  <c r="K65" i="1"/>
  <c r="AI65" i="1" s="1"/>
  <c r="L65" i="1"/>
  <c r="M65" i="1"/>
  <c r="AQ65" i="1" s="1"/>
  <c r="N65" i="1"/>
  <c r="AR65" i="1" s="1"/>
  <c r="O65" i="1"/>
  <c r="AT65" i="1" s="1"/>
  <c r="P65" i="1"/>
  <c r="AU65" i="1" s="1"/>
  <c r="Q65" i="1"/>
  <c r="AW65" i="1" s="1"/>
  <c r="R65" i="1"/>
  <c r="AX65" i="1" s="1"/>
  <c r="S65" i="1"/>
  <c r="AZ65" i="1" s="1"/>
  <c r="T65" i="1"/>
  <c r="C66" i="1"/>
  <c r="Y66" i="1" s="1"/>
  <c r="D66" i="1"/>
  <c r="Z66" i="1" s="1"/>
  <c r="E66" i="1"/>
  <c r="AA66" i="1" s="1"/>
  <c r="F66" i="1"/>
  <c r="AB66" i="1" s="1"/>
  <c r="G66" i="1"/>
  <c r="AC66" i="1" s="1"/>
  <c r="H66" i="1"/>
  <c r="AE66" i="1" s="1"/>
  <c r="I66" i="1"/>
  <c r="AG66" i="1" s="1"/>
  <c r="J66" i="1"/>
  <c r="AH66" i="1" s="1"/>
  <c r="K66" i="1"/>
  <c r="AI66" i="1" s="1"/>
  <c r="L66" i="1"/>
  <c r="M66" i="1"/>
  <c r="AQ66" i="1" s="1"/>
  <c r="N66" i="1"/>
  <c r="AR66" i="1" s="1"/>
  <c r="O66" i="1"/>
  <c r="AT66" i="1" s="1"/>
  <c r="P66" i="1"/>
  <c r="AU66" i="1" s="1"/>
  <c r="Q66" i="1"/>
  <c r="AW66" i="1" s="1"/>
  <c r="R66" i="1"/>
  <c r="AX66" i="1" s="1"/>
  <c r="S66" i="1"/>
  <c r="AZ66" i="1" s="1"/>
  <c r="T66" i="1"/>
  <c r="C67" i="1"/>
  <c r="Y67" i="1" s="1"/>
  <c r="D67" i="1"/>
  <c r="Z67" i="1" s="1"/>
  <c r="E67" i="1"/>
  <c r="AA67" i="1" s="1"/>
  <c r="F67" i="1"/>
  <c r="AB67" i="1" s="1"/>
  <c r="G67" i="1"/>
  <c r="AC67" i="1" s="1"/>
  <c r="H67" i="1"/>
  <c r="AE67" i="1" s="1"/>
  <c r="I67" i="1"/>
  <c r="AG67" i="1" s="1"/>
  <c r="J67" i="1"/>
  <c r="AH67" i="1" s="1"/>
  <c r="K67" i="1"/>
  <c r="AI67" i="1" s="1"/>
  <c r="L67" i="1"/>
  <c r="M67" i="1"/>
  <c r="AQ67" i="1" s="1"/>
  <c r="N67" i="1"/>
  <c r="AR67" i="1" s="1"/>
  <c r="O67" i="1"/>
  <c r="AT67" i="1" s="1"/>
  <c r="P67" i="1"/>
  <c r="AU67" i="1" s="1"/>
  <c r="Q67" i="1"/>
  <c r="AW67" i="1" s="1"/>
  <c r="R67" i="1"/>
  <c r="AX67" i="1" s="1"/>
  <c r="S67" i="1"/>
  <c r="AZ67" i="1" s="1"/>
  <c r="T67" i="1"/>
  <c r="C68" i="1"/>
  <c r="Y68" i="1" s="1"/>
  <c r="D68" i="1"/>
  <c r="Z68" i="1" s="1"/>
  <c r="E68" i="1"/>
  <c r="AA68" i="1" s="1"/>
  <c r="F68" i="1"/>
  <c r="AB68" i="1" s="1"/>
  <c r="G68" i="1"/>
  <c r="AC68" i="1" s="1"/>
  <c r="AD68" i="1" s="1"/>
  <c r="H68" i="1"/>
  <c r="AE68" i="1" s="1"/>
  <c r="I68" i="1"/>
  <c r="AG68" i="1" s="1"/>
  <c r="J68" i="1"/>
  <c r="AH68" i="1" s="1"/>
  <c r="K68" i="1"/>
  <c r="AI68" i="1" s="1"/>
  <c r="L68" i="1"/>
  <c r="M68" i="1"/>
  <c r="AQ68" i="1" s="1"/>
  <c r="N68" i="1"/>
  <c r="AR68" i="1" s="1"/>
  <c r="O68" i="1"/>
  <c r="AT68" i="1" s="1"/>
  <c r="P68" i="1"/>
  <c r="AU68" i="1" s="1"/>
  <c r="Q68" i="1"/>
  <c r="AW68" i="1" s="1"/>
  <c r="R68" i="1"/>
  <c r="AX68" i="1" s="1"/>
  <c r="S68" i="1"/>
  <c r="AZ68" i="1" s="1"/>
  <c r="T68" i="1"/>
  <c r="C69" i="1"/>
  <c r="Y69" i="1" s="1"/>
  <c r="D69" i="1"/>
  <c r="Z69" i="1" s="1"/>
  <c r="E69" i="1"/>
  <c r="AA69" i="1" s="1"/>
  <c r="F69" i="1"/>
  <c r="AB69" i="1" s="1"/>
  <c r="G69" i="1"/>
  <c r="AC69" i="1" s="1"/>
  <c r="AD69" i="1" s="1"/>
  <c r="H69" i="1"/>
  <c r="AE69" i="1" s="1"/>
  <c r="I69" i="1"/>
  <c r="AG69" i="1" s="1"/>
  <c r="J69" i="1"/>
  <c r="AH69" i="1" s="1"/>
  <c r="K69" i="1"/>
  <c r="AI69" i="1" s="1"/>
  <c r="L69" i="1"/>
  <c r="M69" i="1"/>
  <c r="AQ69" i="1" s="1"/>
  <c r="N69" i="1"/>
  <c r="AR69" i="1" s="1"/>
  <c r="O69" i="1"/>
  <c r="AT69" i="1" s="1"/>
  <c r="P69" i="1"/>
  <c r="AU69" i="1" s="1"/>
  <c r="Q69" i="1"/>
  <c r="AW69" i="1" s="1"/>
  <c r="R69" i="1"/>
  <c r="AX69" i="1" s="1"/>
  <c r="S69" i="1"/>
  <c r="AZ69" i="1" s="1"/>
  <c r="T69" i="1"/>
  <c r="C70" i="1"/>
  <c r="Y70" i="1" s="1"/>
  <c r="D70" i="1"/>
  <c r="Z70" i="1" s="1"/>
  <c r="E70" i="1"/>
  <c r="AA70" i="1" s="1"/>
  <c r="F70" i="1"/>
  <c r="AB70" i="1" s="1"/>
  <c r="G70" i="1"/>
  <c r="AC70" i="1" s="1"/>
  <c r="AD70" i="1" s="1"/>
  <c r="H70" i="1"/>
  <c r="AE70" i="1" s="1"/>
  <c r="I70" i="1"/>
  <c r="AG70" i="1" s="1"/>
  <c r="J70" i="1"/>
  <c r="AH70" i="1" s="1"/>
  <c r="K70" i="1"/>
  <c r="AI70" i="1" s="1"/>
  <c r="L70" i="1"/>
  <c r="M70" i="1"/>
  <c r="AQ70" i="1" s="1"/>
  <c r="N70" i="1"/>
  <c r="AR70" i="1" s="1"/>
  <c r="O70" i="1"/>
  <c r="AT70" i="1" s="1"/>
  <c r="P70" i="1"/>
  <c r="AU70" i="1" s="1"/>
  <c r="Q70" i="1"/>
  <c r="AW70" i="1" s="1"/>
  <c r="R70" i="1"/>
  <c r="AX70" i="1" s="1"/>
  <c r="S70" i="1"/>
  <c r="AZ70" i="1" s="1"/>
  <c r="T70" i="1"/>
  <c r="C71" i="1"/>
  <c r="Y71" i="1" s="1"/>
  <c r="D71" i="1"/>
  <c r="Z71" i="1" s="1"/>
  <c r="E71" i="1"/>
  <c r="AA71" i="1" s="1"/>
  <c r="F71" i="1"/>
  <c r="AB71" i="1" s="1"/>
  <c r="G71" i="1"/>
  <c r="AC71" i="1" s="1"/>
  <c r="AD71" i="1" s="1"/>
  <c r="H71" i="1"/>
  <c r="AE71" i="1" s="1"/>
  <c r="I71" i="1"/>
  <c r="AG71" i="1" s="1"/>
  <c r="J71" i="1"/>
  <c r="AH71" i="1" s="1"/>
  <c r="K71" i="1"/>
  <c r="AI71" i="1" s="1"/>
  <c r="L71" i="1"/>
  <c r="M71" i="1"/>
  <c r="AQ71" i="1" s="1"/>
  <c r="N71" i="1"/>
  <c r="AR71" i="1" s="1"/>
  <c r="O71" i="1"/>
  <c r="AT71" i="1" s="1"/>
  <c r="P71" i="1"/>
  <c r="AU71" i="1" s="1"/>
  <c r="Q71" i="1"/>
  <c r="AW71" i="1" s="1"/>
  <c r="R71" i="1"/>
  <c r="AX71" i="1" s="1"/>
  <c r="S71" i="1"/>
  <c r="AZ71" i="1" s="1"/>
  <c r="T71" i="1"/>
  <c r="C72" i="1"/>
  <c r="Y72" i="1" s="1"/>
  <c r="D72" i="1"/>
  <c r="Z72" i="1" s="1"/>
  <c r="E72" i="1"/>
  <c r="AA72" i="1" s="1"/>
  <c r="F72" i="1"/>
  <c r="AB72" i="1" s="1"/>
  <c r="G72" i="1"/>
  <c r="AC72" i="1" s="1"/>
  <c r="AD72" i="1" s="1"/>
  <c r="H72" i="1"/>
  <c r="AE72" i="1" s="1"/>
  <c r="I72" i="1"/>
  <c r="AG72" i="1" s="1"/>
  <c r="J72" i="1"/>
  <c r="AH72" i="1" s="1"/>
  <c r="K72" i="1"/>
  <c r="AI72" i="1" s="1"/>
  <c r="L72" i="1"/>
  <c r="M72" i="1"/>
  <c r="AQ72" i="1" s="1"/>
  <c r="N72" i="1"/>
  <c r="AR72" i="1" s="1"/>
  <c r="O72" i="1"/>
  <c r="AT72" i="1" s="1"/>
  <c r="P72" i="1"/>
  <c r="AU72" i="1" s="1"/>
  <c r="Q72" i="1"/>
  <c r="AW72" i="1" s="1"/>
  <c r="R72" i="1"/>
  <c r="AX72" i="1" s="1"/>
  <c r="S72" i="1"/>
  <c r="AZ72" i="1" s="1"/>
  <c r="T72" i="1"/>
  <c r="C73" i="1"/>
  <c r="Y73" i="1" s="1"/>
  <c r="D73" i="1"/>
  <c r="Z73" i="1" s="1"/>
  <c r="E73" i="1"/>
  <c r="AA73" i="1" s="1"/>
  <c r="F73" i="1"/>
  <c r="AB73" i="1" s="1"/>
  <c r="G73" i="1"/>
  <c r="AC73" i="1" s="1"/>
  <c r="AD73" i="1" s="1"/>
  <c r="H73" i="1"/>
  <c r="AE73" i="1" s="1"/>
  <c r="I73" i="1"/>
  <c r="AG73" i="1" s="1"/>
  <c r="J73" i="1"/>
  <c r="AH73" i="1" s="1"/>
  <c r="K73" i="1"/>
  <c r="AI73" i="1" s="1"/>
  <c r="L73" i="1"/>
  <c r="M73" i="1"/>
  <c r="AQ73" i="1" s="1"/>
  <c r="N73" i="1"/>
  <c r="AR73" i="1" s="1"/>
  <c r="O73" i="1"/>
  <c r="AT73" i="1" s="1"/>
  <c r="P73" i="1"/>
  <c r="AU73" i="1" s="1"/>
  <c r="Q73" i="1"/>
  <c r="AW73" i="1" s="1"/>
  <c r="R73" i="1"/>
  <c r="AX73" i="1" s="1"/>
  <c r="S73" i="1"/>
  <c r="AZ73" i="1" s="1"/>
  <c r="T73" i="1"/>
  <c r="C74" i="1"/>
  <c r="Y74" i="1" s="1"/>
  <c r="D74" i="1"/>
  <c r="Z74" i="1" s="1"/>
  <c r="E74" i="1"/>
  <c r="AA74" i="1" s="1"/>
  <c r="F74" i="1"/>
  <c r="AB74" i="1" s="1"/>
  <c r="G74" i="1"/>
  <c r="AC74" i="1" s="1"/>
  <c r="AD74" i="1" s="1"/>
  <c r="H74" i="1"/>
  <c r="AE74" i="1" s="1"/>
  <c r="I74" i="1"/>
  <c r="AG74" i="1" s="1"/>
  <c r="J74" i="1"/>
  <c r="AH74" i="1" s="1"/>
  <c r="K74" i="1"/>
  <c r="AI74" i="1" s="1"/>
  <c r="L74" i="1"/>
  <c r="M74" i="1"/>
  <c r="AQ74" i="1" s="1"/>
  <c r="N74" i="1"/>
  <c r="AR74" i="1" s="1"/>
  <c r="O74" i="1"/>
  <c r="AT74" i="1" s="1"/>
  <c r="P74" i="1"/>
  <c r="AU74" i="1" s="1"/>
  <c r="Q74" i="1"/>
  <c r="AW74" i="1" s="1"/>
  <c r="R74" i="1"/>
  <c r="AX74" i="1" s="1"/>
  <c r="S74" i="1"/>
  <c r="AZ74" i="1" s="1"/>
  <c r="T74" i="1"/>
  <c r="C75" i="1"/>
  <c r="Y75" i="1" s="1"/>
  <c r="D75" i="1"/>
  <c r="Z75" i="1" s="1"/>
  <c r="E75" i="1"/>
  <c r="AA75" i="1" s="1"/>
  <c r="F75" i="1"/>
  <c r="AB75" i="1" s="1"/>
  <c r="G75" i="1"/>
  <c r="AC75" i="1" s="1"/>
  <c r="AD75" i="1" s="1"/>
  <c r="H75" i="1"/>
  <c r="AE75" i="1" s="1"/>
  <c r="I75" i="1"/>
  <c r="AG75" i="1" s="1"/>
  <c r="J75" i="1"/>
  <c r="AH75" i="1" s="1"/>
  <c r="K75" i="1"/>
  <c r="AI75" i="1" s="1"/>
  <c r="L75" i="1"/>
  <c r="M75" i="1"/>
  <c r="AQ75" i="1" s="1"/>
  <c r="N75" i="1"/>
  <c r="AR75" i="1" s="1"/>
  <c r="O75" i="1"/>
  <c r="AT75" i="1" s="1"/>
  <c r="P75" i="1"/>
  <c r="AU75" i="1" s="1"/>
  <c r="Q75" i="1"/>
  <c r="AW75" i="1" s="1"/>
  <c r="R75" i="1"/>
  <c r="AX75" i="1" s="1"/>
  <c r="S75" i="1"/>
  <c r="AZ75" i="1" s="1"/>
  <c r="T75" i="1"/>
  <c r="C76" i="1"/>
  <c r="Y76" i="1" s="1"/>
  <c r="D76" i="1"/>
  <c r="Z76" i="1" s="1"/>
  <c r="E76" i="1"/>
  <c r="AA76" i="1" s="1"/>
  <c r="F76" i="1"/>
  <c r="AB76" i="1" s="1"/>
  <c r="G76" i="1"/>
  <c r="AC76" i="1" s="1"/>
  <c r="AD76" i="1" s="1"/>
  <c r="H76" i="1"/>
  <c r="AE76" i="1" s="1"/>
  <c r="I76" i="1"/>
  <c r="AG76" i="1" s="1"/>
  <c r="J76" i="1"/>
  <c r="AH76" i="1" s="1"/>
  <c r="K76" i="1"/>
  <c r="AI76" i="1" s="1"/>
  <c r="L76" i="1"/>
  <c r="M76" i="1"/>
  <c r="AQ76" i="1" s="1"/>
  <c r="N76" i="1"/>
  <c r="AR76" i="1" s="1"/>
  <c r="O76" i="1"/>
  <c r="AT76" i="1" s="1"/>
  <c r="P76" i="1"/>
  <c r="AU76" i="1" s="1"/>
  <c r="Q76" i="1"/>
  <c r="AW76" i="1" s="1"/>
  <c r="R76" i="1"/>
  <c r="AX76" i="1" s="1"/>
  <c r="S76" i="1"/>
  <c r="AZ76" i="1" s="1"/>
  <c r="T76" i="1"/>
  <c r="C77" i="1"/>
  <c r="Y77" i="1" s="1"/>
  <c r="D77" i="1"/>
  <c r="Z77" i="1" s="1"/>
  <c r="E77" i="1"/>
  <c r="AA77" i="1" s="1"/>
  <c r="F77" i="1"/>
  <c r="AB77" i="1" s="1"/>
  <c r="G77" i="1"/>
  <c r="AC77" i="1" s="1"/>
  <c r="AD77" i="1" s="1"/>
  <c r="H77" i="1"/>
  <c r="AE77" i="1" s="1"/>
  <c r="I77" i="1"/>
  <c r="AG77" i="1" s="1"/>
  <c r="J77" i="1"/>
  <c r="AH77" i="1" s="1"/>
  <c r="K77" i="1"/>
  <c r="AI77" i="1" s="1"/>
  <c r="L77" i="1"/>
  <c r="M77" i="1"/>
  <c r="AQ77" i="1" s="1"/>
  <c r="N77" i="1"/>
  <c r="AR77" i="1" s="1"/>
  <c r="O77" i="1"/>
  <c r="AT77" i="1" s="1"/>
  <c r="P77" i="1"/>
  <c r="AU77" i="1" s="1"/>
  <c r="Q77" i="1"/>
  <c r="AW77" i="1" s="1"/>
  <c r="R77" i="1"/>
  <c r="AX77" i="1" s="1"/>
  <c r="S77" i="1"/>
  <c r="AZ77" i="1" s="1"/>
  <c r="T77" i="1"/>
  <c r="C78" i="1"/>
  <c r="Y78" i="1" s="1"/>
  <c r="D78" i="1"/>
  <c r="Z78" i="1" s="1"/>
  <c r="E78" i="1"/>
  <c r="AA78" i="1" s="1"/>
  <c r="F78" i="1"/>
  <c r="AB78" i="1" s="1"/>
  <c r="G78" i="1"/>
  <c r="AC78" i="1" s="1"/>
  <c r="AD78" i="1" s="1"/>
  <c r="H78" i="1"/>
  <c r="AE78" i="1" s="1"/>
  <c r="I78" i="1"/>
  <c r="AG78" i="1" s="1"/>
  <c r="J78" i="1"/>
  <c r="AH78" i="1" s="1"/>
  <c r="K78" i="1"/>
  <c r="AI78" i="1" s="1"/>
  <c r="L78" i="1"/>
  <c r="M78" i="1"/>
  <c r="AQ78" i="1" s="1"/>
  <c r="N78" i="1"/>
  <c r="AR78" i="1" s="1"/>
  <c r="O78" i="1"/>
  <c r="AT78" i="1" s="1"/>
  <c r="P78" i="1"/>
  <c r="AU78" i="1" s="1"/>
  <c r="Q78" i="1"/>
  <c r="AW78" i="1" s="1"/>
  <c r="R78" i="1"/>
  <c r="AX78" i="1" s="1"/>
  <c r="S78" i="1"/>
  <c r="AZ78" i="1" s="1"/>
  <c r="T78" i="1"/>
  <c r="C79" i="1"/>
  <c r="Y79" i="1" s="1"/>
  <c r="D79" i="1"/>
  <c r="Z79" i="1" s="1"/>
  <c r="E79" i="1"/>
  <c r="AA79" i="1" s="1"/>
  <c r="F79" i="1"/>
  <c r="AB79" i="1" s="1"/>
  <c r="G79" i="1"/>
  <c r="AC79" i="1" s="1"/>
  <c r="AD79" i="1" s="1"/>
  <c r="H79" i="1"/>
  <c r="AE79" i="1" s="1"/>
  <c r="I79" i="1"/>
  <c r="AG79" i="1" s="1"/>
  <c r="J79" i="1"/>
  <c r="AH79" i="1" s="1"/>
  <c r="K79" i="1"/>
  <c r="AI79" i="1" s="1"/>
  <c r="L79" i="1"/>
  <c r="M79" i="1"/>
  <c r="AQ79" i="1" s="1"/>
  <c r="N79" i="1"/>
  <c r="AR79" i="1" s="1"/>
  <c r="O79" i="1"/>
  <c r="AT79" i="1" s="1"/>
  <c r="P79" i="1"/>
  <c r="AU79" i="1" s="1"/>
  <c r="Q79" i="1"/>
  <c r="AW79" i="1" s="1"/>
  <c r="R79" i="1"/>
  <c r="AX79" i="1" s="1"/>
  <c r="S79" i="1"/>
  <c r="AZ79" i="1" s="1"/>
  <c r="T79" i="1"/>
  <c r="C80" i="1"/>
  <c r="Y80" i="1" s="1"/>
  <c r="D80" i="1"/>
  <c r="Z80" i="1" s="1"/>
  <c r="E80" i="1"/>
  <c r="AA80" i="1" s="1"/>
  <c r="F80" i="1"/>
  <c r="AB80" i="1" s="1"/>
  <c r="G80" i="1"/>
  <c r="AC80" i="1" s="1"/>
  <c r="AD80" i="1" s="1"/>
  <c r="H80" i="1"/>
  <c r="AE80" i="1" s="1"/>
  <c r="I80" i="1"/>
  <c r="AG80" i="1" s="1"/>
  <c r="J80" i="1"/>
  <c r="AH80" i="1" s="1"/>
  <c r="K80" i="1"/>
  <c r="AI80" i="1" s="1"/>
  <c r="L80" i="1"/>
  <c r="M80" i="1"/>
  <c r="AQ80" i="1" s="1"/>
  <c r="N80" i="1"/>
  <c r="AR80" i="1" s="1"/>
  <c r="O80" i="1"/>
  <c r="AT80" i="1" s="1"/>
  <c r="P80" i="1"/>
  <c r="AU80" i="1" s="1"/>
  <c r="Q80" i="1"/>
  <c r="AW80" i="1" s="1"/>
  <c r="R80" i="1"/>
  <c r="AX80" i="1" s="1"/>
  <c r="S80" i="1"/>
  <c r="AZ80" i="1" s="1"/>
  <c r="T80" i="1"/>
  <c r="C81" i="1"/>
  <c r="Y81" i="1" s="1"/>
  <c r="D81" i="1"/>
  <c r="Z81" i="1" s="1"/>
  <c r="E81" i="1"/>
  <c r="AA81" i="1" s="1"/>
  <c r="F81" i="1"/>
  <c r="AB81" i="1" s="1"/>
  <c r="G81" i="1"/>
  <c r="AC81" i="1" s="1"/>
  <c r="AD81" i="1" s="1"/>
  <c r="H81" i="1"/>
  <c r="AE81" i="1" s="1"/>
  <c r="I81" i="1"/>
  <c r="AG81" i="1" s="1"/>
  <c r="J81" i="1"/>
  <c r="AH81" i="1" s="1"/>
  <c r="K81" i="1"/>
  <c r="AI81" i="1" s="1"/>
  <c r="L81" i="1"/>
  <c r="M81" i="1"/>
  <c r="AQ81" i="1" s="1"/>
  <c r="N81" i="1"/>
  <c r="AR81" i="1" s="1"/>
  <c r="O81" i="1"/>
  <c r="AT81" i="1" s="1"/>
  <c r="P81" i="1"/>
  <c r="AU81" i="1" s="1"/>
  <c r="Q81" i="1"/>
  <c r="AW81" i="1" s="1"/>
  <c r="R81" i="1"/>
  <c r="AX81" i="1" s="1"/>
  <c r="S81" i="1"/>
  <c r="AZ81" i="1" s="1"/>
  <c r="T81" i="1"/>
  <c r="C82" i="1"/>
  <c r="Y82" i="1" s="1"/>
  <c r="D82" i="1"/>
  <c r="Z82" i="1" s="1"/>
  <c r="E82" i="1"/>
  <c r="AA82" i="1" s="1"/>
  <c r="F82" i="1"/>
  <c r="AB82" i="1" s="1"/>
  <c r="G82" i="1"/>
  <c r="AC82" i="1" s="1"/>
  <c r="AD82" i="1" s="1"/>
  <c r="H82" i="1"/>
  <c r="AE82" i="1" s="1"/>
  <c r="I82" i="1"/>
  <c r="AG82" i="1" s="1"/>
  <c r="J82" i="1"/>
  <c r="AH82" i="1" s="1"/>
  <c r="K82" i="1"/>
  <c r="AI82" i="1" s="1"/>
  <c r="L82" i="1"/>
  <c r="M82" i="1"/>
  <c r="AQ82" i="1" s="1"/>
  <c r="N82" i="1"/>
  <c r="AR82" i="1" s="1"/>
  <c r="O82" i="1"/>
  <c r="AT82" i="1" s="1"/>
  <c r="P82" i="1"/>
  <c r="AU82" i="1" s="1"/>
  <c r="Q82" i="1"/>
  <c r="AW82" i="1" s="1"/>
  <c r="R82" i="1"/>
  <c r="AX82" i="1" s="1"/>
  <c r="S82" i="1"/>
  <c r="AZ82" i="1" s="1"/>
  <c r="T82" i="1"/>
  <c r="C83" i="1"/>
  <c r="Y83" i="1" s="1"/>
  <c r="D83" i="1"/>
  <c r="Z83" i="1" s="1"/>
  <c r="E83" i="1"/>
  <c r="AA83" i="1" s="1"/>
  <c r="F83" i="1"/>
  <c r="AB83" i="1" s="1"/>
  <c r="G83" i="1"/>
  <c r="AC83" i="1" s="1"/>
  <c r="AD83" i="1" s="1"/>
  <c r="H83" i="1"/>
  <c r="AE83" i="1" s="1"/>
  <c r="I83" i="1"/>
  <c r="AG83" i="1" s="1"/>
  <c r="J83" i="1"/>
  <c r="AH83" i="1" s="1"/>
  <c r="K83" i="1"/>
  <c r="AI83" i="1" s="1"/>
  <c r="L83" i="1"/>
  <c r="M83" i="1"/>
  <c r="AQ83" i="1" s="1"/>
  <c r="N83" i="1"/>
  <c r="AR83" i="1" s="1"/>
  <c r="O83" i="1"/>
  <c r="AT83" i="1" s="1"/>
  <c r="P83" i="1"/>
  <c r="AU83" i="1" s="1"/>
  <c r="Q83" i="1"/>
  <c r="AW83" i="1" s="1"/>
  <c r="R83" i="1"/>
  <c r="AX83" i="1" s="1"/>
  <c r="S83" i="1"/>
  <c r="AZ83" i="1" s="1"/>
  <c r="T83" i="1"/>
  <c r="C84" i="1"/>
  <c r="Y84" i="1" s="1"/>
  <c r="D84" i="1"/>
  <c r="Z84" i="1" s="1"/>
  <c r="E84" i="1"/>
  <c r="AA84" i="1" s="1"/>
  <c r="F84" i="1"/>
  <c r="AB84" i="1" s="1"/>
  <c r="G84" i="1"/>
  <c r="AC84" i="1" s="1"/>
  <c r="AD84" i="1" s="1"/>
  <c r="H84" i="1"/>
  <c r="AE84" i="1" s="1"/>
  <c r="I84" i="1"/>
  <c r="AG84" i="1" s="1"/>
  <c r="J84" i="1"/>
  <c r="AH84" i="1" s="1"/>
  <c r="K84" i="1"/>
  <c r="AI84" i="1" s="1"/>
  <c r="L84" i="1"/>
  <c r="M84" i="1"/>
  <c r="AQ84" i="1" s="1"/>
  <c r="N84" i="1"/>
  <c r="AR84" i="1" s="1"/>
  <c r="O84" i="1"/>
  <c r="AT84" i="1" s="1"/>
  <c r="P84" i="1"/>
  <c r="AU84" i="1" s="1"/>
  <c r="Q84" i="1"/>
  <c r="AW84" i="1" s="1"/>
  <c r="R84" i="1"/>
  <c r="AX84" i="1" s="1"/>
  <c r="S84" i="1"/>
  <c r="AZ84" i="1" s="1"/>
  <c r="T84" i="1"/>
  <c r="C85" i="1"/>
  <c r="Y85" i="1" s="1"/>
  <c r="D85" i="1"/>
  <c r="Z85" i="1" s="1"/>
  <c r="E85" i="1"/>
  <c r="AA85" i="1" s="1"/>
  <c r="F85" i="1"/>
  <c r="AB85" i="1" s="1"/>
  <c r="G85" i="1"/>
  <c r="AC85" i="1" s="1"/>
  <c r="AD85" i="1" s="1"/>
  <c r="H85" i="1"/>
  <c r="AE85" i="1" s="1"/>
  <c r="I85" i="1"/>
  <c r="AG85" i="1" s="1"/>
  <c r="J85" i="1"/>
  <c r="AH85" i="1" s="1"/>
  <c r="K85" i="1"/>
  <c r="AI85" i="1" s="1"/>
  <c r="L85" i="1"/>
  <c r="M85" i="1"/>
  <c r="AQ85" i="1" s="1"/>
  <c r="N85" i="1"/>
  <c r="AR85" i="1" s="1"/>
  <c r="O85" i="1"/>
  <c r="AT85" i="1" s="1"/>
  <c r="P85" i="1"/>
  <c r="AU85" i="1" s="1"/>
  <c r="Q85" i="1"/>
  <c r="AW85" i="1" s="1"/>
  <c r="R85" i="1"/>
  <c r="AX85" i="1" s="1"/>
  <c r="S85" i="1"/>
  <c r="AZ85" i="1" s="1"/>
  <c r="T85" i="1"/>
  <c r="C86" i="1"/>
  <c r="Y86" i="1" s="1"/>
  <c r="D86" i="1"/>
  <c r="Z86" i="1" s="1"/>
  <c r="E86" i="1"/>
  <c r="AA86" i="1" s="1"/>
  <c r="F86" i="1"/>
  <c r="AB86" i="1" s="1"/>
  <c r="G86" i="1"/>
  <c r="AC86" i="1" s="1"/>
  <c r="AD86" i="1" s="1"/>
  <c r="H86" i="1"/>
  <c r="AE86" i="1" s="1"/>
  <c r="I86" i="1"/>
  <c r="AG86" i="1" s="1"/>
  <c r="J86" i="1"/>
  <c r="AH86" i="1" s="1"/>
  <c r="K86" i="1"/>
  <c r="AI86" i="1" s="1"/>
  <c r="L86" i="1"/>
  <c r="M86" i="1"/>
  <c r="AQ86" i="1" s="1"/>
  <c r="N86" i="1"/>
  <c r="AR86" i="1" s="1"/>
  <c r="O86" i="1"/>
  <c r="AT86" i="1" s="1"/>
  <c r="P86" i="1"/>
  <c r="AU86" i="1" s="1"/>
  <c r="Q86" i="1"/>
  <c r="AW86" i="1" s="1"/>
  <c r="R86" i="1"/>
  <c r="AX86" i="1" s="1"/>
  <c r="S86" i="1"/>
  <c r="AZ86" i="1" s="1"/>
  <c r="T86" i="1"/>
  <c r="C87" i="1"/>
  <c r="Y87" i="1" s="1"/>
  <c r="D87" i="1"/>
  <c r="Z87" i="1" s="1"/>
  <c r="E87" i="1"/>
  <c r="AA87" i="1" s="1"/>
  <c r="F87" i="1"/>
  <c r="AB87" i="1" s="1"/>
  <c r="G87" i="1"/>
  <c r="AC87" i="1" s="1"/>
  <c r="AD87" i="1" s="1"/>
  <c r="H87" i="1"/>
  <c r="AE87" i="1" s="1"/>
  <c r="I87" i="1"/>
  <c r="AG87" i="1" s="1"/>
  <c r="J87" i="1"/>
  <c r="AH87" i="1" s="1"/>
  <c r="K87" i="1"/>
  <c r="AI87" i="1" s="1"/>
  <c r="L87" i="1"/>
  <c r="M87" i="1"/>
  <c r="AQ87" i="1" s="1"/>
  <c r="N87" i="1"/>
  <c r="AR87" i="1" s="1"/>
  <c r="O87" i="1"/>
  <c r="AT87" i="1" s="1"/>
  <c r="P87" i="1"/>
  <c r="AU87" i="1" s="1"/>
  <c r="Q87" i="1"/>
  <c r="AW87" i="1" s="1"/>
  <c r="R87" i="1"/>
  <c r="AX87" i="1" s="1"/>
  <c r="S87" i="1"/>
  <c r="AZ87" i="1" s="1"/>
  <c r="T87" i="1"/>
  <c r="B64" i="1"/>
  <c r="B65" i="1"/>
  <c r="B66" i="1"/>
  <c r="U66" i="1" s="1"/>
  <c r="B67" i="1"/>
  <c r="B68" i="1"/>
  <c r="B69" i="1"/>
  <c r="B70" i="1"/>
  <c r="U70" i="1" s="1"/>
  <c r="B71" i="1"/>
  <c r="B72" i="1"/>
  <c r="B73" i="1"/>
  <c r="B74" i="1"/>
  <c r="U74" i="1" s="1"/>
  <c r="B75" i="1"/>
  <c r="B76" i="1"/>
  <c r="B77" i="1"/>
  <c r="B78" i="1"/>
  <c r="U78" i="1" s="1"/>
  <c r="B79" i="1"/>
  <c r="B80" i="1"/>
  <c r="B81" i="1"/>
  <c r="B82" i="1"/>
  <c r="U82" i="1" s="1"/>
  <c r="B83" i="1"/>
  <c r="B84" i="1"/>
  <c r="B85" i="1"/>
  <c r="B86" i="1"/>
  <c r="U86" i="1" s="1"/>
  <c r="B87" i="1"/>
  <c r="B63" i="1"/>
  <c r="AJ66" i="2" l="1"/>
  <c r="AI81" i="2"/>
  <c r="AJ81" i="2" s="1"/>
  <c r="AI73" i="2"/>
  <c r="AJ73" i="2" s="1"/>
  <c r="AI86" i="2"/>
  <c r="AJ86" i="2" s="1"/>
  <c r="AJ85" i="1"/>
  <c r="AJ77" i="1"/>
  <c r="AO114" i="1"/>
  <c r="AP114" i="1" s="1"/>
  <c r="BA114" i="1" s="1"/>
  <c r="BB114" i="1" s="1"/>
  <c r="AM114" i="1"/>
  <c r="AO112" i="1"/>
  <c r="AP112" i="1" s="1"/>
  <c r="BA112" i="1" s="1"/>
  <c r="BB112" i="1" s="1"/>
  <c r="AM112" i="1"/>
  <c r="AO104" i="1"/>
  <c r="AP104" i="1" s="1"/>
  <c r="BA104" i="1" s="1"/>
  <c r="BB104" i="1" s="1"/>
  <c r="AM104" i="1"/>
  <c r="AM98" i="1"/>
  <c r="AJ98" i="1" s="1"/>
  <c r="AO98" i="1"/>
  <c r="AP98" i="1" s="1"/>
  <c r="BA98" i="1" s="1"/>
  <c r="BB98" i="1" s="1"/>
  <c r="AM96" i="1"/>
  <c r="AO96" i="1"/>
  <c r="AP96" i="1" s="1"/>
  <c r="BA96" i="1" s="1"/>
  <c r="BB96" i="1" s="1"/>
  <c r="U84" i="1"/>
  <c r="U72" i="1"/>
  <c r="U64" i="1"/>
  <c r="U89" i="1" s="1"/>
  <c r="AO117" i="1"/>
  <c r="AM117" i="1"/>
  <c r="AJ117" i="1" s="1"/>
  <c r="AO115" i="1"/>
  <c r="AM115" i="1"/>
  <c r="AO113" i="1"/>
  <c r="AP113" i="1" s="1"/>
  <c r="BA113" i="1" s="1"/>
  <c r="BB113" i="1" s="1"/>
  <c r="AM113" i="1"/>
  <c r="AJ113" i="1" s="1"/>
  <c r="AM111" i="1"/>
  <c r="AO111" i="1"/>
  <c r="AP111" i="1" s="1"/>
  <c r="BA111" i="1" s="1"/>
  <c r="BB111" i="1" s="1"/>
  <c r="AM109" i="1"/>
  <c r="AO109" i="1"/>
  <c r="AP109" i="1" s="1"/>
  <c r="BA109" i="1" s="1"/>
  <c r="BB109" i="1" s="1"/>
  <c r="AM107" i="1"/>
  <c r="AO107" i="1"/>
  <c r="AM105" i="1"/>
  <c r="AO105" i="1"/>
  <c r="AP105" i="1" s="1"/>
  <c r="BA105" i="1" s="1"/>
  <c r="BB105" i="1" s="1"/>
  <c r="AO103" i="1"/>
  <c r="AP103" i="1" s="1"/>
  <c r="BA103" i="1" s="1"/>
  <c r="BB103" i="1" s="1"/>
  <c r="AM103" i="1"/>
  <c r="AJ103" i="1" s="1"/>
  <c r="AM101" i="1"/>
  <c r="AO101" i="1"/>
  <c r="AP101" i="1" s="1"/>
  <c r="BA101" i="1" s="1"/>
  <c r="BB101" i="1" s="1"/>
  <c r="AM99" i="1"/>
  <c r="AO99" i="1"/>
  <c r="AP99" i="1" s="1"/>
  <c r="BA99" i="1" s="1"/>
  <c r="BB99" i="1" s="1"/>
  <c r="AO97" i="1"/>
  <c r="AP97" i="1" s="1"/>
  <c r="BA97" i="1" s="1"/>
  <c r="BB97" i="1" s="1"/>
  <c r="AM97" i="1"/>
  <c r="AJ97" i="1" s="1"/>
  <c r="AO95" i="1"/>
  <c r="AP95" i="1" s="1"/>
  <c r="BA95" i="1" s="1"/>
  <c r="BB95" i="1" s="1"/>
  <c r="AM95" i="1"/>
  <c r="AJ95" i="1" s="1"/>
  <c r="AI85" i="2"/>
  <c r="AJ85" i="2" s="1"/>
  <c r="AI75" i="2"/>
  <c r="AJ75" i="2" s="1"/>
  <c r="AI69" i="2"/>
  <c r="AJ69" i="2" s="1"/>
  <c r="AZ120" i="2"/>
  <c r="BA120" i="2" s="1"/>
  <c r="AZ100" i="2"/>
  <c r="BA100" i="2" s="1"/>
  <c r="AI116" i="2"/>
  <c r="AJ116" i="2" s="1"/>
  <c r="R123" i="2"/>
  <c r="R122" i="2"/>
  <c r="AZ86" i="2"/>
  <c r="BA86" i="2" s="1"/>
  <c r="AF73" i="2"/>
  <c r="AF82" i="2"/>
  <c r="AI82" i="2" s="1"/>
  <c r="AJ82" i="2" s="1"/>
  <c r="AF88" i="2"/>
  <c r="AI88" i="2" s="1"/>
  <c r="AJ88" i="2" s="1"/>
  <c r="AH78" i="2"/>
  <c r="AZ75" i="2"/>
  <c r="BA75" i="2" s="1"/>
  <c r="AZ81" i="2"/>
  <c r="BA81" i="2" s="1"/>
  <c r="AJ73" i="1"/>
  <c r="AJ65" i="1"/>
  <c r="AO118" i="1"/>
  <c r="AM118" i="1"/>
  <c r="AJ118" i="1" s="1"/>
  <c r="AO116" i="1"/>
  <c r="AM116" i="1"/>
  <c r="AO108" i="1"/>
  <c r="AP108" i="1" s="1"/>
  <c r="BA108" i="1" s="1"/>
  <c r="BB108" i="1" s="1"/>
  <c r="AM108" i="1"/>
  <c r="AO106" i="1"/>
  <c r="AM106" i="1"/>
  <c r="AJ106" i="1" s="1"/>
  <c r="AI77" i="2"/>
  <c r="AJ77" i="2" s="1"/>
  <c r="AI107" i="2"/>
  <c r="AJ107" i="2" s="1"/>
  <c r="U63" i="1"/>
  <c r="U80" i="1"/>
  <c r="U76" i="1"/>
  <c r="U68" i="1"/>
  <c r="AJ80" i="1"/>
  <c r="AJ76" i="1"/>
  <c r="AJ72" i="1"/>
  <c r="AJ68" i="1"/>
  <c r="U87" i="1"/>
  <c r="U83" i="1"/>
  <c r="U79" i="1"/>
  <c r="U75" i="1"/>
  <c r="U71" i="1"/>
  <c r="U67" i="1"/>
  <c r="AV87" i="1"/>
  <c r="AO87" i="1"/>
  <c r="AP87" i="1" s="1"/>
  <c r="AM87" i="1"/>
  <c r="AY86" i="1"/>
  <c r="AS86" i="1"/>
  <c r="AV85" i="1"/>
  <c r="AM85" i="1"/>
  <c r="AO85" i="1"/>
  <c r="AP85" i="1" s="1"/>
  <c r="AY84" i="1"/>
  <c r="AS84" i="1"/>
  <c r="AV83" i="1"/>
  <c r="AO83" i="1"/>
  <c r="AP83" i="1" s="1"/>
  <c r="AM83" i="1"/>
  <c r="AY82" i="1"/>
  <c r="AS82" i="1"/>
  <c r="AV81" i="1"/>
  <c r="AM81" i="1"/>
  <c r="AJ81" i="1" s="1"/>
  <c r="AO81" i="1"/>
  <c r="AP81" i="1" s="1"/>
  <c r="AY80" i="1"/>
  <c r="AS80" i="1"/>
  <c r="AV79" i="1"/>
  <c r="AO79" i="1"/>
  <c r="AP79" i="1" s="1"/>
  <c r="AM79" i="1"/>
  <c r="AJ79" i="1" s="1"/>
  <c r="AY78" i="1"/>
  <c r="AS78" i="1"/>
  <c r="AV77" i="1"/>
  <c r="AM77" i="1"/>
  <c r="AO77" i="1"/>
  <c r="AP77" i="1" s="1"/>
  <c r="AY76" i="1"/>
  <c r="AS76" i="1"/>
  <c r="AV75" i="1"/>
  <c r="AO75" i="1"/>
  <c r="AP75" i="1" s="1"/>
  <c r="AM75" i="1"/>
  <c r="AY74" i="1"/>
  <c r="AS74" i="1"/>
  <c r="AV73" i="1"/>
  <c r="AM73" i="1"/>
  <c r="AO73" i="1"/>
  <c r="AP73" i="1" s="1"/>
  <c r="AY72" i="1"/>
  <c r="AS72" i="1"/>
  <c r="AV71" i="1"/>
  <c r="AO71" i="1"/>
  <c r="AM71" i="1"/>
  <c r="AY70" i="1"/>
  <c r="AS70" i="1"/>
  <c r="AV69" i="1"/>
  <c r="AM69" i="1"/>
  <c r="AJ69" i="1" s="1"/>
  <c r="AO69" i="1"/>
  <c r="AP69" i="1" s="1"/>
  <c r="AY68" i="1"/>
  <c r="AS68" i="1"/>
  <c r="AV67" i="1"/>
  <c r="AM67" i="1"/>
  <c r="AJ67" i="1" s="1"/>
  <c r="AO67" i="1"/>
  <c r="AP67" i="1" s="1"/>
  <c r="AY66" i="1"/>
  <c r="AS66" i="1"/>
  <c r="AV65" i="1"/>
  <c r="AM65" i="1"/>
  <c r="AO65" i="1"/>
  <c r="AP65" i="1" s="1"/>
  <c r="AF65" i="1"/>
  <c r="AY64" i="1"/>
  <c r="AS64" i="1"/>
  <c r="U95" i="1"/>
  <c r="AD117" i="1"/>
  <c r="AK117" i="1" s="1"/>
  <c r="AL117" i="1" s="1"/>
  <c r="AJ115" i="1"/>
  <c r="AD115" i="1"/>
  <c r="AK115" i="1"/>
  <c r="AL115" i="1" s="1"/>
  <c r="AD113" i="1"/>
  <c r="AK113" i="1" s="1"/>
  <c r="AL113" i="1" s="1"/>
  <c r="AJ111" i="1"/>
  <c r="AD111" i="1"/>
  <c r="AK111" i="1" s="1"/>
  <c r="AL111" i="1" s="1"/>
  <c r="AJ109" i="1"/>
  <c r="AD109" i="1"/>
  <c r="AK109" i="1" s="1"/>
  <c r="AL109" i="1" s="1"/>
  <c r="AJ107" i="1"/>
  <c r="AD107" i="1"/>
  <c r="AK107" i="1" s="1"/>
  <c r="AL107" i="1" s="1"/>
  <c r="AJ105" i="1"/>
  <c r="AD105" i="1"/>
  <c r="AK105" i="1" s="1"/>
  <c r="AL105" i="1" s="1"/>
  <c r="AD103" i="1"/>
  <c r="AJ101" i="1"/>
  <c r="AD101" i="1"/>
  <c r="AK101" i="1" s="1"/>
  <c r="AL101" i="1" s="1"/>
  <c r="AJ99" i="1"/>
  <c r="AD99" i="1"/>
  <c r="AK99" i="1" s="1"/>
  <c r="AL99" i="1" s="1"/>
  <c r="AD97" i="1"/>
  <c r="AK97" i="1" s="1"/>
  <c r="AL97" i="1" s="1"/>
  <c r="AD95" i="1"/>
  <c r="AI78" i="2"/>
  <c r="AJ78" i="2" s="1"/>
  <c r="AI68" i="2"/>
  <c r="AJ68" i="2" s="1"/>
  <c r="AZ115" i="2"/>
  <c r="BA115" i="2" s="1"/>
  <c r="AZ111" i="2"/>
  <c r="BA111" i="2" s="1"/>
  <c r="AZ107" i="2"/>
  <c r="BA107" i="2" s="1"/>
  <c r="S123" i="2"/>
  <c r="S122" i="2"/>
  <c r="AI106" i="2"/>
  <c r="AJ106" i="2" s="1"/>
  <c r="AI114" i="2"/>
  <c r="AJ114" i="2" s="1"/>
  <c r="AZ67" i="2"/>
  <c r="BA67" i="2" s="1"/>
  <c r="AZ68" i="2"/>
  <c r="BA68" i="2" s="1"/>
  <c r="AZ74" i="2"/>
  <c r="BA74" i="2" s="1"/>
  <c r="AI111" i="2"/>
  <c r="AJ111" i="2" s="1"/>
  <c r="AH74" i="2"/>
  <c r="AI74" i="2" s="1"/>
  <c r="AJ74" i="2" s="1"/>
  <c r="AH77" i="2"/>
  <c r="AH80" i="2"/>
  <c r="AI80" i="2" s="1"/>
  <c r="AJ80" i="2" s="1"/>
  <c r="AH86" i="2"/>
  <c r="AH89" i="2"/>
  <c r="AI89" i="2" s="1"/>
  <c r="AJ89" i="2" s="1"/>
  <c r="AZ69" i="2"/>
  <c r="BA69" i="2" s="1"/>
  <c r="AZ71" i="2"/>
  <c r="BA71" i="2" s="1"/>
  <c r="AZ73" i="2"/>
  <c r="BA73" i="2" s="1"/>
  <c r="AZ90" i="2"/>
  <c r="BA90" i="2" s="1"/>
  <c r="AI115" i="2"/>
  <c r="AJ115" i="2" s="1"/>
  <c r="AJ87" i="1"/>
  <c r="AJ83" i="1"/>
  <c r="AJ75" i="1"/>
  <c r="AJ71" i="1"/>
  <c r="AO110" i="1"/>
  <c r="AP110" i="1" s="1"/>
  <c r="BA110" i="1" s="1"/>
  <c r="BB110" i="1" s="1"/>
  <c r="AM110" i="1"/>
  <c r="AO102" i="1"/>
  <c r="AP102" i="1" s="1"/>
  <c r="BA102" i="1" s="1"/>
  <c r="BB102" i="1" s="1"/>
  <c r="AM102" i="1"/>
  <c r="AM100" i="1"/>
  <c r="AO100" i="1"/>
  <c r="AP100" i="1" s="1"/>
  <c r="BA100" i="1" s="1"/>
  <c r="BB100" i="1" s="1"/>
  <c r="AO94" i="1"/>
  <c r="AP94" i="1" s="1"/>
  <c r="BA94" i="1" s="1"/>
  <c r="AM94" i="1"/>
  <c r="AI83" i="2"/>
  <c r="AJ83" i="2" s="1"/>
  <c r="AJ97" i="2"/>
  <c r="U85" i="1"/>
  <c r="U81" i="1"/>
  <c r="U77" i="1"/>
  <c r="U73" i="1"/>
  <c r="U69" i="1"/>
  <c r="U65" i="1"/>
  <c r="AY87" i="1"/>
  <c r="AS87" i="1"/>
  <c r="AV86" i="1"/>
  <c r="AM86" i="1"/>
  <c r="AJ86" i="1" s="1"/>
  <c r="AO86" i="1"/>
  <c r="AP86" i="1" s="1"/>
  <c r="AY85" i="1"/>
  <c r="AS85" i="1"/>
  <c r="AV84" i="1"/>
  <c r="AM84" i="1"/>
  <c r="AJ84" i="1" s="1"/>
  <c r="AO84" i="1"/>
  <c r="AP84" i="1" s="1"/>
  <c r="AY83" i="1"/>
  <c r="AS83" i="1"/>
  <c r="AV82" i="1"/>
  <c r="AM82" i="1"/>
  <c r="AJ82" i="1" s="1"/>
  <c r="AO82" i="1"/>
  <c r="AP82" i="1" s="1"/>
  <c r="AY81" i="1"/>
  <c r="AS81" i="1"/>
  <c r="AV80" i="1"/>
  <c r="AM80" i="1"/>
  <c r="AO80" i="1"/>
  <c r="AP80" i="1" s="1"/>
  <c r="BA80" i="1" s="1"/>
  <c r="BB80" i="1" s="1"/>
  <c r="AY79" i="1"/>
  <c r="AS79" i="1"/>
  <c r="AV78" i="1"/>
  <c r="AM78" i="1"/>
  <c r="AJ78" i="1" s="1"/>
  <c r="AO78" i="1"/>
  <c r="AP78" i="1" s="1"/>
  <c r="AY77" i="1"/>
  <c r="AS77" i="1"/>
  <c r="AV76" i="1"/>
  <c r="AM76" i="1"/>
  <c r="AO76" i="1"/>
  <c r="AP76" i="1" s="1"/>
  <c r="AY75" i="1"/>
  <c r="AS75" i="1"/>
  <c r="AV74" i="1"/>
  <c r="AM74" i="1"/>
  <c r="AJ74" i="1" s="1"/>
  <c r="AO74" i="1"/>
  <c r="AP74" i="1" s="1"/>
  <c r="AY73" i="1"/>
  <c r="AS73" i="1"/>
  <c r="AV72" i="1"/>
  <c r="AM72" i="1"/>
  <c r="AO72" i="1"/>
  <c r="AP72" i="1" s="1"/>
  <c r="BA72" i="1" s="1"/>
  <c r="BB72" i="1" s="1"/>
  <c r="AY71" i="1"/>
  <c r="AS71" i="1"/>
  <c r="AV70" i="1"/>
  <c r="AM70" i="1"/>
  <c r="AJ70" i="1" s="1"/>
  <c r="AO70" i="1"/>
  <c r="AP70" i="1" s="1"/>
  <c r="AY69" i="1"/>
  <c r="AS69" i="1"/>
  <c r="AV68" i="1"/>
  <c r="AM68" i="1"/>
  <c r="AO68" i="1"/>
  <c r="AP68" i="1" s="1"/>
  <c r="AY67" i="1"/>
  <c r="AS67" i="1"/>
  <c r="AV66" i="1"/>
  <c r="AM66" i="1"/>
  <c r="AJ66" i="1" s="1"/>
  <c r="AK66" i="1" s="1"/>
  <c r="AL66" i="1" s="1"/>
  <c r="AO66" i="1"/>
  <c r="AP66" i="1" s="1"/>
  <c r="AF66" i="1"/>
  <c r="AY65" i="1"/>
  <c r="AS65" i="1"/>
  <c r="AV64" i="1"/>
  <c r="AM64" i="1"/>
  <c r="AJ64" i="1" s="1"/>
  <c r="AK64" i="1" s="1"/>
  <c r="AL64" i="1" s="1"/>
  <c r="AO64" i="1"/>
  <c r="AP64" i="1" s="1"/>
  <c r="AF64" i="1"/>
  <c r="AY63" i="1"/>
  <c r="AF63" i="1"/>
  <c r="AD118" i="1"/>
  <c r="AK118" i="1" s="1"/>
  <c r="AL118" i="1" s="1"/>
  <c r="AJ116" i="1"/>
  <c r="AK116" i="1" s="1"/>
  <c r="AL116" i="1" s="1"/>
  <c r="AD116" i="1"/>
  <c r="AJ114" i="1"/>
  <c r="AD114" i="1"/>
  <c r="AK114" i="1" s="1"/>
  <c r="AL114" i="1" s="1"/>
  <c r="AJ112" i="1"/>
  <c r="AD112" i="1"/>
  <c r="AK112" i="1"/>
  <c r="AL112" i="1" s="1"/>
  <c r="AJ110" i="1"/>
  <c r="AD110" i="1"/>
  <c r="AK110" i="1" s="1"/>
  <c r="AL110" i="1" s="1"/>
  <c r="AJ108" i="1"/>
  <c r="AK108" i="1" s="1"/>
  <c r="AL108" i="1" s="1"/>
  <c r="AD108" i="1"/>
  <c r="AD106" i="1"/>
  <c r="AK106" i="1" s="1"/>
  <c r="AL106" i="1" s="1"/>
  <c r="AJ104" i="1"/>
  <c r="AD104" i="1"/>
  <c r="AK104" i="1"/>
  <c r="AL104" i="1" s="1"/>
  <c r="AJ102" i="1"/>
  <c r="AD102" i="1"/>
  <c r="AK102" i="1" s="1"/>
  <c r="AL102" i="1" s="1"/>
  <c r="AJ100" i="1"/>
  <c r="AK100" i="1" s="1"/>
  <c r="AL100" i="1" s="1"/>
  <c r="AD100" i="1"/>
  <c r="AD98" i="1"/>
  <c r="AK98" i="1" s="1"/>
  <c r="AL98" i="1" s="1"/>
  <c r="AJ96" i="1"/>
  <c r="AD96" i="1"/>
  <c r="AK96" i="1"/>
  <c r="AL96" i="1" s="1"/>
  <c r="AJ94" i="1"/>
  <c r="AD94" i="1"/>
  <c r="AK94" i="1" s="1"/>
  <c r="AI87" i="2"/>
  <c r="AJ87" i="2" s="1"/>
  <c r="AI76" i="2"/>
  <c r="AJ76" i="2" s="1"/>
  <c r="AI70" i="2"/>
  <c r="AJ70" i="2" s="1"/>
  <c r="AZ109" i="2"/>
  <c r="BA109" i="2" s="1"/>
  <c r="AZ101" i="2"/>
  <c r="BA101" i="2" s="1"/>
  <c r="AI112" i="2"/>
  <c r="AJ112" i="2" s="1"/>
  <c r="AI102" i="2"/>
  <c r="AJ102" i="2" s="1"/>
  <c r="AI110" i="2"/>
  <c r="AJ110" i="2" s="1"/>
  <c r="AI118" i="2"/>
  <c r="AJ118" i="2" s="1"/>
  <c r="AZ80" i="2"/>
  <c r="BA80" i="2" s="1"/>
  <c r="AI99" i="2"/>
  <c r="AJ99" i="2" s="1"/>
  <c r="AI119" i="2"/>
  <c r="AJ119" i="2" s="1"/>
  <c r="AF81" i="2"/>
  <c r="AH72" i="2"/>
  <c r="AH84" i="2"/>
  <c r="AI84" i="2" s="1"/>
  <c r="AJ84" i="2" s="1"/>
  <c r="AZ72" i="2"/>
  <c r="BA72" i="2" s="1"/>
  <c r="AZ77" i="2"/>
  <c r="BA77" i="2" s="1"/>
  <c r="AZ89" i="2"/>
  <c r="BA89" i="2" s="1"/>
  <c r="AF72" i="2"/>
  <c r="AI72" i="2" s="1"/>
  <c r="AJ72" i="2" s="1"/>
  <c r="BA97" i="2"/>
  <c r="BA66" i="2"/>
  <c r="AD67" i="1"/>
  <c r="AD66" i="1"/>
  <c r="AD65" i="1"/>
  <c r="AK65" i="1"/>
  <c r="AL65" i="1" s="1"/>
  <c r="AD64" i="1"/>
  <c r="AD63" i="1"/>
  <c r="U88" i="1"/>
  <c r="AO63" i="1"/>
  <c r="AP63" i="1" s="1"/>
  <c r="BA63" i="1" s="1"/>
  <c r="AM63" i="1"/>
  <c r="AJ63" i="1" s="1"/>
  <c r="AF87" i="1"/>
  <c r="AK87" i="1" s="1"/>
  <c r="AL87" i="1" s="1"/>
  <c r="AF86" i="1"/>
  <c r="AF85" i="1"/>
  <c r="AK85" i="1" s="1"/>
  <c r="AL85" i="1" s="1"/>
  <c r="AF84" i="1"/>
  <c r="AF83" i="1"/>
  <c r="AK83" i="1" s="1"/>
  <c r="AL83" i="1" s="1"/>
  <c r="AF82" i="1"/>
  <c r="AF81" i="1"/>
  <c r="AF80" i="1"/>
  <c r="AF79" i="1"/>
  <c r="AF78" i="1"/>
  <c r="AF77" i="1"/>
  <c r="AK77" i="1" s="1"/>
  <c r="AL77" i="1" s="1"/>
  <c r="AF76" i="1"/>
  <c r="AF75" i="1"/>
  <c r="AK75" i="1" s="1"/>
  <c r="AL75" i="1" s="1"/>
  <c r="AF74" i="1"/>
  <c r="AF73" i="1"/>
  <c r="AK73" i="1" s="1"/>
  <c r="AL73" i="1" s="1"/>
  <c r="AF72" i="1"/>
  <c r="AF71" i="1"/>
  <c r="AK71" i="1" s="1"/>
  <c r="AL71" i="1" s="1"/>
  <c r="AF70" i="1"/>
  <c r="AF69" i="1"/>
  <c r="AF68" i="1"/>
  <c r="AF67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V94" i="1"/>
  <c r="U94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AL94" i="1" l="1"/>
  <c r="AK119" i="1"/>
  <c r="AK103" i="1"/>
  <c r="AL103" i="1" s="1"/>
  <c r="AK95" i="1"/>
  <c r="AL95" i="1" s="1"/>
  <c r="AK69" i="1"/>
  <c r="AL69" i="1" s="1"/>
  <c r="AK81" i="1"/>
  <c r="AL81" i="1" s="1"/>
  <c r="BB63" i="1"/>
  <c r="BA122" i="2"/>
  <c r="E8" i="3" s="1"/>
  <c r="F13" i="3" s="1"/>
  <c r="BA123" i="2"/>
  <c r="F8" i="3" s="1"/>
  <c r="F19" i="3" s="1"/>
  <c r="AJ122" i="2"/>
  <c r="C8" i="3" s="1"/>
  <c r="F12" i="3" s="1"/>
  <c r="AJ123" i="2"/>
  <c r="D8" i="3" s="1"/>
  <c r="F18" i="3" s="1"/>
  <c r="BA69" i="1"/>
  <c r="BB69" i="1" s="1"/>
  <c r="BA75" i="1"/>
  <c r="BB75" i="1" s="1"/>
  <c r="BA77" i="1"/>
  <c r="BB77" i="1" s="1"/>
  <c r="BA83" i="1"/>
  <c r="BB83" i="1" s="1"/>
  <c r="BA85" i="1"/>
  <c r="BB85" i="1" s="1"/>
  <c r="AK70" i="1"/>
  <c r="AL70" i="1" s="1"/>
  <c r="AK74" i="1"/>
  <c r="AL74" i="1" s="1"/>
  <c r="AK78" i="1"/>
  <c r="AL78" i="1" s="1"/>
  <c r="AK82" i="1"/>
  <c r="AL82" i="1" s="1"/>
  <c r="AK86" i="1"/>
  <c r="AL86" i="1" s="1"/>
  <c r="AZ91" i="2"/>
  <c r="BA66" i="1"/>
  <c r="BB66" i="1" s="1"/>
  <c r="BA74" i="1"/>
  <c r="BB74" i="1" s="1"/>
  <c r="BA82" i="1"/>
  <c r="BB82" i="1" s="1"/>
  <c r="AP118" i="1"/>
  <c r="BA118" i="1" s="1"/>
  <c r="BB118" i="1" s="1"/>
  <c r="AP117" i="1"/>
  <c r="BA117" i="1" s="1"/>
  <c r="BB117" i="1" s="1"/>
  <c r="AZ92" i="2"/>
  <c r="AI91" i="2"/>
  <c r="AK67" i="1"/>
  <c r="AL67" i="1" s="1"/>
  <c r="AK79" i="1"/>
  <c r="AL79" i="1" s="1"/>
  <c r="BA91" i="2"/>
  <c r="E7" i="3" s="1"/>
  <c r="E13" i="3" s="1"/>
  <c r="BA92" i="2"/>
  <c r="F7" i="3" s="1"/>
  <c r="E19" i="3" s="1"/>
  <c r="BA68" i="1"/>
  <c r="BB68" i="1" s="1"/>
  <c r="BA76" i="1"/>
  <c r="BB76" i="1" s="1"/>
  <c r="BA84" i="1"/>
  <c r="BB84" i="1" s="1"/>
  <c r="AI122" i="2"/>
  <c r="BA65" i="1"/>
  <c r="BB65" i="1" s="1"/>
  <c r="AP71" i="1"/>
  <c r="BA71" i="1" s="1"/>
  <c r="BB71" i="1" s="1"/>
  <c r="BA73" i="1"/>
  <c r="BB73" i="1" s="1"/>
  <c r="BA79" i="1"/>
  <c r="BB79" i="1" s="1"/>
  <c r="BA81" i="1"/>
  <c r="BB81" i="1" s="1"/>
  <c r="BA87" i="1"/>
  <c r="BB87" i="1" s="1"/>
  <c r="BA107" i="1"/>
  <c r="BB107" i="1" s="1"/>
  <c r="AP107" i="1"/>
  <c r="AI92" i="2"/>
  <c r="AK68" i="1"/>
  <c r="AL68" i="1" s="1"/>
  <c r="AK72" i="1"/>
  <c r="AL72" i="1" s="1"/>
  <c r="AK76" i="1"/>
  <c r="AL76" i="1" s="1"/>
  <c r="AK80" i="1"/>
  <c r="AL80" i="1" s="1"/>
  <c r="AK84" i="1"/>
  <c r="AL84" i="1" s="1"/>
  <c r="BB94" i="1"/>
  <c r="AZ122" i="2"/>
  <c r="BA64" i="1"/>
  <c r="BB64" i="1" s="1"/>
  <c r="BA70" i="1"/>
  <c r="BB70" i="1" s="1"/>
  <c r="BA78" i="1"/>
  <c r="BB78" i="1" s="1"/>
  <c r="BA86" i="1"/>
  <c r="BB86" i="1" s="1"/>
  <c r="AI123" i="2"/>
  <c r="BA67" i="1"/>
  <c r="BB67" i="1" s="1"/>
  <c r="AZ123" i="2"/>
  <c r="AP106" i="1"/>
  <c r="BA106" i="1"/>
  <c r="AP116" i="1"/>
  <c r="BA116" i="1" s="1"/>
  <c r="BB116" i="1" s="1"/>
  <c r="AP115" i="1"/>
  <c r="BA115" i="1" s="1"/>
  <c r="BB115" i="1" s="1"/>
  <c r="AJ92" i="2"/>
  <c r="D7" i="3" s="1"/>
  <c r="E18" i="3" s="1"/>
  <c r="AJ91" i="2"/>
  <c r="C7" i="3" s="1"/>
  <c r="E12" i="3" s="1"/>
  <c r="AK63" i="1"/>
  <c r="V89" i="1"/>
  <c r="V88" i="1"/>
  <c r="V120" i="1"/>
  <c r="V119" i="1"/>
  <c r="U120" i="1"/>
  <c r="U119" i="1"/>
  <c r="AK89" i="1" l="1"/>
  <c r="BB89" i="1"/>
  <c r="F5" i="3" s="1"/>
  <c r="C19" i="3" s="1"/>
  <c r="BB88" i="1"/>
  <c r="E5" i="3" s="1"/>
  <c r="C13" i="3" s="1"/>
  <c r="BB119" i="1"/>
  <c r="E6" i="3" s="1"/>
  <c r="D13" i="3" s="1"/>
  <c r="BA120" i="1"/>
  <c r="BA88" i="1"/>
  <c r="AL119" i="1"/>
  <c r="C6" i="3" s="1"/>
  <c r="D12" i="3" s="1"/>
  <c r="AL120" i="1"/>
  <c r="D6" i="3" s="1"/>
  <c r="D18" i="3" s="1"/>
  <c r="BB106" i="1"/>
  <c r="BB120" i="1" s="1"/>
  <c r="F6" i="3" s="1"/>
  <c r="D19" i="3" s="1"/>
  <c r="BA119" i="1"/>
  <c r="BA89" i="1"/>
  <c r="AK120" i="1"/>
  <c r="AK88" i="1"/>
  <c r="AL63" i="1"/>
  <c r="AL88" i="1" l="1"/>
  <c r="C5" i="3" s="1"/>
  <c r="C12" i="3" s="1"/>
  <c r="AL89" i="1"/>
  <c r="D5" i="3" s="1"/>
  <c r="C18" i="3" s="1"/>
</calcChain>
</file>

<file path=xl/comments1.xml><?xml version="1.0" encoding="utf-8"?>
<comments xmlns="http://schemas.openxmlformats.org/spreadsheetml/2006/main">
  <authors>
    <author>LambieS</author>
  </authors>
  <commentList>
    <comment ref="U30" authorId="0">
      <text>
        <r>
          <rPr>
            <b/>
            <sz val="8"/>
            <color indexed="81"/>
            <rFont val="Tahoma"/>
            <family val="2"/>
          </rPr>
          <t>LambieS:</t>
        </r>
        <r>
          <rPr>
            <sz val="8"/>
            <color indexed="81"/>
            <rFont val="Tahoma"/>
            <family val="2"/>
          </rPr>
          <t xml:space="preserve">
Tree fallen over, potentially aerating the soil, although measurement appears to be in range of remaining measurements</t>
        </r>
      </text>
    </comment>
  </commentList>
</comments>
</file>

<file path=xl/sharedStrings.xml><?xml version="1.0" encoding="utf-8"?>
<sst xmlns="http://schemas.openxmlformats.org/spreadsheetml/2006/main" count="239" uniqueCount="64">
  <si>
    <t>Annual Co2 from 1 January to 31st December</t>
  </si>
  <si>
    <t>35 yr</t>
  </si>
  <si>
    <t>Cumulative CO2 - Annual fluxes</t>
  </si>
  <si>
    <t>55 yr</t>
  </si>
  <si>
    <t>g/m2/hr</t>
  </si>
  <si>
    <t>Cumualtive CO2</t>
  </si>
  <si>
    <t>Year 1</t>
  </si>
  <si>
    <t>Year 2</t>
  </si>
  <si>
    <t>Av</t>
  </si>
  <si>
    <t>Stdev</t>
  </si>
  <si>
    <t>g/m2/day</t>
  </si>
  <si>
    <t>Cumulative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</si>
  <si>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</si>
  <si>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</si>
  <si>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</si>
  <si>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</si>
  <si>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</si>
  <si>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</si>
  <si>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</si>
  <si>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</si>
  <si>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</si>
  <si>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</si>
  <si>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</si>
  <si>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</si>
  <si>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g/m2/month</t>
  </si>
  <si>
    <t>mean</t>
  </si>
  <si>
    <t>rep</t>
  </si>
  <si>
    <t>NP1</t>
  </si>
  <si>
    <t>NP2</t>
  </si>
  <si>
    <t>SC1</t>
  </si>
  <si>
    <t>SC2</t>
  </si>
  <si>
    <t>NP1_08_gCO2/m2/year</t>
  </si>
  <si>
    <t>NP2_08_gCO2/m2/year</t>
  </si>
  <si>
    <t>NP1_08_gCO2-C/m2/year</t>
  </si>
  <si>
    <t>NP2_8_gCO2-C/m2/year</t>
  </si>
  <si>
    <t>NP1-09_gCO2/m2/year</t>
  </si>
  <si>
    <t>NP1-09_gCO2-C/m2/year</t>
  </si>
  <si>
    <t>NP2-09_gCO2/m2/year</t>
  </si>
  <si>
    <t>NP2-09_gCO2-C/m2/year</t>
  </si>
  <si>
    <t>SC2_08_gCO2/m2/year</t>
  </si>
  <si>
    <t>SC2_08_gCO2-C/m2/year</t>
  </si>
  <si>
    <t>SC1_08_gCO2/m2/year</t>
  </si>
  <si>
    <t>SC1_08_gCO2-C/m2/year</t>
  </si>
  <si>
    <t>SC1_09_gCO2/m2/year</t>
  </si>
  <si>
    <t>SC1_09_gCO2-C/m2/year</t>
  </si>
  <si>
    <t>SC2_09_gCO2/m2/year</t>
  </si>
  <si>
    <t>SC2_09_gCO2-C/m2/year</t>
  </si>
  <si>
    <t>se</t>
  </si>
  <si>
    <t>sd</t>
  </si>
  <si>
    <t>nsd</t>
  </si>
  <si>
    <r>
      <t>g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/m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/year</t>
    </r>
  </si>
  <si>
    <t>data provided by:</t>
  </si>
  <si>
    <r>
      <t>CAROLYN HEDLEY</t>
    </r>
    <r>
      <rPr>
        <sz val="9.5"/>
        <color rgb="FF333333"/>
        <rFont val="Times New Roman"/>
        <family val="1"/>
      </rPr>
      <t> </t>
    </r>
    <r>
      <rPr>
        <b/>
        <sz val="9.5"/>
        <color rgb="FF76933C"/>
        <rFont val="Times New Roman"/>
        <family val="1"/>
      </rPr>
      <t>| </t>
    </r>
    <r>
      <rPr>
        <sz val="9.5"/>
        <color rgb="FF333333"/>
        <rFont val="Times New Roman"/>
        <family val="1"/>
      </rPr>
      <t>SOIL SCIENTIST</t>
    </r>
  </si>
  <si>
    <r>
      <t>Research Leader Soil Carbon </t>
    </r>
    <r>
      <rPr>
        <b/>
        <sz val="9.5"/>
        <color rgb="FF76933C"/>
        <rFont val="Times New Roman"/>
        <family val="1"/>
      </rPr>
      <t>| </t>
    </r>
    <r>
      <rPr>
        <sz val="9.5"/>
        <color rgb="FF333333"/>
        <rFont val="Times New Roman"/>
        <family val="1"/>
      </rPr>
      <t> Programme Leader MBIE Max Value Irrigation </t>
    </r>
  </si>
  <si>
    <t xml:space="preserve">LANDCARE RESEARCH MANAAKI WHENUA </t>
  </si>
  <si>
    <t>PALMERSTON NORTH, NEW ZEALAND</t>
  </si>
  <si>
    <r>
      <t>DDI:</t>
    </r>
    <r>
      <rPr>
        <sz val="9.5"/>
        <color rgb="FF333333"/>
        <rFont val="Times New Roman"/>
        <family val="1"/>
      </rPr>
      <t> </t>
    </r>
    <r>
      <rPr>
        <sz val="12"/>
        <color rgb="FF1F497D"/>
        <rFont val="Times New Roman"/>
        <family val="1"/>
      </rPr>
      <t>+64 6 353 4904</t>
    </r>
  </si>
  <si>
    <t>http://www.landcareresearch.co.nz/science/soils-and-landscapes/precision-agriculture</t>
  </si>
  <si>
    <r>
      <t>W:</t>
    </r>
    <r>
      <rPr>
        <sz val="9.5"/>
        <color rgb="FF333333"/>
        <rFont val="Times New Roman"/>
        <family val="1"/>
      </rPr>
      <t> </t>
    </r>
    <r>
      <rPr>
        <sz val="9.5"/>
        <color rgb="FF0000FF"/>
        <rFont val="Times New Roman"/>
        <family val="1"/>
      </rPr>
      <t>www.landcareresearch.co.nz</t>
    </r>
    <r>
      <rPr>
        <sz val="9.5"/>
        <color rgb="FF333333"/>
        <rFont val="Times New Roman"/>
        <family val="1"/>
      </rPr>
      <t> </t>
    </r>
    <r>
      <rPr>
        <b/>
        <sz val="9.5"/>
        <color rgb="FF336600"/>
        <rFont val="Times New Roman"/>
        <family val="1"/>
      </rPr>
      <t>|</t>
    </r>
    <r>
      <rPr>
        <sz val="9.5"/>
        <color rgb="FF336600"/>
        <rFont val="Times New Roman"/>
        <family val="1"/>
      </rPr>
      <t> E: </t>
    </r>
    <r>
      <rPr>
        <sz val="9.5"/>
        <color rgb="FF0000FF"/>
        <rFont val="Times New Roman"/>
        <family val="1"/>
      </rPr>
      <t>hedleyc@landcareresearch.co.nz</t>
    </r>
  </si>
  <si>
    <t xml:space="preserve">Hedley CB, Lambie S, Dando J 2013 </t>
  </si>
  <si>
    <t xml:space="preserve">Edaphic and environmental controls of soil respiration and related soil processes under two contrasting manuka and kanuka shrubland stands in North Island, New Zealand. </t>
  </si>
  <si>
    <t>Soil Research, 51(5), 390-405.</t>
  </si>
  <si>
    <t>data published in:</t>
  </si>
  <si>
    <t xml:space="preserve">Soil respiration under two contrasting manuka and kanuka shrubland stands in North Island, New Zealand.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</si>
</sst>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theme="1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i/>
      <sz val="10"/>
      <color theme="1"/>
      <name val="Arial"/>
      <family val="2"/>
    </font>
    <font>
      <b/>
      <sz val="9.5"/>
      <color rgb="FF76933C"/>
      <name val="Times New Roman"/>
      <family val="1"/>
    </font>
    <font>
      <sz val="9.5"/>
      <color rgb="FF333333"/>
      <name val="Times New Roman"/>
      <family val="1"/>
    </font>
    <font>
      <sz val="9.5"/>
      <color rgb="FF76933C"/>
      <name val="Times New Roman"/>
      <family val="1"/>
    </font>
    <font>
      <sz val="12"/>
      <color rgb="FF1F497D"/>
      <name val="Times New Roman"/>
      <family val="1"/>
    </font>
    <font>
      <sz val="9.5"/>
      <color rgb="FF0000FF"/>
      <name val="Times New Roman"/>
      <family val="1"/>
    </font>
    <font>
      <b/>
      <sz val="9.5"/>
      <color rgb="FF336600"/>
      <name val="Times New Roman"/>
      <family val="1"/>
    </font>
    <font>
      <sz val="9.5"/>
      <color rgb="FF336600"/>
      <name val="Times New Roman"/>
      <family val="1"/>
    </font>
    <font>
      <u/>
      <sz val="10"/>
      <color theme="10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1" fillId="0" borderId="0" xfId="1"/>
    <xf numFmtId="0" fontId="2" fillId="0" borderId="0" xfId="1" applyFont="1"/>
    <xf numFmtId="0" fontId="1" fillId="0" borderId="0" xfId="2"/>
    <xf numFmtId="1" fontId="0" fillId="0" borderId="0" xfId="0" applyNumberFormat="1" applyFill="1"/>
    <xf numFmtId="0" fontId="0" fillId="3" borderId="0" xfId="0" applyFill="1"/>
    <xf numFmtId="1" fontId="0" fillId="3" borderId="0" xfId="0" applyNumberFormat="1" applyFill="1"/>
    <xf numFmtId="0" fontId="5" fillId="0" borderId="0" xfId="0" applyFont="1"/>
    <xf numFmtId="0" fontId="5" fillId="0" borderId="0" xfId="0" applyFont="1" applyFill="1"/>
    <xf numFmtId="1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1" fontId="0" fillId="3" borderId="0" xfId="0" applyNumberFormat="1" applyFill="1" applyBorder="1" applyAlignment="1">
      <alignment horizontal="center"/>
    </xf>
    <xf numFmtId="0" fontId="0" fillId="3" borderId="0" xfId="0" applyFill="1" applyBorder="1"/>
    <xf numFmtId="0" fontId="0" fillId="0" borderId="5" xfId="0" applyBorder="1"/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right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right"/>
    </xf>
    <xf numFmtId="1" fontId="5" fillId="2" borderId="0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 applyBorder="1"/>
    <xf numFmtId="0" fontId="0" fillId="0" borderId="5" xfId="0" applyBorder="1" applyAlignment="1">
      <alignment horizontal="right"/>
    </xf>
    <xf numFmtId="1" fontId="0" fillId="0" borderId="0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right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2" fillId="0" borderId="0" xfId="1" applyFont="1" applyFill="1"/>
    <xf numFmtId="0" fontId="0" fillId="0" borderId="0" xfId="0" applyFont="1" applyBorder="1"/>
    <xf numFmtId="1" fontId="0" fillId="0" borderId="0" xfId="0" applyNumberFormat="1" applyFill="1" applyBorder="1" applyAlignment="1">
      <alignment horizontal="center"/>
    </xf>
    <xf numFmtId="0" fontId="9" fillId="0" borderId="0" xfId="0" applyFont="1"/>
    <xf numFmtId="1" fontId="9" fillId="0" borderId="0" xfId="0" applyNumberFormat="1" applyFont="1"/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7" fillId="0" borderId="0" xfId="3" applyAlignment="1">
      <alignment vertical="center"/>
    </xf>
    <xf numFmtId="0" fontId="0" fillId="0" borderId="0" xfId="0" applyAlignment="1"/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/>
  </cellXfs>
  <cellStyles count="4">
    <cellStyle name="Hyperlink" xfId="3" builtinId="8"/>
    <cellStyle name="Normal" xfId="0" builtinId="0"/>
    <cellStyle name="Normal_5586CO2" xfId="2"/>
    <cellStyle name="Normal_5587CO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76618547681544"/>
          <c:y val="4.6770924467774859E-2"/>
          <c:w val="0.71716579177602779"/>
          <c:h val="0.793595435987168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summary!$B$12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summary!$C$18:$F$18</c:f>
                <c:numCache>
                  <c:formatCode>General</c:formatCode>
                  <c:ptCount val="4"/>
                  <c:pt idx="0">
                    <c:v>75.950063369815751</c:v>
                  </c:pt>
                  <c:pt idx="1">
                    <c:v>67.07860632600655</c:v>
                  </c:pt>
                  <c:pt idx="2">
                    <c:v>34.90725704274017</c:v>
                  </c:pt>
                  <c:pt idx="3">
                    <c:v>42.755685332818842</c:v>
                  </c:pt>
                </c:numCache>
              </c:numRef>
            </c:plus>
            <c:minus>
              <c:numRef>
                <c:f>summary!$C$18:$F$18</c:f>
                <c:numCache>
                  <c:formatCode>General</c:formatCode>
                  <c:ptCount val="4"/>
                  <c:pt idx="0">
                    <c:v>75.950063369815751</c:v>
                  </c:pt>
                  <c:pt idx="1">
                    <c:v>67.07860632600655</c:v>
                  </c:pt>
                  <c:pt idx="2">
                    <c:v>34.90725704274017</c:v>
                  </c:pt>
                  <c:pt idx="3">
                    <c:v>42.755685332818842</c:v>
                  </c:pt>
                </c:numCache>
              </c:numRef>
            </c:minus>
          </c:errBars>
          <c:cat>
            <c:strRef>
              <c:f>summary!$C$11:$F$11</c:f>
              <c:strCache>
                <c:ptCount val="4"/>
                <c:pt idx="0">
                  <c:v>NP1</c:v>
                </c:pt>
                <c:pt idx="1">
                  <c:v>NP2</c:v>
                </c:pt>
                <c:pt idx="2">
                  <c:v>SC1</c:v>
                </c:pt>
                <c:pt idx="3">
                  <c:v>SC2</c:v>
                </c:pt>
              </c:strCache>
            </c:strRef>
          </c:cat>
          <c:val>
            <c:numRef>
              <c:f>summary!$C$12:$F$12</c:f>
              <c:numCache>
                <c:formatCode>0</c:formatCode>
                <c:ptCount val="4"/>
                <c:pt idx="0">
                  <c:v>1237.5503999999999</c:v>
                </c:pt>
                <c:pt idx="1">
                  <c:v>1329.9067636363634</c:v>
                </c:pt>
                <c:pt idx="2">
                  <c:v>767.93890909090919</c:v>
                </c:pt>
                <c:pt idx="3">
                  <c:v>1170.5616</c:v>
                </c:pt>
              </c:numCache>
            </c:numRef>
          </c:val>
        </c:ser>
        <c:ser>
          <c:idx val="1"/>
          <c:order val="1"/>
          <c:tx>
            <c:strRef>
              <c:f>summary!$B$13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6350">
              <a:solidFill>
                <a:prstClr val="black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summary!$C$19:$F$19</c:f>
                <c:numCache>
                  <c:formatCode>General</c:formatCode>
                  <c:ptCount val="4"/>
                  <c:pt idx="0">
                    <c:v>35.31381059859892</c:v>
                  </c:pt>
                  <c:pt idx="1">
                    <c:v>54.441519805067934</c:v>
                  </c:pt>
                  <c:pt idx="2">
                    <c:v>31.536273065725936</c:v>
                  </c:pt>
                  <c:pt idx="3">
                    <c:v>46.081598825052389</c:v>
                  </c:pt>
                </c:numCache>
              </c:numRef>
            </c:plus>
            <c:minus>
              <c:numRef>
                <c:f>summary!$C$19:$F$19</c:f>
                <c:numCache>
                  <c:formatCode>General</c:formatCode>
                  <c:ptCount val="4"/>
                  <c:pt idx="0">
                    <c:v>35.31381059859892</c:v>
                  </c:pt>
                  <c:pt idx="1">
                    <c:v>54.441519805067934</c:v>
                  </c:pt>
                  <c:pt idx="2">
                    <c:v>31.536273065725936</c:v>
                  </c:pt>
                  <c:pt idx="3">
                    <c:v>46.081598825052389</c:v>
                  </c:pt>
                </c:numCache>
              </c:numRef>
            </c:minus>
          </c:errBars>
          <c:cat>
            <c:strRef>
              <c:f>summary!$C$11:$F$11</c:f>
              <c:strCache>
                <c:ptCount val="4"/>
                <c:pt idx="0">
                  <c:v>NP1</c:v>
                </c:pt>
                <c:pt idx="1">
                  <c:v>NP2</c:v>
                </c:pt>
                <c:pt idx="2">
                  <c:v>SC1</c:v>
                </c:pt>
                <c:pt idx="3">
                  <c:v>SC2</c:v>
                </c:pt>
              </c:strCache>
            </c:strRef>
          </c:cat>
          <c:val>
            <c:numRef>
              <c:f>summary!$C$13:$F$13</c:f>
              <c:numCache>
                <c:formatCode>0</c:formatCode>
                <c:ptCount val="4"/>
                <c:pt idx="0">
                  <c:v>863.60334545454543</c:v>
                </c:pt>
                <c:pt idx="1">
                  <c:v>992.80669090909112</c:v>
                </c:pt>
                <c:pt idx="2">
                  <c:v>689.68799999999999</c:v>
                </c:pt>
                <c:pt idx="3">
                  <c:v>928.25410909090908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68448"/>
        <c:axId val="103769984"/>
      </c:barChart>
      <c:catAx>
        <c:axId val="10376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769984"/>
        <c:crosses val="autoZero"/>
        <c:auto val="1"/>
        <c:lblAlgn val="ctr"/>
        <c:lblOffset val="100"/>
        <c:noMultiLvlLbl val="0"/>
      </c:catAx>
      <c:valAx>
        <c:axId val="10376998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37684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summary!$C$11</c:f>
              <c:strCache>
                <c:ptCount val="1"/>
                <c:pt idx="0">
                  <c:v>NP1</c:v>
                </c:pt>
              </c:strCache>
            </c:strRef>
          </c:tx>
          <c:invertIfNegative val="0"/>
          <c:val>
            <c:numRef>
              <c:f>summary!$C$12:$C$13</c:f>
              <c:numCache>
                <c:formatCode>0</c:formatCode>
                <c:ptCount val="2"/>
                <c:pt idx="0">
                  <c:v>1237.5503999999999</c:v>
                </c:pt>
                <c:pt idx="1">
                  <c:v>863.60334545454543</c:v>
                </c:pt>
              </c:numCache>
            </c:numRef>
          </c:val>
        </c:ser>
        <c:ser>
          <c:idx val="1"/>
          <c:order val="1"/>
          <c:tx>
            <c:strRef>
              <c:f>summary!$D$11</c:f>
              <c:strCache>
                <c:ptCount val="1"/>
                <c:pt idx="0">
                  <c:v>NP2</c:v>
                </c:pt>
              </c:strCache>
            </c:strRef>
          </c:tx>
          <c:invertIfNegative val="0"/>
          <c:val>
            <c:numRef>
              <c:f>summary!$D$12:$D$13</c:f>
              <c:numCache>
                <c:formatCode>0</c:formatCode>
                <c:ptCount val="2"/>
                <c:pt idx="0">
                  <c:v>1329.9067636363634</c:v>
                </c:pt>
                <c:pt idx="1">
                  <c:v>992.80669090909112</c:v>
                </c:pt>
              </c:numCache>
            </c:numRef>
          </c:val>
        </c:ser>
        <c:ser>
          <c:idx val="2"/>
          <c:order val="2"/>
          <c:tx>
            <c:strRef>
              <c:f>summary!$E$11</c:f>
              <c:strCache>
                <c:ptCount val="1"/>
                <c:pt idx="0">
                  <c:v>SC1</c:v>
                </c:pt>
              </c:strCache>
            </c:strRef>
          </c:tx>
          <c:invertIfNegative val="0"/>
          <c:val>
            <c:numRef>
              <c:f>summary!$E$12:$E$13</c:f>
              <c:numCache>
                <c:formatCode>0</c:formatCode>
                <c:ptCount val="2"/>
                <c:pt idx="0">
                  <c:v>767.93890909090919</c:v>
                </c:pt>
                <c:pt idx="1">
                  <c:v>689.68799999999999</c:v>
                </c:pt>
              </c:numCache>
            </c:numRef>
          </c:val>
        </c:ser>
        <c:ser>
          <c:idx val="3"/>
          <c:order val="3"/>
          <c:tx>
            <c:strRef>
              <c:f>summary!$F$11</c:f>
              <c:strCache>
                <c:ptCount val="1"/>
                <c:pt idx="0">
                  <c:v>SC2</c:v>
                </c:pt>
              </c:strCache>
            </c:strRef>
          </c:tx>
          <c:invertIfNegative val="0"/>
          <c:val>
            <c:numRef>
              <c:f>summary!$F$12:$F$13</c:f>
              <c:numCache>
                <c:formatCode>0</c:formatCode>
                <c:ptCount val="2"/>
                <c:pt idx="0">
                  <c:v>1170.5616</c:v>
                </c:pt>
                <c:pt idx="1">
                  <c:v>928.25410909090908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59552"/>
        <c:axId val="107161088"/>
      </c:barChart>
      <c:catAx>
        <c:axId val="10715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161088"/>
        <c:crosses val="autoZero"/>
        <c:auto val="1"/>
        <c:lblAlgn val="ctr"/>
        <c:lblOffset val="100"/>
        <c:noMultiLvlLbl val="0"/>
      </c:catAx>
      <c:valAx>
        <c:axId val="107161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715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Turangi!$U$63:$U$87</c:f>
              <c:numCache>
                <c:formatCode>0</c:formatCode>
                <c:ptCount val="25"/>
                <c:pt idx="0">
                  <c:v>328.11038188775808</c:v>
                </c:pt>
                <c:pt idx="1">
                  <c:v>382.4822843980765</c:v>
                </c:pt>
                <c:pt idx="2">
                  <c:v>342.12878506202719</c:v>
                </c:pt>
                <c:pt idx="3">
                  <c:v>499.65330670849136</c:v>
                </c:pt>
                <c:pt idx="4">
                  <c:v>226.39401111094406</c:v>
                </c:pt>
                <c:pt idx="5">
                  <c:v>361.45772576078741</c:v>
                </c:pt>
                <c:pt idx="6">
                  <c:v>254.67631791798414</c:v>
                </c:pt>
                <c:pt idx="7">
                  <c:v>425.39521941442052</c:v>
                </c:pt>
                <c:pt idx="8">
                  <c:v>383.34989082478558</c:v>
                </c:pt>
                <c:pt idx="9">
                  <c:v>595.98059770598752</c:v>
                </c:pt>
                <c:pt idx="10">
                  <c:v>325.81034523433692</c:v>
                </c:pt>
                <c:pt idx="11">
                  <c:v>280.06888016315651</c:v>
                </c:pt>
                <c:pt idx="12">
                  <c:v>375.18029207485017</c:v>
                </c:pt>
                <c:pt idx="13">
                  <c:v>290.24580244166839</c:v>
                </c:pt>
                <c:pt idx="14">
                  <c:v>240.90386005421851</c:v>
                </c:pt>
                <c:pt idx="15">
                  <c:v>336.73187104155909</c:v>
                </c:pt>
                <c:pt idx="16">
                  <c:v>286.55915437898472</c:v>
                </c:pt>
                <c:pt idx="17">
                  <c:v>370.94073406058914</c:v>
                </c:pt>
                <c:pt idx="18">
                  <c:v>311.66476111637257</c:v>
                </c:pt>
                <c:pt idx="19">
                  <c:v>395.40808991980816</c:v>
                </c:pt>
                <c:pt idx="20">
                  <c:v>758.42139549248452</c:v>
                </c:pt>
                <c:pt idx="21">
                  <c:v>282.6494194347984</c:v>
                </c:pt>
                <c:pt idx="22">
                  <c:v>387.18604360193683</c:v>
                </c:pt>
                <c:pt idx="23">
                  <c:v>295.49320399406031</c:v>
                </c:pt>
                <c:pt idx="24">
                  <c:v>306.30222607397167</c:v>
                </c:pt>
              </c:numCache>
            </c:numRef>
          </c:xVal>
          <c:yVal>
            <c:numRef>
              <c:f>Turangi!$AK$63:$AK$87</c:f>
              <c:numCache>
                <c:formatCode>0</c:formatCode>
                <c:ptCount val="25"/>
                <c:pt idx="0">
                  <c:v>4170.4799999999996</c:v>
                </c:pt>
                <c:pt idx="1">
                  <c:v>4619.880000000001</c:v>
                </c:pt>
                <c:pt idx="2">
                  <c:v>4378.08</c:v>
                </c:pt>
                <c:pt idx="3">
                  <c:v>5985.12</c:v>
                </c:pt>
                <c:pt idx="4">
                  <c:v>2849.1600000000003</c:v>
                </c:pt>
                <c:pt idx="5">
                  <c:v>4520.88</c:v>
                </c:pt>
                <c:pt idx="6">
                  <c:v>3232.6800000000003</c:v>
                </c:pt>
                <c:pt idx="7">
                  <c:v>5330.1600000000008</c:v>
                </c:pt>
                <c:pt idx="8">
                  <c:v>4653.12</c:v>
                </c:pt>
                <c:pt idx="9">
                  <c:v>7186.1999999999989</c:v>
                </c:pt>
                <c:pt idx="10">
                  <c:v>4047.3600000000006</c:v>
                </c:pt>
                <c:pt idx="11">
                  <c:v>3561.9600000000009</c:v>
                </c:pt>
                <c:pt idx="12">
                  <c:v>4869.24</c:v>
                </c:pt>
                <c:pt idx="13">
                  <c:v>3678.3599999999992</c:v>
                </c:pt>
                <c:pt idx="14">
                  <c:v>3035.16</c:v>
                </c:pt>
                <c:pt idx="15">
                  <c:v>4272.12</c:v>
                </c:pt>
                <c:pt idx="16">
                  <c:v>3660.8399999999997</c:v>
                </c:pt>
                <c:pt idx="17">
                  <c:v>4655.5199999999995</c:v>
                </c:pt>
                <c:pt idx="18">
                  <c:v>4025.6400000000003</c:v>
                </c:pt>
                <c:pt idx="19">
                  <c:v>4967.16</c:v>
                </c:pt>
                <c:pt idx="20">
                  <c:v>9506.0400000000009</c:v>
                </c:pt>
                <c:pt idx="21">
                  <c:v>3597.12</c:v>
                </c:pt>
                <c:pt idx="22">
                  <c:v>4830.8399999999992</c:v>
                </c:pt>
                <c:pt idx="23">
                  <c:v>3859.8</c:v>
                </c:pt>
                <c:pt idx="24">
                  <c:v>3949.2000000000003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15936"/>
        <c:axId val="101017472"/>
      </c:scatterChart>
      <c:valAx>
        <c:axId val="1010159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01017472"/>
        <c:crosses val="autoZero"/>
        <c:crossBetween val="midCat"/>
      </c:valAx>
      <c:valAx>
        <c:axId val="10101747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101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57150</xdr:rowOff>
    </xdr:from>
    <xdr:to>
      <xdr:col>14</xdr:col>
      <xdr:colOff>161925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22</xdr:row>
      <xdr:rowOff>57150</xdr:rowOff>
    </xdr:from>
    <xdr:to>
      <xdr:col>14</xdr:col>
      <xdr:colOff>219075</xdr:colOff>
      <xdr:row>39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481240</xdr:colOff>
      <xdr:row>6</xdr:row>
      <xdr:rowOff>30309</xdr:rowOff>
    </xdr:from>
    <xdr:ext cx="342786" cy="1632691"/>
    <xdr:sp macro="" textlink="">
      <xdr:nvSpPr>
        <xdr:cNvPr id="5" name="TextBox 4"/>
        <xdr:cNvSpPr txBox="1"/>
      </xdr:nvSpPr>
      <xdr:spPr>
        <a:xfrm rot="16200000">
          <a:off x="3703437" y="1322962"/>
          <a:ext cx="163269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NZ" sz="1600"/>
            <a:t>g CO</a:t>
          </a:r>
          <a:r>
            <a:rPr lang="en-NZ" sz="1600" baseline="-25000"/>
            <a:t>2 </a:t>
          </a:r>
          <a:r>
            <a:rPr lang="en-NZ" sz="1600" baseline="0"/>
            <a:t>-C/</a:t>
          </a:r>
          <a:r>
            <a:rPr lang="en-NZ" sz="1600" baseline="-25000"/>
            <a:t> </a:t>
          </a:r>
          <a:r>
            <a:rPr lang="en-NZ" sz="1600"/>
            <a:t>m</a:t>
          </a:r>
          <a:r>
            <a:rPr lang="en-NZ" sz="1600" baseline="30000"/>
            <a:t>2</a:t>
          </a:r>
          <a:r>
            <a:rPr lang="en-NZ" sz="1600"/>
            <a:t>/year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406400</xdr:colOff>
      <xdr:row>44</xdr:row>
      <xdr:rowOff>50800</xdr:rowOff>
    </xdr:from>
    <xdr:to>
      <xdr:col>31</xdr:col>
      <xdr:colOff>393700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0.18051</cdr:x>
      <cdr:y>0.03243</cdr:y>
    </cdr:from>
    <cdr:to>
      <cdr:x>0.81227</cdr:x>
      <cdr:y>0.14054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0" y="76200"/>
          <a:ext cx="22225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NZ" sz="1100"/>
            <a:t>CumulYear1_v1 v CumulYr_v2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bmail.landcareresearch.co.nz/owa/redir.aspx?SURL=AEGyaWS-coUZQXyARvKAl3vXz0Nwl9-aOZ2Yhpg75YPcRKjCPgvTCGgAdAB0AHAAOgAvAC8AdwB3AHcALgBsAGEAbgBkAGMAYQByAGUAcgBlAHMAZQBhAHIAYwBoAC4AYwBvAC4AbgB6AC8AcwBjAGkAZQBuAGMAZQAvAHMAbwBpAGwAcwAtAGEAbgBkAC0AbABhAG4AZABzAGMAYQBwAGUAcwAvAHAAcgBlAGMAaQBzAGkAbwBuAC0AYQBnAHIAaQBjAHUAbAB0AHUAcgBlAA..&amp;URL=http%3a%2f%2fwww.landcareresearch.co.nz%2fscience%2fsoils-and-landscapes%2fprecision-agricultur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3"/>
  <sheetViews>
    <sheetView tabSelected="1" workbookViewId="0">
      <selection activeCell="Q27" sqref="Q27"/>
    </sheetView>
  </sheetViews>
  <sheetFormatPr defaultRowHeight="12.75" x14ac:dyDescent="0.2"/>
  <cols>
    <col min="1" max="1" width="12.28515625" bestFit="1" customWidth="1"/>
  </cols>
  <sheetData>
    <row r="1" spans="1:23" x14ac:dyDescent="0.2">
      <c r="A1" s="58" t="s">
        <v>63</v>
      </c>
    </row>
    <row r="2" spans="1:23" x14ac:dyDescent="0.2">
      <c r="A2" s="55"/>
    </row>
    <row r="3" spans="1:23" x14ac:dyDescent="0.2">
      <c r="A3" t="str">
        <f>Turangi!AK57</f>
        <v>g CO2/m2/year</v>
      </c>
      <c r="C3">
        <v>2008</v>
      </c>
      <c r="E3">
        <v>2009</v>
      </c>
    </row>
    <row r="4" spans="1:23" x14ac:dyDescent="0.2">
      <c r="A4" s="13"/>
      <c r="C4" t="s">
        <v>25</v>
      </c>
      <c r="D4" s="50" t="s">
        <v>47</v>
      </c>
      <c r="E4" t="s">
        <v>25</v>
      </c>
      <c r="F4" s="49" t="s">
        <v>47</v>
      </c>
    </row>
    <row r="5" spans="1:23" x14ac:dyDescent="0.2">
      <c r="A5" s="13"/>
      <c r="B5" t="s">
        <v>27</v>
      </c>
      <c r="C5" s="13">
        <f>Turangi!AL88</f>
        <v>1237.5503999999999</v>
      </c>
      <c r="D5" s="50">
        <f>Turangi!AL89</f>
        <v>75.950063369815751</v>
      </c>
      <c r="E5" s="13">
        <f>Turangi!BB88</f>
        <v>863.60334545454543</v>
      </c>
      <c r="F5" s="50">
        <f>Turangi!BB89</f>
        <v>35.31381059859892</v>
      </c>
      <c r="Q5" t="s">
        <v>51</v>
      </c>
    </row>
    <row r="6" spans="1:23" x14ac:dyDescent="0.2">
      <c r="A6" s="13"/>
      <c r="B6" t="s">
        <v>28</v>
      </c>
      <c r="C6" s="13">
        <f>Turangi!AL119</f>
        <v>1329.9067636363634</v>
      </c>
      <c r="D6" s="50">
        <f>Turangi!AL120</f>
        <v>67.07860632600655</v>
      </c>
      <c r="E6" s="13">
        <f>Turangi!BB119</f>
        <v>992.80669090909112</v>
      </c>
      <c r="F6" s="50">
        <f>Turangi!BB120</f>
        <v>54.441519805067934</v>
      </c>
      <c r="Q6" s="51" t="s">
        <v>52</v>
      </c>
    </row>
    <row r="7" spans="1:23" x14ac:dyDescent="0.2">
      <c r="A7" s="13"/>
      <c r="B7" t="s">
        <v>29</v>
      </c>
      <c r="C7" s="13">
        <f>'Stoney Creek'!AJ91</f>
        <v>767.93890909090919</v>
      </c>
      <c r="D7" s="50">
        <f>'Stoney Creek'!AJ92</f>
        <v>34.90725704274017</v>
      </c>
      <c r="E7" s="13">
        <f>'Stoney Creek'!BA91</f>
        <v>689.68799999999999</v>
      </c>
      <c r="F7" s="50">
        <f>'Stoney Creek'!BA92</f>
        <v>31.536273065725936</v>
      </c>
      <c r="Q7" s="52" t="s">
        <v>53</v>
      </c>
    </row>
    <row r="8" spans="1:23" x14ac:dyDescent="0.2">
      <c r="A8" s="13"/>
      <c r="B8" t="s">
        <v>30</v>
      </c>
      <c r="C8" s="13">
        <f>'Stoney Creek'!AJ122</f>
        <v>1170.5616</v>
      </c>
      <c r="D8" s="50">
        <f>'Stoney Creek'!AJ123</f>
        <v>42.755685332818842</v>
      </c>
      <c r="E8" s="13">
        <f>'Stoney Creek'!BA122</f>
        <v>928.25410909090908</v>
      </c>
      <c r="F8" s="50">
        <f>'Stoney Creek'!BA123</f>
        <v>46.081598825052389</v>
      </c>
      <c r="Q8" s="52" t="s">
        <v>54</v>
      </c>
    </row>
    <row r="9" spans="1:23" x14ac:dyDescent="0.2">
      <c r="A9" s="13"/>
      <c r="D9" s="13"/>
      <c r="Q9" s="52" t="s">
        <v>55</v>
      </c>
    </row>
    <row r="10" spans="1:23" ht="15.75" x14ac:dyDescent="0.2">
      <c r="A10" s="13"/>
      <c r="D10" s="13"/>
      <c r="Q10" s="53" t="s">
        <v>56</v>
      </c>
    </row>
    <row r="11" spans="1:23" x14ac:dyDescent="0.2">
      <c r="A11" s="13"/>
      <c r="C11" t="s">
        <v>27</v>
      </c>
      <c r="D11" s="13" t="s">
        <v>28</v>
      </c>
      <c r="E11" t="s">
        <v>29</v>
      </c>
      <c r="F11" t="s">
        <v>30</v>
      </c>
      <c r="Q11" s="54" t="s">
        <v>57</v>
      </c>
    </row>
    <row r="12" spans="1:23" x14ac:dyDescent="0.2">
      <c r="A12" s="13"/>
      <c r="B12">
        <v>2008</v>
      </c>
      <c r="C12" s="13">
        <f>C5</f>
        <v>1237.5503999999999</v>
      </c>
      <c r="D12" s="13">
        <f>C6</f>
        <v>1329.9067636363634</v>
      </c>
      <c r="E12" s="13">
        <f>C7</f>
        <v>767.93890909090919</v>
      </c>
      <c r="F12" s="13">
        <f>C8</f>
        <v>1170.5616</v>
      </c>
      <c r="Q12" s="53" t="s">
        <v>58</v>
      </c>
    </row>
    <row r="13" spans="1:23" x14ac:dyDescent="0.2">
      <c r="A13" s="13"/>
      <c r="B13">
        <v>2009</v>
      </c>
      <c r="C13" s="13">
        <f>E5</f>
        <v>863.60334545454543</v>
      </c>
      <c r="D13" s="13">
        <f>E6</f>
        <v>992.80669090909112</v>
      </c>
      <c r="E13" s="13">
        <f>E7</f>
        <v>689.68799999999999</v>
      </c>
      <c r="F13" s="13">
        <f>E8</f>
        <v>928.25410909090908</v>
      </c>
      <c r="Q13" t="s">
        <v>62</v>
      </c>
    </row>
    <row r="14" spans="1:23" ht="15.75" x14ac:dyDescent="0.2">
      <c r="A14" s="13"/>
      <c r="Q14" s="57" t="s">
        <v>59</v>
      </c>
      <c r="R14" s="56"/>
      <c r="S14" s="56"/>
      <c r="T14" s="56"/>
      <c r="U14" s="56"/>
      <c r="V14" s="56"/>
      <c r="W14" s="56"/>
    </row>
    <row r="15" spans="1:23" x14ac:dyDescent="0.2">
      <c r="A15" s="13"/>
      <c r="Q15" s="55" t="s">
        <v>60</v>
      </c>
      <c r="R15" s="55"/>
      <c r="S15" s="55"/>
      <c r="T15" s="55"/>
      <c r="U15" s="55"/>
      <c r="V15" s="55"/>
      <c r="W15" s="55"/>
    </row>
    <row r="16" spans="1:23" x14ac:dyDescent="0.2">
      <c r="A16" s="13"/>
      <c r="D16" s="13"/>
      <c r="Q16" s="55" t="s">
        <v>61</v>
      </c>
      <c r="R16" s="55"/>
      <c r="S16" s="55"/>
      <c r="T16" s="55"/>
      <c r="U16" s="55"/>
      <c r="V16" s="55"/>
      <c r="W16" s="55"/>
    </row>
    <row r="17" spans="1:23" x14ac:dyDescent="0.2">
      <c r="A17" s="13"/>
      <c r="D17" s="13"/>
      <c r="Q17" s="55"/>
      <c r="R17" s="55"/>
      <c r="S17" s="55"/>
      <c r="T17" s="55"/>
      <c r="U17" s="55"/>
      <c r="V17" s="55"/>
      <c r="W17" s="55"/>
    </row>
    <row r="18" spans="1:23" x14ac:dyDescent="0.2">
      <c r="A18" s="13"/>
      <c r="B18" s="47">
        <v>2008</v>
      </c>
      <c r="C18" s="48">
        <f>D5</f>
        <v>75.950063369815751</v>
      </c>
      <c r="D18" s="48">
        <f>D6</f>
        <v>67.07860632600655</v>
      </c>
      <c r="E18" s="48">
        <f>D7</f>
        <v>34.90725704274017</v>
      </c>
      <c r="F18" s="48">
        <f>D8</f>
        <v>42.755685332818842</v>
      </c>
      <c r="Q18" s="55"/>
      <c r="R18" s="55"/>
      <c r="S18" s="55"/>
      <c r="T18" s="55"/>
      <c r="U18" s="55"/>
      <c r="V18" s="55"/>
      <c r="W18" s="55"/>
    </row>
    <row r="19" spans="1:23" x14ac:dyDescent="0.2">
      <c r="A19" s="13"/>
      <c r="B19" s="47">
        <v>2009</v>
      </c>
      <c r="C19" s="48">
        <f>F5</f>
        <v>35.31381059859892</v>
      </c>
      <c r="D19" s="48">
        <f>F6</f>
        <v>54.441519805067934</v>
      </c>
      <c r="E19" s="48">
        <f>F7</f>
        <v>31.536273065725936</v>
      </c>
      <c r="F19" s="48">
        <f>F8</f>
        <v>46.081598825052389</v>
      </c>
      <c r="Q19" s="55"/>
      <c r="R19" s="55"/>
      <c r="S19" s="55"/>
      <c r="T19" s="55"/>
      <c r="U19" s="55"/>
      <c r="V19" s="55"/>
      <c r="W19" s="55"/>
    </row>
    <row r="20" spans="1:23" x14ac:dyDescent="0.2">
      <c r="A20" s="13"/>
      <c r="D20" s="13"/>
      <c r="Q20" s="55"/>
      <c r="R20" s="55"/>
      <c r="S20" s="55"/>
      <c r="T20" s="55"/>
      <c r="U20" s="55"/>
      <c r="V20" s="55"/>
      <c r="W20" s="55"/>
    </row>
    <row r="21" spans="1:23" x14ac:dyDescent="0.2">
      <c r="A21" s="13"/>
      <c r="D21" s="13"/>
      <c r="Q21" s="55"/>
      <c r="R21" s="55"/>
      <c r="S21" s="55"/>
      <c r="T21" s="55"/>
      <c r="U21" s="55"/>
      <c r="V21" s="55"/>
      <c r="W21" s="55"/>
    </row>
    <row r="22" spans="1:23" x14ac:dyDescent="0.2">
      <c r="A22" s="13"/>
      <c r="D22" s="13"/>
      <c r="Q22" s="55"/>
      <c r="R22" s="55"/>
      <c r="S22" s="55"/>
      <c r="T22" s="55"/>
      <c r="U22" s="55"/>
      <c r="V22" s="55"/>
      <c r="W22" s="55"/>
    </row>
    <row r="23" spans="1:23" x14ac:dyDescent="0.2">
      <c r="A23" s="13"/>
      <c r="D23" s="13"/>
      <c r="Q23" s="55"/>
      <c r="R23" s="55"/>
      <c r="S23" s="55"/>
      <c r="T23" s="55"/>
      <c r="U23" s="55"/>
      <c r="V23" s="55"/>
      <c r="W23" s="55"/>
    </row>
    <row r="24" spans="1:23" x14ac:dyDescent="0.2">
      <c r="A24" s="13"/>
      <c r="D24" s="13"/>
    </row>
    <row r="25" spans="1:23" x14ac:dyDescent="0.2">
      <c r="A25" s="13"/>
      <c r="D25" s="13"/>
    </row>
    <row r="26" spans="1:23" x14ac:dyDescent="0.2">
      <c r="A26" s="13"/>
      <c r="C26" s="13"/>
      <c r="D26" s="13"/>
      <c r="E26" s="13"/>
      <c r="F26" s="13"/>
    </row>
    <row r="27" spans="1:23" x14ac:dyDescent="0.2">
      <c r="A27" s="13"/>
      <c r="D27" s="13"/>
    </row>
    <row r="28" spans="1:23" x14ac:dyDescent="0.2">
      <c r="A28" s="13"/>
      <c r="C28" s="13"/>
      <c r="D28" s="13"/>
      <c r="E28" s="13"/>
    </row>
    <row r="29" spans="1:23" x14ac:dyDescent="0.2">
      <c r="A29" s="13"/>
      <c r="D29" s="13"/>
    </row>
    <row r="30" spans="1:23" x14ac:dyDescent="0.2">
      <c r="A30" s="13"/>
      <c r="D30" s="13"/>
    </row>
    <row r="31" spans="1:23" x14ac:dyDescent="0.2">
      <c r="A31" s="13"/>
      <c r="D31" s="13"/>
    </row>
    <row r="32" spans="1:23" x14ac:dyDescent="0.2">
      <c r="A32" s="13"/>
      <c r="D32" s="13"/>
    </row>
    <row r="33" spans="1:4" x14ac:dyDescent="0.2">
      <c r="A33" s="13"/>
      <c r="D33" s="13"/>
    </row>
    <row r="34" spans="1:4" x14ac:dyDescent="0.2">
      <c r="A34" s="13"/>
      <c r="D34" s="13"/>
    </row>
    <row r="35" spans="1:4" x14ac:dyDescent="0.2">
      <c r="A35" s="13"/>
      <c r="D35" s="13"/>
    </row>
    <row r="36" spans="1:4" x14ac:dyDescent="0.2">
      <c r="A36" s="13"/>
      <c r="D36" s="13"/>
    </row>
    <row r="37" spans="1:4" x14ac:dyDescent="0.2">
      <c r="A37" s="13"/>
      <c r="D37" s="13"/>
    </row>
    <row r="38" spans="1:4" x14ac:dyDescent="0.2">
      <c r="A38" s="13"/>
      <c r="D38" s="13"/>
    </row>
    <row r="39" spans="1:4" x14ac:dyDescent="0.2">
      <c r="A39" s="13"/>
      <c r="D39" s="13"/>
    </row>
    <row r="40" spans="1:4" x14ac:dyDescent="0.2">
      <c r="A40" s="13"/>
      <c r="D40" s="13"/>
    </row>
    <row r="41" spans="1:4" x14ac:dyDescent="0.2">
      <c r="A41" s="13"/>
      <c r="D41" s="13"/>
    </row>
    <row r="42" spans="1:4" x14ac:dyDescent="0.2">
      <c r="A42" s="13"/>
      <c r="D42" s="13"/>
    </row>
    <row r="43" spans="1:4" x14ac:dyDescent="0.2">
      <c r="A43" s="13"/>
      <c r="D43" s="13"/>
    </row>
    <row r="44" spans="1:4" x14ac:dyDescent="0.2">
      <c r="A44" s="13"/>
      <c r="D44" s="13"/>
    </row>
    <row r="45" spans="1:4" x14ac:dyDescent="0.2">
      <c r="A45" s="13"/>
      <c r="D45" s="13"/>
    </row>
    <row r="46" spans="1:4" x14ac:dyDescent="0.2">
      <c r="A46" s="13"/>
      <c r="D46" s="13"/>
    </row>
    <row r="47" spans="1:4" x14ac:dyDescent="0.2">
      <c r="A47" s="13"/>
      <c r="D47" s="13"/>
    </row>
    <row r="48" spans="1:4" x14ac:dyDescent="0.2">
      <c r="A48" s="13"/>
      <c r="D48" s="13"/>
    </row>
    <row r="49" spans="1:4" x14ac:dyDescent="0.2">
      <c r="A49" s="13"/>
      <c r="D49" s="13"/>
    </row>
    <row r="50" spans="1:4" x14ac:dyDescent="0.2">
      <c r="A50" s="13"/>
      <c r="D50" s="13"/>
    </row>
    <row r="51" spans="1:4" x14ac:dyDescent="0.2">
      <c r="A51" s="13"/>
      <c r="D51" s="13"/>
    </row>
    <row r="52" spans="1:4" x14ac:dyDescent="0.2">
      <c r="A52" s="13"/>
      <c r="D52" s="13"/>
    </row>
    <row r="53" spans="1:4" x14ac:dyDescent="0.2">
      <c r="A53" s="13"/>
      <c r="D53" s="13"/>
    </row>
    <row r="54" spans="1:4" x14ac:dyDescent="0.2">
      <c r="A54" s="13"/>
      <c r="D54" s="13"/>
    </row>
    <row r="55" spans="1:4" x14ac:dyDescent="0.2">
      <c r="A55" s="13"/>
      <c r="D55" s="13"/>
    </row>
    <row r="56" spans="1:4" x14ac:dyDescent="0.2">
      <c r="A56" s="13"/>
      <c r="D56" s="13"/>
    </row>
    <row r="57" spans="1:4" x14ac:dyDescent="0.2">
      <c r="A57" s="13"/>
      <c r="D57" s="13"/>
    </row>
    <row r="58" spans="1:4" x14ac:dyDescent="0.2">
      <c r="A58" s="13"/>
      <c r="D58" s="13"/>
    </row>
    <row r="59" spans="1:4" x14ac:dyDescent="0.2">
      <c r="A59" s="13"/>
      <c r="D59" s="13"/>
    </row>
    <row r="60" spans="1:4" x14ac:dyDescent="0.2">
      <c r="A60" s="13"/>
      <c r="D60" s="13"/>
    </row>
    <row r="61" spans="1:4" x14ac:dyDescent="0.2">
      <c r="A61" s="13"/>
      <c r="D61" s="13"/>
    </row>
    <row r="62" spans="1:4" x14ac:dyDescent="0.2">
      <c r="A62" s="13"/>
      <c r="D62" s="13"/>
    </row>
    <row r="63" spans="1:4" x14ac:dyDescent="0.2">
      <c r="A63" s="13"/>
      <c r="D63" s="13"/>
    </row>
    <row r="64" spans="1:4" x14ac:dyDescent="0.2">
      <c r="A64" s="13"/>
      <c r="D64" s="13"/>
    </row>
    <row r="65" spans="1:4" x14ac:dyDescent="0.2">
      <c r="A65" s="13"/>
      <c r="D65" s="13"/>
    </row>
    <row r="66" spans="1:4" x14ac:dyDescent="0.2">
      <c r="A66" s="13"/>
      <c r="D66" s="13"/>
    </row>
    <row r="67" spans="1:4" x14ac:dyDescent="0.2">
      <c r="A67" s="13"/>
      <c r="D67" s="13"/>
    </row>
    <row r="68" spans="1:4" x14ac:dyDescent="0.2">
      <c r="A68" s="13"/>
      <c r="D68" s="13"/>
    </row>
    <row r="69" spans="1:4" x14ac:dyDescent="0.2">
      <c r="A69" s="13"/>
      <c r="D69" s="13"/>
    </row>
    <row r="70" spans="1:4" x14ac:dyDescent="0.2">
      <c r="A70" s="13"/>
      <c r="D70" s="13"/>
    </row>
    <row r="71" spans="1:4" x14ac:dyDescent="0.2">
      <c r="A71" s="13"/>
      <c r="D71" s="13"/>
    </row>
    <row r="72" spans="1:4" x14ac:dyDescent="0.2">
      <c r="A72" s="13"/>
      <c r="D72" s="13"/>
    </row>
    <row r="73" spans="1:4" x14ac:dyDescent="0.2">
      <c r="A73" s="13"/>
      <c r="D73" s="13"/>
    </row>
    <row r="74" spans="1:4" x14ac:dyDescent="0.2">
      <c r="A74" s="13"/>
      <c r="D74" s="13"/>
    </row>
    <row r="75" spans="1:4" x14ac:dyDescent="0.2">
      <c r="A75" s="13"/>
      <c r="D75" s="13"/>
    </row>
    <row r="76" spans="1:4" x14ac:dyDescent="0.2">
      <c r="A76" s="13"/>
      <c r="D76" s="13"/>
    </row>
    <row r="77" spans="1:4" x14ac:dyDescent="0.2">
      <c r="A77" s="13"/>
      <c r="D77" s="13"/>
    </row>
    <row r="78" spans="1:4" x14ac:dyDescent="0.2">
      <c r="A78" s="13"/>
      <c r="D78" s="13"/>
    </row>
    <row r="79" spans="1:4" x14ac:dyDescent="0.2">
      <c r="A79" s="13"/>
      <c r="D79" s="13"/>
    </row>
    <row r="80" spans="1:4" x14ac:dyDescent="0.2">
      <c r="A80" s="13"/>
      <c r="D80" s="13"/>
    </row>
    <row r="81" spans="1:4" x14ac:dyDescent="0.2">
      <c r="A81" s="13"/>
      <c r="D81" s="13"/>
    </row>
    <row r="82" spans="1:4" x14ac:dyDescent="0.2">
      <c r="A82" s="13"/>
      <c r="D82" s="13"/>
    </row>
    <row r="83" spans="1:4" x14ac:dyDescent="0.2">
      <c r="A83" s="13"/>
      <c r="D83" s="13"/>
    </row>
    <row r="84" spans="1:4" x14ac:dyDescent="0.2">
      <c r="A84" s="13"/>
      <c r="D84" s="13"/>
    </row>
    <row r="85" spans="1:4" x14ac:dyDescent="0.2">
      <c r="A85" s="13"/>
      <c r="D85" s="13"/>
    </row>
    <row r="86" spans="1:4" x14ac:dyDescent="0.2">
      <c r="A86" s="13"/>
      <c r="D86" s="13"/>
    </row>
    <row r="87" spans="1:4" x14ac:dyDescent="0.2">
      <c r="A87" s="13"/>
      <c r="D87" s="13"/>
    </row>
    <row r="88" spans="1:4" x14ac:dyDescent="0.2">
      <c r="A88" s="13"/>
      <c r="D88" s="13"/>
    </row>
    <row r="89" spans="1:4" x14ac:dyDescent="0.2">
      <c r="A89" s="13"/>
      <c r="D89" s="13"/>
    </row>
    <row r="90" spans="1:4" x14ac:dyDescent="0.2">
      <c r="A90" s="13"/>
      <c r="D90" s="13"/>
    </row>
    <row r="91" spans="1:4" x14ac:dyDescent="0.2">
      <c r="A91" s="13"/>
      <c r="D91" s="13"/>
    </row>
    <row r="92" spans="1:4" x14ac:dyDescent="0.2">
      <c r="A92" s="13"/>
      <c r="D92" s="13"/>
    </row>
    <row r="93" spans="1:4" x14ac:dyDescent="0.2">
      <c r="A93" s="13"/>
      <c r="D93" s="13"/>
    </row>
    <row r="94" spans="1:4" x14ac:dyDescent="0.2">
      <c r="A94" s="13"/>
      <c r="D94" s="13"/>
    </row>
    <row r="95" spans="1:4" x14ac:dyDescent="0.2">
      <c r="A95" s="13"/>
      <c r="D95" s="13"/>
    </row>
    <row r="96" spans="1:4" x14ac:dyDescent="0.2">
      <c r="A96" s="13"/>
      <c r="D96" s="13"/>
    </row>
    <row r="97" spans="1:4" x14ac:dyDescent="0.2">
      <c r="A97" s="13"/>
      <c r="D97" s="13"/>
    </row>
    <row r="98" spans="1:4" x14ac:dyDescent="0.2">
      <c r="A98" s="13"/>
      <c r="D98" s="13"/>
    </row>
    <row r="99" spans="1:4" x14ac:dyDescent="0.2">
      <c r="A99" s="13"/>
      <c r="D99" s="13"/>
    </row>
    <row r="100" spans="1:4" x14ac:dyDescent="0.2">
      <c r="A100" s="13"/>
      <c r="D100" s="13"/>
    </row>
    <row r="101" spans="1:4" x14ac:dyDescent="0.2">
      <c r="A101" s="13"/>
      <c r="D101" s="13"/>
    </row>
    <row r="102" spans="1:4" x14ac:dyDescent="0.2">
      <c r="A102" s="13"/>
      <c r="D102" s="13"/>
    </row>
    <row r="103" spans="1:4" x14ac:dyDescent="0.2">
      <c r="A103" s="13"/>
      <c r="D103" s="13"/>
    </row>
    <row r="104" spans="1:4" x14ac:dyDescent="0.2">
      <c r="A104" s="13"/>
      <c r="D104" s="13"/>
    </row>
    <row r="105" spans="1:4" x14ac:dyDescent="0.2">
      <c r="A105" s="13"/>
      <c r="D105" s="13"/>
    </row>
    <row r="106" spans="1:4" x14ac:dyDescent="0.2">
      <c r="A106" s="13"/>
      <c r="D106" s="13"/>
    </row>
    <row r="107" spans="1:4" x14ac:dyDescent="0.2">
      <c r="A107" s="13"/>
      <c r="D107" s="13"/>
    </row>
    <row r="108" spans="1:4" x14ac:dyDescent="0.2">
      <c r="A108" s="13"/>
      <c r="D108" s="13"/>
    </row>
    <row r="109" spans="1:4" x14ac:dyDescent="0.2">
      <c r="A109" s="13"/>
      <c r="D109" s="13"/>
    </row>
    <row r="110" spans="1:4" x14ac:dyDescent="0.2">
      <c r="A110" s="13"/>
      <c r="D110" s="13"/>
    </row>
    <row r="111" spans="1:4" x14ac:dyDescent="0.2">
      <c r="A111" s="13"/>
      <c r="D111" s="13"/>
    </row>
    <row r="112" spans="1:4" x14ac:dyDescent="0.2">
      <c r="A112" s="13"/>
      <c r="D112" s="13"/>
    </row>
    <row r="113" spans="1:4" x14ac:dyDescent="0.2">
      <c r="A113" s="13"/>
      <c r="D113" s="13"/>
    </row>
    <row r="114" spans="1:4" x14ac:dyDescent="0.2">
      <c r="A114" s="13"/>
      <c r="D114" s="13"/>
    </row>
    <row r="115" spans="1:4" x14ac:dyDescent="0.2">
      <c r="A115" s="13"/>
      <c r="D115" s="13"/>
    </row>
    <row r="116" spans="1:4" x14ac:dyDescent="0.2">
      <c r="A116" s="13"/>
      <c r="D116" s="13"/>
    </row>
    <row r="117" spans="1:4" x14ac:dyDescent="0.2">
      <c r="A117" s="13"/>
      <c r="D117" s="13"/>
    </row>
    <row r="118" spans="1:4" x14ac:dyDescent="0.2">
      <c r="A118" s="13"/>
      <c r="D118" s="13"/>
    </row>
    <row r="119" spans="1:4" x14ac:dyDescent="0.2">
      <c r="A119" s="13"/>
      <c r="D119" s="13"/>
    </row>
    <row r="120" spans="1:4" x14ac:dyDescent="0.2">
      <c r="A120" s="13"/>
      <c r="D120" s="13"/>
    </row>
    <row r="121" spans="1:4" x14ac:dyDescent="0.2">
      <c r="A121" s="13"/>
      <c r="D121" s="13"/>
    </row>
    <row r="122" spans="1:4" x14ac:dyDescent="0.2">
      <c r="A122" s="13"/>
      <c r="D122" s="13"/>
    </row>
    <row r="123" spans="1:4" x14ac:dyDescent="0.2">
      <c r="A123" s="13"/>
      <c r="D123" s="13"/>
    </row>
    <row r="124" spans="1:4" x14ac:dyDescent="0.2">
      <c r="A124" s="13"/>
      <c r="D124" s="13"/>
    </row>
    <row r="125" spans="1:4" x14ac:dyDescent="0.2">
      <c r="A125" s="13"/>
      <c r="D125" s="13"/>
    </row>
    <row r="126" spans="1:4" x14ac:dyDescent="0.2">
      <c r="A126" s="13"/>
      <c r="D126" s="13"/>
    </row>
    <row r="127" spans="1:4" x14ac:dyDescent="0.2">
      <c r="A127" s="13"/>
      <c r="D127" s="13"/>
    </row>
    <row r="128" spans="1:4" x14ac:dyDescent="0.2">
      <c r="A128" s="13"/>
      <c r="D128" s="13"/>
    </row>
    <row r="129" spans="1:4" x14ac:dyDescent="0.2">
      <c r="A129" s="13"/>
      <c r="D129" s="13"/>
    </row>
    <row r="130" spans="1:4" x14ac:dyDescent="0.2">
      <c r="A130" s="13"/>
      <c r="D130" s="13"/>
    </row>
    <row r="131" spans="1:4" x14ac:dyDescent="0.2">
      <c r="A131" s="13"/>
      <c r="D131" s="13"/>
    </row>
    <row r="132" spans="1:4" x14ac:dyDescent="0.2">
      <c r="A132" s="13"/>
      <c r="D132" s="13"/>
    </row>
    <row r="133" spans="1:4" x14ac:dyDescent="0.2">
      <c r="A133" s="13"/>
      <c r="D133" s="13"/>
    </row>
    <row r="134" spans="1:4" x14ac:dyDescent="0.2">
      <c r="A134" s="13"/>
      <c r="D134" s="13"/>
    </row>
    <row r="135" spans="1:4" x14ac:dyDescent="0.2">
      <c r="A135" s="13"/>
      <c r="D135" s="13"/>
    </row>
    <row r="136" spans="1:4" x14ac:dyDescent="0.2">
      <c r="A136" s="13"/>
      <c r="D136" s="13"/>
    </row>
    <row r="137" spans="1:4" x14ac:dyDescent="0.2">
      <c r="A137" s="13"/>
      <c r="D137" s="13"/>
    </row>
    <row r="138" spans="1:4" x14ac:dyDescent="0.2">
      <c r="A138" s="13"/>
      <c r="D138" s="13"/>
    </row>
    <row r="139" spans="1:4" x14ac:dyDescent="0.2">
      <c r="A139" s="13"/>
      <c r="D139" s="13"/>
    </row>
    <row r="140" spans="1:4" x14ac:dyDescent="0.2">
      <c r="A140" s="13"/>
      <c r="D140" s="13"/>
    </row>
    <row r="141" spans="1:4" x14ac:dyDescent="0.2">
      <c r="A141" s="13"/>
      <c r="D141" s="13"/>
    </row>
    <row r="142" spans="1:4" x14ac:dyDescent="0.2">
      <c r="A142" s="13"/>
      <c r="D142" s="13"/>
    </row>
    <row r="143" spans="1:4" x14ac:dyDescent="0.2">
      <c r="A143" s="13"/>
      <c r="D143" s="13"/>
    </row>
    <row r="144" spans="1:4" x14ac:dyDescent="0.2">
      <c r="A144" s="13"/>
      <c r="D144" s="13"/>
    </row>
    <row r="145" spans="1:4" x14ac:dyDescent="0.2">
      <c r="A145" s="13"/>
      <c r="D145" s="13"/>
    </row>
    <row r="146" spans="1:4" x14ac:dyDescent="0.2">
      <c r="A146" s="13"/>
      <c r="D146" s="13"/>
    </row>
    <row r="147" spans="1:4" x14ac:dyDescent="0.2">
      <c r="A147" s="13"/>
      <c r="D147" s="13"/>
    </row>
    <row r="148" spans="1:4" x14ac:dyDescent="0.2">
      <c r="A148" s="13"/>
      <c r="D148" s="13"/>
    </row>
    <row r="149" spans="1:4" x14ac:dyDescent="0.2">
      <c r="A149" s="13"/>
      <c r="D149" s="13"/>
    </row>
    <row r="150" spans="1:4" x14ac:dyDescent="0.2">
      <c r="A150" s="13"/>
      <c r="D150" s="13"/>
    </row>
    <row r="151" spans="1:4" x14ac:dyDescent="0.2">
      <c r="A151" s="13"/>
      <c r="D151" s="13"/>
    </row>
    <row r="152" spans="1:4" x14ac:dyDescent="0.2">
      <c r="A152" s="13"/>
      <c r="D152" s="13"/>
    </row>
    <row r="153" spans="1:4" x14ac:dyDescent="0.2">
      <c r="A153" s="13"/>
      <c r="D153" s="13"/>
    </row>
    <row r="154" spans="1:4" x14ac:dyDescent="0.2">
      <c r="A154" s="13"/>
      <c r="D154" s="13"/>
    </row>
    <row r="155" spans="1:4" x14ac:dyDescent="0.2">
      <c r="A155" s="13"/>
      <c r="D155" s="13"/>
    </row>
    <row r="156" spans="1:4" x14ac:dyDescent="0.2">
      <c r="A156" s="13"/>
      <c r="D156" s="13"/>
    </row>
    <row r="157" spans="1:4" x14ac:dyDescent="0.2">
      <c r="A157" s="13"/>
      <c r="D157" s="13"/>
    </row>
    <row r="158" spans="1:4" x14ac:dyDescent="0.2">
      <c r="A158" s="13"/>
      <c r="D158" s="13"/>
    </row>
    <row r="159" spans="1:4" x14ac:dyDescent="0.2">
      <c r="A159" s="13"/>
      <c r="D159" s="13"/>
    </row>
    <row r="160" spans="1:4" x14ac:dyDescent="0.2">
      <c r="A160" s="13"/>
      <c r="D160" s="13"/>
    </row>
    <row r="161" spans="1:4" x14ac:dyDescent="0.2">
      <c r="A161" s="13"/>
      <c r="D161" s="13"/>
    </row>
    <row r="162" spans="1:4" x14ac:dyDescent="0.2">
      <c r="A162" s="13"/>
      <c r="D162" s="13"/>
    </row>
    <row r="163" spans="1:4" x14ac:dyDescent="0.2">
      <c r="A163" s="13"/>
      <c r="D163" s="13"/>
    </row>
    <row r="164" spans="1:4" x14ac:dyDescent="0.2">
      <c r="A164" s="13"/>
      <c r="D164" s="13"/>
    </row>
    <row r="165" spans="1:4" x14ac:dyDescent="0.2">
      <c r="A165" s="13"/>
      <c r="D165" s="13"/>
    </row>
    <row r="166" spans="1:4" x14ac:dyDescent="0.2">
      <c r="A166" s="13"/>
      <c r="D166" s="13"/>
    </row>
    <row r="167" spans="1:4" x14ac:dyDescent="0.2">
      <c r="A167" s="13"/>
      <c r="D167" s="13"/>
    </row>
    <row r="168" spans="1:4" x14ac:dyDescent="0.2">
      <c r="A168" s="13"/>
      <c r="D168" s="13"/>
    </row>
    <row r="169" spans="1:4" x14ac:dyDescent="0.2">
      <c r="A169" s="13"/>
      <c r="D169" s="13"/>
    </row>
    <row r="170" spans="1:4" x14ac:dyDescent="0.2">
      <c r="A170" s="13"/>
      <c r="D170" s="13"/>
    </row>
    <row r="171" spans="1:4" x14ac:dyDescent="0.2">
      <c r="A171" s="13"/>
      <c r="D171" s="13"/>
    </row>
    <row r="172" spans="1:4" x14ac:dyDescent="0.2">
      <c r="A172" s="13"/>
      <c r="D172" s="13"/>
    </row>
    <row r="173" spans="1:4" x14ac:dyDescent="0.2">
      <c r="A173" s="13"/>
      <c r="D173" s="13"/>
    </row>
    <row r="174" spans="1:4" x14ac:dyDescent="0.2">
      <c r="A174" s="13"/>
      <c r="D174" s="13"/>
    </row>
    <row r="175" spans="1:4" x14ac:dyDescent="0.2">
      <c r="A175" s="13"/>
      <c r="D175" s="13"/>
    </row>
    <row r="176" spans="1:4" x14ac:dyDescent="0.2">
      <c r="A176" s="13"/>
      <c r="D176" s="13"/>
    </row>
    <row r="177" spans="1:4" x14ac:dyDescent="0.2">
      <c r="A177" s="13"/>
      <c r="D177" s="13"/>
    </row>
    <row r="178" spans="1:4" x14ac:dyDescent="0.2">
      <c r="A178" s="13"/>
      <c r="D178" s="13"/>
    </row>
    <row r="179" spans="1:4" x14ac:dyDescent="0.2">
      <c r="A179" s="13"/>
      <c r="D179" s="13"/>
    </row>
    <row r="180" spans="1:4" x14ac:dyDescent="0.2">
      <c r="A180" s="13"/>
      <c r="D180" s="13"/>
    </row>
    <row r="181" spans="1:4" x14ac:dyDescent="0.2">
      <c r="A181" s="13"/>
      <c r="D181" s="13"/>
    </row>
    <row r="182" spans="1:4" x14ac:dyDescent="0.2">
      <c r="A182" s="13"/>
      <c r="D182" s="13"/>
    </row>
    <row r="183" spans="1:4" x14ac:dyDescent="0.2">
      <c r="A183" s="13"/>
      <c r="D183" s="13"/>
    </row>
    <row r="184" spans="1:4" x14ac:dyDescent="0.2">
      <c r="A184" s="13"/>
      <c r="D184" s="13"/>
    </row>
    <row r="185" spans="1:4" x14ac:dyDescent="0.2">
      <c r="A185" s="13"/>
      <c r="D185" s="13"/>
    </row>
    <row r="186" spans="1:4" x14ac:dyDescent="0.2">
      <c r="A186" s="13"/>
      <c r="D186" s="13"/>
    </row>
    <row r="187" spans="1:4" x14ac:dyDescent="0.2">
      <c r="A187" s="13"/>
      <c r="D187" s="13"/>
    </row>
    <row r="188" spans="1:4" x14ac:dyDescent="0.2">
      <c r="A188" s="13"/>
      <c r="D188" s="13"/>
    </row>
    <row r="189" spans="1:4" x14ac:dyDescent="0.2">
      <c r="A189" s="13"/>
      <c r="D189" s="13"/>
    </row>
    <row r="190" spans="1:4" x14ac:dyDescent="0.2">
      <c r="A190" s="13"/>
      <c r="D190" s="13"/>
    </row>
    <row r="191" spans="1:4" x14ac:dyDescent="0.2">
      <c r="A191" s="13"/>
      <c r="D191" s="13"/>
    </row>
    <row r="192" spans="1:4" x14ac:dyDescent="0.2">
      <c r="A192" s="13"/>
      <c r="D192" s="13"/>
    </row>
    <row r="193" spans="1:4" x14ac:dyDescent="0.2">
      <c r="A193" s="13"/>
      <c r="D193" s="13"/>
    </row>
    <row r="194" spans="1:4" x14ac:dyDescent="0.2">
      <c r="A194" s="13"/>
      <c r="D194" s="13"/>
    </row>
    <row r="195" spans="1:4" x14ac:dyDescent="0.2">
      <c r="A195" s="13"/>
      <c r="D195" s="13"/>
    </row>
    <row r="196" spans="1:4" x14ac:dyDescent="0.2">
      <c r="A196" s="13"/>
      <c r="D196" s="13"/>
    </row>
    <row r="197" spans="1:4" x14ac:dyDescent="0.2">
      <c r="A197" s="13"/>
      <c r="D197" s="13"/>
    </row>
    <row r="198" spans="1:4" x14ac:dyDescent="0.2">
      <c r="A198" s="13"/>
      <c r="D198" s="13"/>
    </row>
    <row r="199" spans="1:4" x14ac:dyDescent="0.2">
      <c r="A199" s="13"/>
      <c r="D199" s="13"/>
    </row>
    <row r="200" spans="1:4" x14ac:dyDescent="0.2">
      <c r="A200" s="13"/>
      <c r="D200" s="13"/>
    </row>
    <row r="201" spans="1:4" x14ac:dyDescent="0.2">
      <c r="A201" s="13"/>
      <c r="D201" s="13"/>
    </row>
    <row r="202" spans="1:4" x14ac:dyDescent="0.2">
      <c r="A202" s="13"/>
      <c r="D202" s="13"/>
    </row>
    <row r="203" spans="1:4" x14ac:dyDescent="0.2">
      <c r="A203" s="13"/>
      <c r="D203" s="13"/>
    </row>
  </sheetData>
  <hyperlinks>
    <hyperlink ref="Q11" r:id="rId1" display="https://webmail.landcareresearch.co.nz/owa/redir.aspx?SURL=AEGyaWS-coUZQXyARvKAl3vXz0Nwl9-aOZ2Yhpg75YPcRKjCPgvTCGgAdAB0AHAAOgAvAC8AdwB3AHcALgBsAGEAbgBkAGMAYQByAGUAcgBlAHMAZQBhAHIAYwBoAC4AYwBvAC4AbgB6AC8AcwBjAGkAZQBuAGMAZQAvAHMAbwBpAGwAcwAtAGEAbgBkAC0AbABhAG4AZABzAGMAYQBwAGUAcwAvAHAAcgBlAGMAaQBzAGkAbwBuAC0AYQBnAHIAaQBjAHUAbAB0AHUAcgBlAA..&amp;URL=http%3a%2f%2fwww.landcareresearch.co.nz%2fscience%2fsoils-and-landscapes%2fprecision-agriculture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24"/>
  <sheetViews>
    <sheetView topLeftCell="T64" zoomScale="75" zoomScaleNormal="75" workbookViewId="0">
      <selection activeCell="AK57" sqref="AK57"/>
    </sheetView>
  </sheetViews>
  <sheetFormatPr defaultRowHeight="12.75" x14ac:dyDescent="0.2"/>
  <cols>
    <col min="1" max="1" width="11.28515625" bestFit="1" customWidth="1"/>
    <col min="2" max="4" width="11.28515625" style="3" bestFit="1" customWidth="1"/>
    <col min="5" max="9" width="11.28515625" bestFit="1" customWidth="1"/>
    <col min="10" max="10" width="10.140625" bestFit="1" customWidth="1"/>
    <col min="11" max="11" width="11.28515625" bestFit="1" customWidth="1"/>
    <col min="12" max="12" width="10.140625" bestFit="1" customWidth="1"/>
    <col min="13" max="16" width="11.28515625" bestFit="1" customWidth="1"/>
    <col min="18" max="18" width="11.28515625" bestFit="1" customWidth="1"/>
    <col min="19" max="19" width="10.140625" bestFit="1" customWidth="1"/>
    <col min="20" max="22" width="11.28515625" bestFit="1" customWidth="1"/>
    <col min="23" max="23" width="11.28515625" style="3" customWidth="1"/>
    <col min="24" max="24" width="8.5703125" customWidth="1"/>
    <col min="25" max="25" width="11.42578125" customWidth="1"/>
    <col min="26" max="26" width="8" customWidth="1"/>
    <col min="27" max="27" width="7" customWidth="1"/>
    <col min="28" max="28" width="6.42578125" customWidth="1"/>
    <col min="29" max="29" width="6.7109375" customWidth="1"/>
    <col min="37" max="37" width="20.140625" customWidth="1"/>
    <col min="38" max="38" width="21.7109375" customWidth="1"/>
    <col min="40" max="40" width="1.85546875" customWidth="1"/>
    <col min="53" max="53" width="21.7109375" customWidth="1"/>
    <col min="54" max="54" width="21.5703125" customWidth="1"/>
  </cols>
  <sheetData>
    <row r="1" spans="1:25" x14ac:dyDescent="0.2">
      <c r="A1" t="s">
        <v>2</v>
      </c>
      <c r="D1"/>
    </row>
    <row r="2" spans="1:25" x14ac:dyDescent="0.2">
      <c r="D2"/>
    </row>
    <row r="3" spans="1:25" x14ac:dyDescent="0.2">
      <c r="A3" s="11" t="s">
        <v>1</v>
      </c>
      <c r="B3" s="12" t="s">
        <v>4</v>
      </c>
      <c r="D3" t="s">
        <v>0</v>
      </c>
    </row>
    <row r="4" spans="1:25" x14ac:dyDescent="0.2">
      <c r="D4"/>
    </row>
    <row r="5" spans="1:25" x14ac:dyDescent="0.2">
      <c r="B5" s="4">
        <v>39099</v>
      </c>
      <c r="C5" s="4">
        <v>39399</v>
      </c>
      <c r="D5" s="2">
        <v>39427</v>
      </c>
      <c r="E5" s="2">
        <v>39470</v>
      </c>
      <c r="F5" s="2">
        <v>39498</v>
      </c>
      <c r="G5" s="2">
        <v>39526</v>
      </c>
      <c r="H5" s="2">
        <v>39556</v>
      </c>
      <c r="I5" s="2">
        <v>39595</v>
      </c>
      <c r="J5" s="2">
        <v>39637</v>
      </c>
      <c r="K5" s="2">
        <v>39717</v>
      </c>
      <c r="L5" s="2">
        <v>39751</v>
      </c>
      <c r="M5" s="2">
        <v>39778</v>
      </c>
      <c r="N5" s="2">
        <v>39827</v>
      </c>
      <c r="O5" s="2">
        <v>39892</v>
      </c>
      <c r="P5" s="2">
        <v>39924</v>
      </c>
      <c r="Q5" s="2">
        <v>39967</v>
      </c>
      <c r="R5" s="2">
        <v>40015</v>
      </c>
      <c r="S5" s="2">
        <v>40058</v>
      </c>
      <c r="T5" s="2">
        <v>40116</v>
      </c>
      <c r="U5" s="2">
        <v>40162</v>
      </c>
      <c r="V5" s="2">
        <v>40191</v>
      </c>
      <c r="W5" s="2">
        <v>40254</v>
      </c>
      <c r="X5" s="2">
        <v>40296</v>
      </c>
      <c r="Y5" s="2">
        <v>40345</v>
      </c>
    </row>
    <row r="6" spans="1:25" x14ac:dyDescent="0.2">
      <c r="A6">
        <v>1</v>
      </c>
      <c r="B6" s="3">
        <v>0.8</v>
      </c>
      <c r="C6" s="3">
        <v>0.51</v>
      </c>
      <c r="D6">
        <v>0.4</v>
      </c>
      <c r="E6">
        <v>0.66</v>
      </c>
      <c r="F6">
        <v>0.93</v>
      </c>
      <c r="G6">
        <v>0.74</v>
      </c>
      <c r="H6">
        <v>0.56999999999999995</v>
      </c>
      <c r="I6">
        <v>0.4</v>
      </c>
      <c r="J6">
        <v>0.18</v>
      </c>
      <c r="K6">
        <v>0.33</v>
      </c>
      <c r="L6">
        <v>0.41</v>
      </c>
      <c r="M6">
        <v>0.43</v>
      </c>
      <c r="N6">
        <v>0.66</v>
      </c>
      <c r="O6">
        <v>0.4</v>
      </c>
      <c r="P6">
        <v>0.35</v>
      </c>
      <c r="Q6">
        <v>7.0000000000000007E-2</v>
      </c>
      <c r="R6">
        <v>0.23</v>
      </c>
      <c r="S6">
        <v>0.22</v>
      </c>
      <c r="T6">
        <v>0.31</v>
      </c>
      <c r="U6">
        <v>0.42</v>
      </c>
      <c r="V6">
        <v>0.24</v>
      </c>
      <c r="W6">
        <v>0.59</v>
      </c>
      <c r="X6">
        <v>0.24</v>
      </c>
      <c r="Y6">
        <v>0.08</v>
      </c>
    </row>
    <row r="7" spans="1:25" x14ac:dyDescent="0.2">
      <c r="A7">
        <v>2</v>
      </c>
      <c r="B7" s="3">
        <v>0.27</v>
      </c>
      <c r="C7" s="3">
        <v>0.85</v>
      </c>
      <c r="D7">
        <v>0.89</v>
      </c>
      <c r="E7">
        <v>0.61</v>
      </c>
      <c r="F7">
        <v>1.33</v>
      </c>
      <c r="G7">
        <v>1.1200000000000001</v>
      </c>
      <c r="H7">
        <v>0.53</v>
      </c>
      <c r="I7">
        <v>0.42</v>
      </c>
      <c r="J7">
        <v>0.12</v>
      </c>
      <c r="K7">
        <v>0.42</v>
      </c>
      <c r="L7">
        <v>0.45</v>
      </c>
      <c r="M7">
        <v>0.35</v>
      </c>
      <c r="N7">
        <v>0.61</v>
      </c>
      <c r="O7">
        <v>0.56000000000000005</v>
      </c>
      <c r="P7">
        <v>0.38</v>
      </c>
      <c r="Q7">
        <v>0.09</v>
      </c>
      <c r="R7">
        <v>0.1</v>
      </c>
      <c r="S7">
        <v>0.3</v>
      </c>
      <c r="T7">
        <v>0.28999999999999998</v>
      </c>
      <c r="U7">
        <v>0.28000000000000003</v>
      </c>
      <c r="V7">
        <v>0.5</v>
      </c>
      <c r="W7">
        <v>0.8</v>
      </c>
      <c r="X7">
        <v>0.65</v>
      </c>
      <c r="Y7">
        <v>0.14000000000000001</v>
      </c>
    </row>
    <row r="8" spans="1:25" x14ac:dyDescent="0.2">
      <c r="A8">
        <v>3</v>
      </c>
      <c r="B8" s="3">
        <v>0.77</v>
      </c>
      <c r="C8" s="3">
        <v>0.55000000000000004</v>
      </c>
      <c r="D8">
        <v>0.69</v>
      </c>
      <c r="E8">
        <v>0.76</v>
      </c>
      <c r="F8">
        <v>0.83</v>
      </c>
      <c r="G8">
        <v>0.74</v>
      </c>
      <c r="H8">
        <v>0.55000000000000004</v>
      </c>
      <c r="I8">
        <v>0.33</v>
      </c>
      <c r="J8">
        <v>0.11</v>
      </c>
      <c r="K8">
        <v>0.45</v>
      </c>
      <c r="L8">
        <v>0.37</v>
      </c>
      <c r="M8">
        <v>0.65</v>
      </c>
      <c r="N8">
        <v>0.82</v>
      </c>
      <c r="O8">
        <v>0.5</v>
      </c>
      <c r="P8">
        <v>0.41</v>
      </c>
      <c r="Q8">
        <v>0.15</v>
      </c>
      <c r="R8">
        <v>0.22</v>
      </c>
      <c r="S8">
        <v>0.23</v>
      </c>
      <c r="T8">
        <v>0.31</v>
      </c>
      <c r="U8">
        <v>0.36</v>
      </c>
      <c r="V8">
        <v>0.49</v>
      </c>
      <c r="W8">
        <v>0.6</v>
      </c>
      <c r="X8">
        <v>0.35</v>
      </c>
      <c r="Y8">
        <v>0.16</v>
      </c>
    </row>
    <row r="9" spans="1:25" x14ac:dyDescent="0.2">
      <c r="A9">
        <v>4</v>
      </c>
      <c r="B9" s="3">
        <v>1.19</v>
      </c>
      <c r="C9" s="3">
        <v>0.99</v>
      </c>
      <c r="D9">
        <v>0.99</v>
      </c>
      <c r="E9">
        <v>1.18</v>
      </c>
      <c r="F9">
        <v>1.05</v>
      </c>
      <c r="G9">
        <v>1.89</v>
      </c>
      <c r="H9">
        <v>1.1399999999999999</v>
      </c>
      <c r="I9">
        <v>0.17</v>
      </c>
      <c r="J9">
        <v>0.08</v>
      </c>
      <c r="K9">
        <v>0.54</v>
      </c>
      <c r="L9">
        <v>0.46</v>
      </c>
      <c r="M9">
        <v>0.55000000000000004</v>
      </c>
      <c r="N9">
        <v>0.88</v>
      </c>
      <c r="O9">
        <v>0.51</v>
      </c>
      <c r="P9">
        <v>0.37</v>
      </c>
      <c r="Q9">
        <v>0.25</v>
      </c>
      <c r="R9">
        <v>0.23</v>
      </c>
      <c r="S9">
        <v>0.15</v>
      </c>
      <c r="T9">
        <v>0.34</v>
      </c>
      <c r="U9">
        <v>0.42</v>
      </c>
      <c r="V9">
        <v>0.53</v>
      </c>
      <c r="W9">
        <v>0.34</v>
      </c>
      <c r="X9">
        <v>0.45</v>
      </c>
      <c r="Y9">
        <v>0.06</v>
      </c>
    </row>
    <row r="10" spans="1:25" x14ac:dyDescent="0.2">
      <c r="A10">
        <v>5</v>
      </c>
      <c r="B10" s="3">
        <v>0.57999999999999996</v>
      </c>
      <c r="C10" s="3">
        <v>0.39</v>
      </c>
      <c r="D10">
        <v>0.41</v>
      </c>
      <c r="E10">
        <v>0.43</v>
      </c>
      <c r="F10">
        <v>0.7</v>
      </c>
      <c r="G10">
        <v>0.46</v>
      </c>
      <c r="H10">
        <v>0.38</v>
      </c>
      <c r="I10">
        <v>0.28999999999999998</v>
      </c>
      <c r="J10">
        <v>0.08</v>
      </c>
      <c r="K10">
        <v>0.31</v>
      </c>
      <c r="L10">
        <v>0.24</v>
      </c>
      <c r="M10">
        <v>0.28999999999999998</v>
      </c>
      <c r="N10">
        <v>0.45</v>
      </c>
      <c r="O10">
        <v>0.43</v>
      </c>
      <c r="P10">
        <v>0.19</v>
      </c>
      <c r="Q10">
        <v>0.09</v>
      </c>
      <c r="R10">
        <v>0.12</v>
      </c>
      <c r="S10">
        <v>0.15</v>
      </c>
      <c r="T10">
        <v>0.19</v>
      </c>
      <c r="U10">
        <v>0.2</v>
      </c>
      <c r="V10">
        <v>0.35</v>
      </c>
      <c r="W10">
        <v>0.47</v>
      </c>
      <c r="X10">
        <v>0.31</v>
      </c>
      <c r="Y10">
        <v>0.09</v>
      </c>
    </row>
    <row r="11" spans="1:25" x14ac:dyDescent="0.2">
      <c r="A11">
        <v>6</v>
      </c>
      <c r="B11" s="3">
        <v>0.82</v>
      </c>
      <c r="C11" s="3">
        <v>0.5</v>
      </c>
      <c r="D11">
        <v>0.43</v>
      </c>
      <c r="E11">
        <v>1.01</v>
      </c>
      <c r="F11">
        <v>0.76</v>
      </c>
      <c r="G11">
        <v>0.89</v>
      </c>
      <c r="H11">
        <v>0.82</v>
      </c>
      <c r="I11">
        <v>0.32</v>
      </c>
      <c r="J11">
        <v>0.06</v>
      </c>
      <c r="K11">
        <v>0.31</v>
      </c>
      <c r="L11">
        <v>0.42</v>
      </c>
      <c r="M11">
        <v>0.56999999999999995</v>
      </c>
      <c r="N11">
        <v>0.78</v>
      </c>
      <c r="O11">
        <v>0.46</v>
      </c>
      <c r="P11">
        <v>0.16</v>
      </c>
      <c r="Q11">
        <v>0.11</v>
      </c>
      <c r="R11">
        <v>0.06</v>
      </c>
      <c r="S11">
        <v>0.24</v>
      </c>
      <c r="T11">
        <v>0.47</v>
      </c>
      <c r="U11">
        <v>0.49</v>
      </c>
      <c r="V11">
        <v>0.89</v>
      </c>
      <c r="W11">
        <v>2.75</v>
      </c>
      <c r="X11">
        <v>0.54</v>
      </c>
      <c r="Y11">
        <v>0.21</v>
      </c>
    </row>
    <row r="12" spans="1:25" x14ac:dyDescent="0.2">
      <c r="A12">
        <v>7</v>
      </c>
      <c r="B12" s="3">
        <v>0.51</v>
      </c>
      <c r="C12" s="3">
        <v>0.31</v>
      </c>
      <c r="D12">
        <v>0.37</v>
      </c>
      <c r="E12">
        <v>0.68</v>
      </c>
      <c r="F12">
        <v>0.52</v>
      </c>
      <c r="G12">
        <v>0.46</v>
      </c>
      <c r="H12">
        <v>0.65</v>
      </c>
      <c r="I12">
        <v>0.32</v>
      </c>
      <c r="J12">
        <v>0.08</v>
      </c>
      <c r="K12">
        <v>0.28999999999999998</v>
      </c>
      <c r="L12">
        <v>0.27</v>
      </c>
      <c r="M12">
        <v>0.33</v>
      </c>
      <c r="N12">
        <v>0.59</v>
      </c>
      <c r="O12">
        <v>0.51</v>
      </c>
      <c r="P12">
        <v>0.23</v>
      </c>
      <c r="Q12">
        <v>0.6</v>
      </c>
      <c r="R12">
        <v>0.1</v>
      </c>
      <c r="S12">
        <v>0.16</v>
      </c>
      <c r="T12">
        <v>0.39</v>
      </c>
      <c r="U12">
        <v>0.24</v>
      </c>
      <c r="V12">
        <v>0.33</v>
      </c>
      <c r="W12">
        <v>2.61</v>
      </c>
      <c r="X12">
        <v>0.19</v>
      </c>
      <c r="Y12">
        <v>7.0000000000000007E-2</v>
      </c>
    </row>
    <row r="13" spans="1:25" x14ac:dyDescent="0.2">
      <c r="A13">
        <v>8</v>
      </c>
      <c r="B13" s="3">
        <v>0.75</v>
      </c>
      <c r="C13" s="3">
        <v>0.8</v>
      </c>
      <c r="D13">
        <v>1.31</v>
      </c>
      <c r="E13">
        <v>1.33</v>
      </c>
      <c r="F13">
        <v>0.99</v>
      </c>
      <c r="G13">
        <v>0.67</v>
      </c>
      <c r="H13">
        <v>0.78</v>
      </c>
      <c r="I13">
        <v>0.54</v>
      </c>
      <c r="J13">
        <v>0.14000000000000001</v>
      </c>
      <c r="K13">
        <v>0.52</v>
      </c>
      <c r="L13">
        <v>0.38</v>
      </c>
      <c r="M13">
        <v>0.63</v>
      </c>
      <c r="N13">
        <v>0.74</v>
      </c>
      <c r="O13">
        <v>0.48</v>
      </c>
      <c r="P13">
        <v>0.4</v>
      </c>
      <c r="Q13">
        <v>0.2</v>
      </c>
      <c r="R13">
        <v>0.18</v>
      </c>
      <c r="S13">
        <v>0.34</v>
      </c>
      <c r="T13">
        <v>0.33</v>
      </c>
      <c r="U13">
        <v>0.5</v>
      </c>
      <c r="V13">
        <v>0.59</v>
      </c>
      <c r="W13">
        <v>0.54</v>
      </c>
      <c r="X13">
        <v>0.53</v>
      </c>
      <c r="Y13">
        <v>0.2</v>
      </c>
    </row>
    <row r="14" spans="1:25" x14ac:dyDescent="0.2">
      <c r="A14">
        <v>9</v>
      </c>
      <c r="B14" s="3">
        <v>0.46</v>
      </c>
      <c r="C14" s="3">
        <v>0.56000000000000005</v>
      </c>
      <c r="D14">
        <v>0.42</v>
      </c>
      <c r="E14">
        <v>0.47</v>
      </c>
      <c r="F14">
        <v>2.13</v>
      </c>
      <c r="G14">
        <v>0.79</v>
      </c>
      <c r="H14">
        <v>0.35</v>
      </c>
      <c r="I14">
        <v>0.28999999999999998</v>
      </c>
      <c r="J14">
        <v>0.1</v>
      </c>
      <c r="K14">
        <v>0.44</v>
      </c>
      <c r="L14">
        <v>0.4</v>
      </c>
      <c r="M14">
        <v>0.45</v>
      </c>
      <c r="N14">
        <v>0.7</v>
      </c>
      <c r="O14">
        <v>0.42</v>
      </c>
      <c r="P14">
        <v>0.36</v>
      </c>
      <c r="Q14">
        <v>0.21</v>
      </c>
      <c r="R14">
        <v>0.15</v>
      </c>
      <c r="S14">
        <v>0.18</v>
      </c>
      <c r="T14">
        <v>0.3</v>
      </c>
      <c r="U14">
        <v>0.4</v>
      </c>
      <c r="V14">
        <v>0.28999999999999998</v>
      </c>
      <c r="W14">
        <v>0.6</v>
      </c>
      <c r="X14">
        <v>0.48</v>
      </c>
      <c r="Y14">
        <v>0.12</v>
      </c>
    </row>
    <row r="15" spans="1:25" x14ac:dyDescent="0.2">
      <c r="A15">
        <v>10</v>
      </c>
      <c r="B15" s="3">
        <v>0.73</v>
      </c>
      <c r="C15" s="3">
        <v>1.1000000000000001</v>
      </c>
      <c r="D15">
        <v>1.72</v>
      </c>
      <c r="E15">
        <v>1.38</v>
      </c>
      <c r="F15">
        <v>2.39</v>
      </c>
      <c r="G15">
        <v>1.28</v>
      </c>
      <c r="H15">
        <v>0.73</v>
      </c>
      <c r="I15">
        <v>0.56000000000000005</v>
      </c>
      <c r="J15">
        <v>0.14000000000000001</v>
      </c>
      <c r="K15">
        <v>0.6</v>
      </c>
      <c r="L15">
        <v>0.51</v>
      </c>
      <c r="M15">
        <v>0.77</v>
      </c>
      <c r="N15">
        <v>0.93</v>
      </c>
      <c r="O15">
        <v>0.62</v>
      </c>
      <c r="P15">
        <v>0.59</v>
      </c>
      <c r="Q15">
        <v>0.15</v>
      </c>
      <c r="R15">
        <v>0.19</v>
      </c>
      <c r="S15">
        <v>0.35</v>
      </c>
      <c r="T15">
        <v>0.38</v>
      </c>
      <c r="U15">
        <v>0.48</v>
      </c>
      <c r="V15">
        <v>0.56999999999999995</v>
      </c>
      <c r="W15">
        <v>1.04</v>
      </c>
      <c r="X15">
        <v>0.61</v>
      </c>
      <c r="Y15">
        <v>0.02</v>
      </c>
    </row>
    <row r="16" spans="1:25" x14ac:dyDescent="0.2">
      <c r="A16">
        <v>11</v>
      </c>
      <c r="B16" s="3">
        <v>0.96</v>
      </c>
      <c r="C16" s="3">
        <v>0.83</v>
      </c>
      <c r="D16">
        <v>0.66</v>
      </c>
      <c r="E16">
        <v>0.61</v>
      </c>
      <c r="F16">
        <v>0.95</v>
      </c>
      <c r="G16">
        <v>0.76</v>
      </c>
      <c r="H16">
        <v>0.57999999999999996</v>
      </c>
      <c r="I16">
        <v>0.39</v>
      </c>
      <c r="J16">
        <v>0.12</v>
      </c>
      <c r="K16">
        <v>0.37</v>
      </c>
      <c r="L16">
        <v>0.36</v>
      </c>
      <c r="M16">
        <v>0.48</v>
      </c>
      <c r="N16">
        <v>0.44</v>
      </c>
      <c r="O16">
        <v>0.54</v>
      </c>
      <c r="P16">
        <v>0.34</v>
      </c>
      <c r="Q16">
        <v>0.15</v>
      </c>
      <c r="R16">
        <v>0.15</v>
      </c>
      <c r="S16">
        <v>0.34</v>
      </c>
      <c r="T16">
        <v>0.3</v>
      </c>
      <c r="U16">
        <v>0.38</v>
      </c>
      <c r="V16">
        <v>0.51</v>
      </c>
      <c r="W16">
        <v>0.51</v>
      </c>
      <c r="X16">
        <v>0.23</v>
      </c>
      <c r="Y16">
        <v>0.09</v>
      </c>
    </row>
    <row r="17" spans="1:25" x14ac:dyDescent="0.2">
      <c r="A17">
        <v>12</v>
      </c>
      <c r="B17" s="3">
        <v>1.1000000000000001</v>
      </c>
      <c r="C17" s="3">
        <v>0.44</v>
      </c>
      <c r="D17">
        <v>0.47</v>
      </c>
      <c r="E17">
        <v>0.49</v>
      </c>
      <c r="F17">
        <v>0.46</v>
      </c>
      <c r="G17">
        <v>0.95</v>
      </c>
      <c r="H17">
        <v>0.5</v>
      </c>
      <c r="I17">
        <v>0.4</v>
      </c>
      <c r="J17">
        <v>0.1</v>
      </c>
      <c r="K17">
        <v>0.36</v>
      </c>
      <c r="L17">
        <v>0.28000000000000003</v>
      </c>
      <c r="M17">
        <v>0.41</v>
      </c>
      <c r="N17">
        <v>0.51</v>
      </c>
      <c r="O17">
        <v>0.34</v>
      </c>
      <c r="P17">
        <v>0.36</v>
      </c>
      <c r="Q17">
        <v>0.23</v>
      </c>
      <c r="R17">
        <v>0.13</v>
      </c>
      <c r="S17">
        <v>0.22</v>
      </c>
      <c r="T17">
        <v>0.23</v>
      </c>
      <c r="U17">
        <v>0.27</v>
      </c>
      <c r="V17">
        <v>0.37</v>
      </c>
      <c r="W17">
        <v>0.48</v>
      </c>
      <c r="X17">
        <v>0.59</v>
      </c>
      <c r="Y17">
        <v>0.13</v>
      </c>
    </row>
    <row r="18" spans="1:25" x14ac:dyDescent="0.2">
      <c r="A18">
        <v>13</v>
      </c>
      <c r="B18" s="3">
        <v>0.88</v>
      </c>
      <c r="C18" s="3">
        <v>0.69</v>
      </c>
      <c r="D18">
        <v>0.8</v>
      </c>
      <c r="E18">
        <v>0.99</v>
      </c>
      <c r="F18">
        <v>0.62</v>
      </c>
      <c r="G18">
        <v>0.7</v>
      </c>
      <c r="H18">
        <v>0.7</v>
      </c>
      <c r="I18">
        <v>0.54</v>
      </c>
      <c r="J18">
        <v>0.15</v>
      </c>
      <c r="K18">
        <v>0.42</v>
      </c>
      <c r="L18">
        <v>0.43</v>
      </c>
      <c r="M18">
        <v>0.75</v>
      </c>
      <c r="N18">
        <v>0.77</v>
      </c>
      <c r="O18">
        <v>0.56999999999999995</v>
      </c>
      <c r="P18">
        <v>0.37</v>
      </c>
      <c r="Q18">
        <v>0.16</v>
      </c>
      <c r="R18">
        <v>0.17</v>
      </c>
      <c r="S18">
        <v>0.25</v>
      </c>
      <c r="T18">
        <v>0.34</v>
      </c>
      <c r="U18">
        <v>0.48</v>
      </c>
      <c r="V18">
        <v>0.44</v>
      </c>
      <c r="W18">
        <v>0.34</v>
      </c>
      <c r="X18">
        <v>0.45</v>
      </c>
      <c r="Y18">
        <v>0.12</v>
      </c>
    </row>
    <row r="19" spans="1:25" x14ac:dyDescent="0.2">
      <c r="A19">
        <v>14</v>
      </c>
      <c r="B19" s="3">
        <v>0.79</v>
      </c>
      <c r="C19" s="3">
        <v>0.55000000000000004</v>
      </c>
      <c r="D19">
        <v>0.56999999999999995</v>
      </c>
      <c r="E19">
        <v>0.68</v>
      </c>
      <c r="F19">
        <v>0.83</v>
      </c>
      <c r="G19">
        <v>0.5</v>
      </c>
      <c r="H19">
        <v>0.44</v>
      </c>
      <c r="I19">
        <v>0.35</v>
      </c>
      <c r="J19">
        <v>0.13</v>
      </c>
      <c r="K19">
        <v>0.36</v>
      </c>
      <c r="L19">
        <v>0.4</v>
      </c>
      <c r="M19">
        <v>0.39</v>
      </c>
      <c r="N19">
        <v>0.61</v>
      </c>
      <c r="O19">
        <v>0.59</v>
      </c>
      <c r="P19">
        <v>0.42</v>
      </c>
      <c r="Q19">
        <v>0.22</v>
      </c>
      <c r="R19">
        <v>0.23</v>
      </c>
      <c r="S19">
        <v>0.11</v>
      </c>
      <c r="T19">
        <v>0.28999999999999998</v>
      </c>
      <c r="U19">
        <v>0.37</v>
      </c>
      <c r="V19">
        <v>0.33</v>
      </c>
      <c r="W19">
        <v>0.52</v>
      </c>
      <c r="X19">
        <v>0.19</v>
      </c>
      <c r="Y19">
        <v>0.21</v>
      </c>
    </row>
    <row r="20" spans="1:25" x14ac:dyDescent="0.2">
      <c r="A20">
        <v>15</v>
      </c>
      <c r="B20" s="3">
        <v>0.51</v>
      </c>
      <c r="C20" s="3">
        <v>0.62</v>
      </c>
      <c r="D20">
        <v>0.48</v>
      </c>
      <c r="E20">
        <v>0.68</v>
      </c>
      <c r="F20">
        <v>0.56999999999999995</v>
      </c>
      <c r="G20">
        <v>0.43</v>
      </c>
      <c r="H20">
        <v>0.44</v>
      </c>
      <c r="I20">
        <v>0.14000000000000001</v>
      </c>
      <c r="J20">
        <v>7.0000000000000007E-2</v>
      </c>
      <c r="K20">
        <v>0.33</v>
      </c>
      <c r="L20">
        <v>0.32</v>
      </c>
      <c r="M20">
        <v>0.45</v>
      </c>
      <c r="N20">
        <v>0.43</v>
      </c>
      <c r="O20">
        <v>0.42</v>
      </c>
      <c r="P20">
        <v>0.23</v>
      </c>
      <c r="Q20">
        <v>0.09</v>
      </c>
      <c r="R20">
        <v>0.1</v>
      </c>
      <c r="S20">
        <v>0.08</v>
      </c>
      <c r="T20">
        <v>0.17</v>
      </c>
      <c r="U20">
        <v>0.33</v>
      </c>
      <c r="V20">
        <v>0.48</v>
      </c>
      <c r="W20">
        <v>0.5</v>
      </c>
      <c r="X20">
        <v>0.51</v>
      </c>
      <c r="Y20">
        <v>0.08</v>
      </c>
    </row>
    <row r="21" spans="1:25" x14ac:dyDescent="0.2">
      <c r="A21">
        <v>16</v>
      </c>
      <c r="B21" s="3">
        <v>1.08</v>
      </c>
      <c r="C21" s="3">
        <v>0.99</v>
      </c>
      <c r="D21">
        <v>0.48</v>
      </c>
      <c r="E21">
        <v>0.48</v>
      </c>
      <c r="F21">
        <v>0.85</v>
      </c>
      <c r="G21">
        <v>0.79</v>
      </c>
      <c r="H21">
        <v>0.54</v>
      </c>
      <c r="I21">
        <v>0.3</v>
      </c>
      <c r="J21">
        <v>0.1</v>
      </c>
      <c r="K21">
        <v>0.49</v>
      </c>
      <c r="L21">
        <v>0.56000000000000005</v>
      </c>
      <c r="M21">
        <v>0.67</v>
      </c>
      <c r="N21">
        <v>0.55000000000000004</v>
      </c>
      <c r="O21">
        <v>0.67</v>
      </c>
      <c r="P21">
        <v>0.48</v>
      </c>
      <c r="Q21">
        <v>0.09</v>
      </c>
      <c r="R21">
        <v>0.24</v>
      </c>
      <c r="S21">
        <v>0.26</v>
      </c>
      <c r="T21">
        <v>0.19</v>
      </c>
      <c r="U21">
        <v>0.44</v>
      </c>
      <c r="V21">
        <v>0.56000000000000005</v>
      </c>
      <c r="W21">
        <v>0.56999999999999995</v>
      </c>
      <c r="X21">
        <v>0.61</v>
      </c>
      <c r="Y21">
        <v>0.11</v>
      </c>
    </row>
    <row r="22" spans="1:25" x14ac:dyDescent="0.2">
      <c r="A22">
        <v>17</v>
      </c>
      <c r="B22" s="3">
        <v>0.66</v>
      </c>
      <c r="C22" s="3">
        <v>0.4</v>
      </c>
      <c r="D22">
        <v>0.63</v>
      </c>
      <c r="E22">
        <v>0.39</v>
      </c>
      <c r="F22">
        <v>0.56999999999999995</v>
      </c>
      <c r="G22">
        <v>0.7</v>
      </c>
      <c r="H22">
        <v>0.7</v>
      </c>
      <c r="I22">
        <v>0.3</v>
      </c>
      <c r="J22">
        <v>0.1</v>
      </c>
      <c r="K22">
        <v>0.26</v>
      </c>
      <c r="L22">
        <v>0.32</v>
      </c>
      <c r="M22">
        <v>0.57999999999999996</v>
      </c>
      <c r="N22">
        <v>0.89</v>
      </c>
      <c r="O22">
        <v>0.69</v>
      </c>
      <c r="P22">
        <v>0.32</v>
      </c>
      <c r="Q22">
        <v>0.13</v>
      </c>
      <c r="R22">
        <v>0.12</v>
      </c>
      <c r="S22">
        <v>0.12</v>
      </c>
      <c r="T22">
        <v>0.28000000000000003</v>
      </c>
      <c r="U22">
        <v>0.47</v>
      </c>
      <c r="V22">
        <v>0.5</v>
      </c>
      <c r="W22">
        <v>0.75</v>
      </c>
      <c r="X22">
        <v>0.21</v>
      </c>
      <c r="Y22">
        <v>0.05</v>
      </c>
    </row>
    <row r="23" spans="1:25" x14ac:dyDescent="0.2">
      <c r="A23">
        <v>18</v>
      </c>
      <c r="B23" s="3">
        <v>1.24</v>
      </c>
      <c r="C23" s="3">
        <v>0.59</v>
      </c>
      <c r="D23">
        <v>1.2</v>
      </c>
      <c r="E23">
        <v>0.74</v>
      </c>
      <c r="F23">
        <v>1.1100000000000001</v>
      </c>
      <c r="G23">
        <v>0.49</v>
      </c>
      <c r="H23">
        <v>0.55000000000000004</v>
      </c>
      <c r="I23">
        <v>0.38</v>
      </c>
      <c r="J23">
        <v>0.1</v>
      </c>
      <c r="K23">
        <v>0.45</v>
      </c>
      <c r="L23">
        <v>0.49</v>
      </c>
      <c r="M23">
        <v>0.89</v>
      </c>
      <c r="N23">
        <v>0.54</v>
      </c>
      <c r="O23">
        <v>0.56000000000000005</v>
      </c>
      <c r="P23">
        <v>0.46</v>
      </c>
      <c r="Q23">
        <v>0.1</v>
      </c>
      <c r="R23">
        <v>0.1</v>
      </c>
      <c r="S23">
        <v>0.24</v>
      </c>
      <c r="T23">
        <v>0.36</v>
      </c>
      <c r="U23">
        <v>0.31</v>
      </c>
      <c r="V23">
        <v>0.33</v>
      </c>
      <c r="W23">
        <v>0.6</v>
      </c>
      <c r="X23">
        <v>0.64</v>
      </c>
      <c r="Y23">
        <v>0.19</v>
      </c>
    </row>
    <row r="24" spans="1:25" x14ac:dyDescent="0.2">
      <c r="A24">
        <v>19</v>
      </c>
      <c r="B24" s="3">
        <v>0.73</v>
      </c>
      <c r="C24" s="3">
        <v>0.47</v>
      </c>
      <c r="D24">
        <v>0.53</v>
      </c>
      <c r="E24">
        <v>0.53</v>
      </c>
      <c r="F24">
        <v>0.75</v>
      </c>
      <c r="G24">
        <v>0.82</v>
      </c>
      <c r="H24">
        <v>0.33</v>
      </c>
      <c r="I24">
        <v>0.47</v>
      </c>
      <c r="J24">
        <v>0.1</v>
      </c>
      <c r="K24">
        <v>0.38</v>
      </c>
      <c r="L24">
        <v>0.4</v>
      </c>
      <c r="M24">
        <v>0.6</v>
      </c>
      <c r="N24">
        <v>0.67</v>
      </c>
      <c r="O24">
        <v>0.51</v>
      </c>
      <c r="P24">
        <v>0.34</v>
      </c>
      <c r="Q24">
        <v>0.19</v>
      </c>
      <c r="R24">
        <v>0.16</v>
      </c>
      <c r="S24">
        <v>0.21</v>
      </c>
      <c r="T24">
        <v>0.26</v>
      </c>
      <c r="U24">
        <v>0.41</v>
      </c>
      <c r="V24">
        <v>0.47</v>
      </c>
      <c r="W24">
        <v>0.68</v>
      </c>
      <c r="X24">
        <v>0.41</v>
      </c>
      <c r="Y24">
        <v>0.13</v>
      </c>
    </row>
    <row r="25" spans="1:25" x14ac:dyDescent="0.2">
      <c r="A25">
        <v>20</v>
      </c>
      <c r="B25" s="3">
        <v>0.82</v>
      </c>
      <c r="C25" s="3">
        <v>0.64</v>
      </c>
      <c r="D25">
        <v>0.76</v>
      </c>
      <c r="E25">
        <v>0.99</v>
      </c>
      <c r="F25">
        <v>0.86</v>
      </c>
      <c r="G25">
        <v>0.96</v>
      </c>
      <c r="H25">
        <v>0.78</v>
      </c>
      <c r="I25">
        <v>0.45</v>
      </c>
      <c r="J25">
        <v>0.16</v>
      </c>
      <c r="K25">
        <v>0.41</v>
      </c>
      <c r="L25">
        <v>0.4</v>
      </c>
      <c r="M25">
        <v>0.65</v>
      </c>
      <c r="N25">
        <v>0.51</v>
      </c>
      <c r="O25">
        <v>0.51</v>
      </c>
      <c r="P25">
        <v>0.36</v>
      </c>
      <c r="Q25">
        <v>0.18</v>
      </c>
      <c r="R25">
        <v>0.09</v>
      </c>
      <c r="S25">
        <v>0.19</v>
      </c>
      <c r="T25">
        <v>0.28999999999999998</v>
      </c>
      <c r="U25">
        <v>0.61</v>
      </c>
      <c r="V25">
        <v>0.54</v>
      </c>
      <c r="W25">
        <v>0.55000000000000004</v>
      </c>
      <c r="X25">
        <v>0.24</v>
      </c>
      <c r="Y25">
        <v>0.06</v>
      </c>
    </row>
    <row r="26" spans="1:25" x14ac:dyDescent="0.2">
      <c r="A26">
        <v>21</v>
      </c>
      <c r="B26" s="3">
        <v>1.34</v>
      </c>
      <c r="C26" s="3">
        <v>1.03</v>
      </c>
      <c r="D26">
        <v>1.77</v>
      </c>
      <c r="E26">
        <v>1.6</v>
      </c>
      <c r="F26">
        <v>1.83</v>
      </c>
      <c r="G26">
        <v>1.77</v>
      </c>
      <c r="H26">
        <v>1.57</v>
      </c>
      <c r="I26">
        <v>0.86</v>
      </c>
      <c r="J26">
        <v>0.31</v>
      </c>
      <c r="K26">
        <v>0.76</v>
      </c>
      <c r="L26">
        <v>0.71</v>
      </c>
      <c r="M26">
        <v>1.26</v>
      </c>
      <c r="N26">
        <v>1.33</v>
      </c>
      <c r="O26">
        <v>0.87</v>
      </c>
      <c r="P26">
        <v>0.54</v>
      </c>
      <c r="Q26">
        <v>0.2</v>
      </c>
      <c r="R26">
        <v>0.31</v>
      </c>
      <c r="S26">
        <v>0.38</v>
      </c>
      <c r="T26">
        <v>0.59</v>
      </c>
      <c r="U26">
        <v>0.73</v>
      </c>
      <c r="V26">
        <v>0.83</v>
      </c>
      <c r="W26">
        <v>0.81</v>
      </c>
      <c r="X26">
        <v>0.41</v>
      </c>
      <c r="Y26">
        <v>0.27</v>
      </c>
    </row>
    <row r="27" spans="1:25" x14ac:dyDescent="0.2">
      <c r="A27">
        <v>22</v>
      </c>
      <c r="B27" s="3">
        <v>0.92</v>
      </c>
      <c r="C27" s="3">
        <v>0.56999999999999995</v>
      </c>
      <c r="D27">
        <v>0.53</v>
      </c>
      <c r="E27">
        <v>0.68</v>
      </c>
      <c r="F27">
        <v>0.65</v>
      </c>
      <c r="G27">
        <v>0.62</v>
      </c>
      <c r="H27">
        <v>0.42</v>
      </c>
      <c r="I27">
        <v>0.28000000000000003</v>
      </c>
      <c r="J27">
        <v>0.09</v>
      </c>
      <c r="K27">
        <v>0.39</v>
      </c>
      <c r="L27">
        <v>0.39</v>
      </c>
      <c r="M27">
        <v>0.46</v>
      </c>
      <c r="N27">
        <v>0.62</v>
      </c>
      <c r="O27">
        <v>0.67</v>
      </c>
      <c r="P27">
        <v>0.38</v>
      </c>
      <c r="Q27">
        <v>0.2</v>
      </c>
      <c r="R27">
        <v>0.17</v>
      </c>
      <c r="S27">
        <v>0.19</v>
      </c>
      <c r="T27">
        <v>0.32</v>
      </c>
      <c r="U27">
        <v>0.5</v>
      </c>
      <c r="V27">
        <v>0.42</v>
      </c>
      <c r="W27">
        <v>0.65</v>
      </c>
      <c r="X27">
        <v>0.33</v>
      </c>
      <c r="Y27">
        <v>0.14000000000000001</v>
      </c>
    </row>
    <row r="28" spans="1:25" x14ac:dyDescent="0.2">
      <c r="A28">
        <v>23</v>
      </c>
      <c r="B28" s="3">
        <v>1.08</v>
      </c>
      <c r="C28" s="3">
        <v>0.5</v>
      </c>
      <c r="D28">
        <v>0.41</v>
      </c>
      <c r="E28">
        <v>0.62</v>
      </c>
      <c r="F28">
        <v>1.66</v>
      </c>
      <c r="G28">
        <v>0.77</v>
      </c>
      <c r="H28">
        <v>0.53</v>
      </c>
      <c r="I28">
        <v>0.38</v>
      </c>
      <c r="J28">
        <v>0.11</v>
      </c>
      <c r="K28">
        <v>0.42</v>
      </c>
      <c r="L28">
        <v>0.4</v>
      </c>
      <c r="M28">
        <v>0.6</v>
      </c>
      <c r="N28">
        <v>0.77</v>
      </c>
      <c r="O28">
        <v>0.46</v>
      </c>
      <c r="P28">
        <v>0.35</v>
      </c>
      <c r="Q28">
        <v>0.2</v>
      </c>
      <c r="R28">
        <v>0.19</v>
      </c>
      <c r="S28">
        <v>0.24</v>
      </c>
      <c r="T28">
        <v>0.37</v>
      </c>
      <c r="U28">
        <v>0.46</v>
      </c>
      <c r="V28">
        <v>0.55000000000000004</v>
      </c>
      <c r="W28">
        <v>0.6</v>
      </c>
      <c r="X28">
        <v>0.39</v>
      </c>
      <c r="Y28">
        <v>0.14000000000000001</v>
      </c>
    </row>
    <row r="29" spans="1:25" x14ac:dyDescent="0.2">
      <c r="A29">
        <v>24</v>
      </c>
      <c r="B29" s="3">
        <v>0.9</v>
      </c>
      <c r="C29" s="3">
        <v>0.37</v>
      </c>
      <c r="D29">
        <v>0.53</v>
      </c>
      <c r="E29">
        <v>0.84</v>
      </c>
      <c r="F29">
        <v>0.48</v>
      </c>
      <c r="G29">
        <v>0.46</v>
      </c>
      <c r="H29">
        <v>0.54</v>
      </c>
      <c r="I29">
        <v>0.4</v>
      </c>
      <c r="J29">
        <v>0.09</v>
      </c>
      <c r="K29">
        <v>0.42</v>
      </c>
      <c r="L29">
        <v>0.37</v>
      </c>
      <c r="M29">
        <v>0.6</v>
      </c>
      <c r="N29">
        <v>0.61</v>
      </c>
      <c r="O29">
        <v>0.39</v>
      </c>
      <c r="P29">
        <v>0.36</v>
      </c>
      <c r="Q29">
        <v>0.2</v>
      </c>
      <c r="R29">
        <v>0.2</v>
      </c>
      <c r="S29">
        <v>0.24</v>
      </c>
      <c r="T29">
        <v>0.24</v>
      </c>
      <c r="U29">
        <v>0.44</v>
      </c>
      <c r="V29">
        <v>0.38</v>
      </c>
      <c r="W29">
        <v>0.56999999999999995</v>
      </c>
      <c r="X29">
        <v>0.44</v>
      </c>
      <c r="Y29">
        <v>0.05</v>
      </c>
    </row>
    <row r="30" spans="1:25" x14ac:dyDescent="0.2">
      <c r="A30">
        <v>25</v>
      </c>
      <c r="B30" s="3">
        <v>0.89</v>
      </c>
      <c r="C30" s="3">
        <v>0.49</v>
      </c>
      <c r="D30">
        <v>0.44</v>
      </c>
      <c r="E30">
        <v>0.66</v>
      </c>
      <c r="F30">
        <v>0.66</v>
      </c>
      <c r="G30">
        <v>0.68</v>
      </c>
      <c r="H30">
        <v>0.53</v>
      </c>
      <c r="I30">
        <v>0.42</v>
      </c>
      <c r="J30">
        <v>0.1</v>
      </c>
      <c r="K30">
        <v>0.35</v>
      </c>
      <c r="L30">
        <v>0.35</v>
      </c>
      <c r="M30">
        <v>0.62</v>
      </c>
      <c r="N30">
        <v>0.54</v>
      </c>
      <c r="O30">
        <v>0.51</v>
      </c>
      <c r="P30">
        <v>0.32</v>
      </c>
      <c r="Q30">
        <v>0.13</v>
      </c>
      <c r="R30">
        <v>0.14000000000000001</v>
      </c>
      <c r="S30">
        <v>0.21</v>
      </c>
      <c r="T30">
        <v>0.3</v>
      </c>
      <c r="U30">
        <v>0.44</v>
      </c>
      <c r="V30">
        <v>0.45</v>
      </c>
      <c r="W30">
        <v>0.46</v>
      </c>
      <c r="X30">
        <v>0.44</v>
      </c>
      <c r="Y30">
        <v>0.15</v>
      </c>
    </row>
    <row r="31" spans="1:25" x14ac:dyDescent="0.2">
      <c r="D31"/>
    </row>
    <row r="32" spans="1:25" x14ac:dyDescent="0.2">
      <c r="A32" s="11" t="s">
        <v>3</v>
      </c>
      <c r="B32" s="12" t="s">
        <v>4</v>
      </c>
      <c r="D32" s="3" t="s">
        <v>0</v>
      </c>
    </row>
    <row r="33" spans="1:23" x14ac:dyDescent="0.2">
      <c r="B33" s="4">
        <v>39427</v>
      </c>
      <c r="C33" s="4">
        <v>39470</v>
      </c>
      <c r="D33" s="4">
        <v>39498</v>
      </c>
      <c r="E33" s="2">
        <v>39526</v>
      </c>
      <c r="F33" s="2">
        <v>39556</v>
      </c>
      <c r="G33" s="2">
        <v>39595</v>
      </c>
      <c r="H33" s="2">
        <v>39638</v>
      </c>
      <c r="I33" s="2">
        <v>39717</v>
      </c>
      <c r="J33" s="2">
        <v>39751</v>
      </c>
      <c r="K33" s="2">
        <v>39778</v>
      </c>
      <c r="L33" s="2">
        <v>39827</v>
      </c>
      <c r="M33" s="2">
        <v>39892</v>
      </c>
      <c r="N33" s="2">
        <v>39924</v>
      </c>
      <c r="O33" s="2">
        <v>39967</v>
      </c>
      <c r="P33" s="2">
        <v>40016</v>
      </c>
      <c r="Q33" s="2">
        <v>40058</v>
      </c>
      <c r="R33" s="2">
        <v>40116</v>
      </c>
      <c r="S33" s="2">
        <v>39859</v>
      </c>
      <c r="T33" s="2">
        <v>40191</v>
      </c>
      <c r="U33" s="2">
        <v>40254</v>
      </c>
      <c r="V33" s="2">
        <v>40296</v>
      </c>
      <c r="W33" s="2">
        <v>40335</v>
      </c>
    </row>
    <row r="34" spans="1:23" x14ac:dyDescent="0.2">
      <c r="A34">
        <v>1</v>
      </c>
      <c r="B34" s="3">
        <v>0.45</v>
      </c>
      <c r="C34" s="3">
        <v>0.55000000000000004</v>
      </c>
      <c r="D34">
        <v>0.61</v>
      </c>
      <c r="E34">
        <v>0.48</v>
      </c>
      <c r="F34">
        <v>0.47</v>
      </c>
      <c r="G34">
        <v>0.16</v>
      </c>
      <c r="H34">
        <v>0.16</v>
      </c>
      <c r="I34">
        <v>0.36</v>
      </c>
      <c r="J34">
        <v>0.44</v>
      </c>
      <c r="K34">
        <v>0.55000000000000004</v>
      </c>
      <c r="L34">
        <v>0.54</v>
      </c>
      <c r="M34">
        <v>0.68</v>
      </c>
      <c r="N34">
        <v>0.49</v>
      </c>
      <c r="O34">
        <v>0.15</v>
      </c>
      <c r="P34">
        <v>0.2</v>
      </c>
      <c r="Q34">
        <v>0.23</v>
      </c>
      <c r="R34">
        <v>0.3</v>
      </c>
      <c r="S34">
        <v>0.21</v>
      </c>
      <c r="T34">
        <v>0.63</v>
      </c>
      <c r="U34">
        <v>0.61</v>
      </c>
      <c r="V34">
        <v>0.28000000000000003</v>
      </c>
      <c r="W34">
        <v>0.21</v>
      </c>
    </row>
    <row r="35" spans="1:23" x14ac:dyDescent="0.2">
      <c r="A35">
        <v>2</v>
      </c>
      <c r="B35" s="3">
        <v>0.61</v>
      </c>
      <c r="C35" s="3">
        <v>0.77</v>
      </c>
      <c r="D35">
        <v>0.94</v>
      </c>
      <c r="E35">
        <v>0.81</v>
      </c>
      <c r="F35">
        <v>0.63</v>
      </c>
      <c r="G35">
        <v>0.72</v>
      </c>
      <c r="H35">
        <v>0.11</v>
      </c>
      <c r="I35">
        <v>0.46</v>
      </c>
      <c r="J35">
        <v>0.55000000000000004</v>
      </c>
      <c r="K35">
        <v>0.45</v>
      </c>
      <c r="L35">
        <v>0.74</v>
      </c>
      <c r="M35">
        <v>0.54</v>
      </c>
      <c r="N35">
        <v>0.22</v>
      </c>
      <c r="O35">
        <v>0.22</v>
      </c>
      <c r="P35">
        <v>0.17</v>
      </c>
      <c r="Q35">
        <v>0.22</v>
      </c>
      <c r="R35">
        <v>0.36</v>
      </c>
      <c r="S35">
        <v>0.36</v>
      </c>
      <c r="T35">
        <v>0.43</v>
      </c>
      <c r="U35">
        <v>0.38</v>
      </c>
      <c r="V35">
        <v>0.42</v>
      </c>
      <c r="W35">
        <v>0.24</v>
      </c>
    </row>
    <row r="36" spans="1:23" x14ac:dyDescent="0.2">
      <c r="A36">
        <v>3</v>
      </c>
      <c r="B36" s="3">
        <v>0.75</v>
      </c>
      <c r="C36" s="3">
        <v>1.65</v>
      </c>
      <c r="D36">
        <v>1.02</v>
      </c>
      <c r="E36">
        <v>1.1000000000000001</v>
      </c>
      <c r="F36">
        <v>1.19</v>
      </c>
      <c r="G36">
        <v>0.42</v>
      </c>
      <c r="H36">
        <v>0.26</v>
      </c>
      <c r="I36">
        <v>0.53</v>
      </c>
      <c r="J36">
        <v>0.6</v>
      </c>
      <c r="K36">
        <v>0.65</v>
      </c>
      <c r="L36">
        <v>1.02</v>
      </c>
      <c r="M36">
        <v>0.74</v>
      </c>
      <c r="N36">
        <v>0.46</v>
      </c>
      <c r="O36">
        <v>0.25</v>
      </c>
      <c r="P36">
        <v>0.2</v>
      </c>
      <c r="Q36">
        <v>0.34</v>
      </c>
      <c r="R36">
        <v>0.41</v>
      </c>
      <c r="S36">
        <v>0.41</v>
      </c>
      <c r="T36">
        <v>0.44</v>
      </c>
      <c r="U36">
        <v>0.64</v>
      </c>
      <c r="V36">
        <v>0.44</v>
      </c>
      <c r="W36">
        <v>0.37</v>
      </c>
    </row>
    <row r="37" spans="1:23" x14ac:dyDescent="0.2">
      <c r="A37">
        <v>4</v>
      </c>
      <c r="B37" s="3">
        <v>0.56000000000000005</v>
      </c>
      <c r="C37" s="3">
        <v>1.1499999999999999</v>
      </c>
      <c r="D37">
        <v>0.81</v>
      </c>
      <c r="E37">
        <v>0.77</v>
      </c>
      <c r="F37">
        <v>0.79</v>
      </c>
      <c r="G37">
        <v>0.47</v>
      </c>
      <c r="H37">
        <v>0.15</v>
      </c>
      <c r="I37">
        <v>0.51</v>
      </c>
      <c r="J37">
        <v>0.84</v>
      </c>
      <c r="K37">
        <v>0.74</v>
      </c>
      <c r="L37">
        <v>0.81</v>
      </c>
      <c r="M37">
        <v>1.45</v>
      </c>
      <c r="N37">
        <v>0.72</v>
      </c>
      <c r="O37">
        <v>0.13</v>
      </c>
      <c r="P37">
        <v>0.19</v>
      </c>
      <c r="Q37">
        <v>0.41</v>
      </c>
      <c r="R37">
        <v>0.44</v>
      </c>
      <c r="S37">
        <v>0.57999999999999996</v>
      </c>
      <c r="T37">
        <v>0.67</v>
      </c>
      <c r="U37">
        <v>1.1200000000000001</v>
      </c>
      <c r="V37">
        <v>1.07</v>
      </c>
      <c r="W37">
        <v>0.38</v>
      </c>
    </row>
    <row r="38" spans="1:23" x14ac:dyDescent="0.2">
      <c r="A38">
        <v>5</v>
      </c>
      <c r="B38" s="3">
        <v>1.22</v>
      </c>
      <c r="C38" s="3">
        <v>0.51</v>
      </c>
      <c r="D38">
        <v>1.06</v>
      </c>
      <c r="E38">
        <v>0.52</v>
      </c>
      <c r="F38">
        <v>0.38</v>
      </c>
      <c r="G38">
        <v>0.17</v>
      </c>
      <c r="H38">
        <v>0.15</v>
      </c>
      <c r="I38">
        <v>0.48</v>
      </c>
      <c r="J38">
        <v>0.56000000000000005</v>
      </c>
      <c r="K38">
        <v>0.49</v>
      </c>
      <c r="L38">
        <v>0.67</v>
      </c>
      <c r="M38">
        <v>0.57999999999999996</v>
      </c>
      <c r="N38">
        <v>0.13</v>
      </c>
      <c r="O38">
        <v>0.14000000000000001</v>
      </c>
      <c r="P38">
        <v>0.17</v>
      </c>
      <c r="Q38">
        <v>0.24</v>
      </c>
      <c r="R38">
        <v>0.17</v>
      </c>
      <c r="S38">
        <v>0.36</v>
      </c>
      <c r="T38">
        <v>0.4</v>
      </c>
      <c r="U38">
        <v>0.63</v>
      </c>
      <c r="V38">
        <v>0.32</v>
      </c>
      <c r="W38">
        <v>0.12</v>
      </c>
    </row>
    <row r="39" spans="1:23" x14ac:dyDescent="0.2">
      <c r="A39">
        <v>6</v>
      </c>
      <c r="B39" s="3">
        <v>0.72</v>
      </c>
      <c r="C39" s="3">
        <v>0.75</v>
      </c>
      <c r="D39">
        <v>0.45</v>
      </c>
      <c r="E39">
        <v>0.49</v>
      </c>
      <c r="F39">
        <v>1.26</v>
      </c>
      <c r="G39">
        <v>0.32</v>
      </c>
      <c r="H39">
        <v>0.13</v>
      </c>
      <c r="I39">
        <v>0.27</v>
      </c>
      <c r="J39">
        <v>0.39</v>
      </c>
      <c r="K39">
        <v>0.56000000000000005</v>
      </c>
      <c r="L39">
        <v>0.55000000000000004</v>
      </c>
      <c r="M39">
        <v>0.56999999999999995</v>
      </c>
      <c r="N39">
        <v>0.63</v>
      </c>
      <c r="O39">
        <v>0.24</v>
      </c>
      <c r="P39">
        <v>7.0000000000000007E-2</v>
      </c>
      <c r="Q39">
        <v>0.36</v>
      </c>
      <c r="R39">
        <v>0.34</v>
      </c>
      <c r="S39">
        <v>0.44</v>
      </c>
      <c r="T39">
        <v>0.52</v>
      </c>
      <c r="U39">
        <v>0.6</v>
      </c>
      <c r="V39">
        <v>0.45</v>
      </c>
      <c r="W39">
        <v>0.21</v>
      </c>
    </row>
    <row r="40" spans="1:23" x14ac:dyDescent="0.2">
      <c r="A40">
        <v>7</v>
      </c>
      <c r="B40" s="3">
        <v>0.9</v>
      </c>
      <c r="C40" s="3">
        <v>0.57999999999999996</v>
      </c>
      <c r="D40">
        <v>0.97</v>
      </c>
      <c r="E40">
        <v>0.6</v>
      </c>
      <c r="F40">
        <v>1.33</v>
      </c>
      <c r="G40">
        <v>1.04</v>
      </c>
      <c r="H40">
        <v>0.14000000000000001</v>
      </c>
      <c r="I40">
        <v>0.37</v>
      </c>
      <c r="J40">
        <v>0.36</v>
      </c>
      <c r="K40">
        <v>0.48</v>
      </c>
      <c r="L40">
        <v>0.72</v>
      </c>
      <c r="M40">
        <v>0.45</v>
      </c>
      <c r="N40">
        <v>0.27</v>
      </c>
      <c r="O40">
        <v>0.14000000000000001</v>
      </c>
      <c r="P40">
        <v>0.17</v>
      </c>
      <c r="Q40">
        <v>0.23</v>
      </c>
      <c r="R40">
        <v>0.3</v>
      </c>
      <c r="S40">
        <v>0.41</v>
      </c>
      <c r="T40">
        <v>0.44</v>
      </c>
      <c r="U40">
        <v>0.41</v>
      </c>
      <c r="V40">
        <v>0.31</v>
      </c>
      <c r="W40">
        <v>0.16</v>
      </c>
    </row>
    <row r="41" spans="1:23" x14ac:dyDescent="0.2">
      <c r="A41">
        <v>8</v>
      </c>
      <c r="B41" s="3">
        <v>0.53</v>
      </c>
      <c r="C41" s="3">
        <v>0.8</v>
      </c>
      <c r="D41">
        <v>1.17</v>
      </c>
      <c r="E41">
        <v>0.93</v>
      </c>
      <c r="F41">
        <v>0.56000000000000005</v>
      </c>
      <c r="G41">
        <v>0.31</v>
      </c>
      <c r="H41">
        <v>0.21</v>
      </c>
      <c r="I41">
        <v>0.47</v>
      </c>
      <c r="J41">
        <v>0.38</v>
      </c>
      <c r="K41">
        <v>0.43</v>
      </c>
      <c r="L41">
        <v>0.74</v>
      </c>
      <c r="M41">
        <v>0.51</v>
      </c>
      <c r="N41">
        <v>0.28000000000000003</v>
      </c>
      <c r="O41">
        <v>0.06</v>
      </c>
      <c r="P41">
        <v>0.05</v>
      </c>
      <c r="Q41">
        <v>0.21</v>
      </c>
      <c r="R41">
        <v>0.23</v>
      </c>
      <c r="S41">
        <v>0.56000000000000005</v>
      </c>
      <c r="T41">
        <v>0.49</v>
      </c>
      <c r="U41">
        <v>0.36</v>
      </c>
      <c r="V41">
        <v>0.18</v>
      </c>
      <c r="W41">
        <v>0.15</v>
      </c>
    </row>
    <row r="42" spans="1:23" x14ac:dyDescent="0.2">
      <c r="A42">
        <v>9</v>
      </c>
      <c r="B42" s="3">
        <v>0.79</v>
      </c>
      <c r="C42" s="3">
        <v>0.69</v>
      </c>
      <c r="D42">
        <v>1</v>
      </c>
      <c r="E42">
        <v>0.7</v>
      </c>
      <c r="F42">
        <v>0.75</v>
      </c>
      <c r="G42">
        <v>0.41</v>
      </c>
      <c r="H42">
        <v>0.01</v>
      </c>
      <c r="I42">
        <v>0.4</v>
      </c>
      <c r="J42">
        <v>0.43</v>
      </c>
      <c r="K42">
        <v>0.62</v>
      </c>
      <c r="L42">
        <v>0.89</v>
      </c>
      <c r="M42">
        <v>1.1100000000000001</v>
      </c>
      <c r="N42">
        <v>0.44</v>
      </c>
      <c r="O42">
        <v>0.18</v>
      </c>
      <c r="P42">
        <v>0.19</v>
      </c>
      <c r="Q42">
        <v>0.28999999999999998</v>
      </c>
      <c r="R42">
        <v>0.28000000000000003</v>
      </c>
      <c r="S42">
        <v>0.45</v>
      </c>
      <c r="T42">
        <v>0.65</v>
      </c>
      <c r="U42">
        <v>0.74</v>
      </c>
      <c r="V42">
        <v>0.45</v>
      </c>
      <c r="W42">
        <v>0.23</v>
      </c>
    </row>
    <row r="43" spans="1:23" x14ac:dyDescent="0.2">
      <c r="A43">
        <v>10</v>
      </c>
      <c r="B43" s="3">
        <v>0.46</v>
      </c>
      <c r="C43" s="3">
        <v>0.6</v>
      </c>
      <c r="D43">
        <v>0.6</v>
      </c>
      <c r="E43">
        <v>1.07</v>
      </c>
      <c r="F43">
        <v>0.79</v>
      </c>
      <c r="G43">
        <v>0.2</v>
      </c>
      <c r="H43">
        <v>0.11</v>
      </c>
      <c r="I43">
        <v>0.47</v>
      </c>
      <c r="J43">
        <v>0.36</v>
      </c>
      <c r="K43">
        <v>0.35</v>
      </c>
      <c r="L43">
        <v>0.5</v>
      </c>
      <c r="M43">
        <v>0.47</v>
      </c>
      <c r="N43">
        <v>0.25</v>
      </c>
      <c r="O43">
        <v>0.12</v>
      </c>
      <c r="P43">
        <v>0.12</v>
      </c>
      <c r="Q43">
        <v>0.23</v>
      </c>
      <c r="R43">
        <v>0.3</v>
      </c>
      <c r="S43">
        <v>0.42</v>
      </c>
      <c r="T43">
        <v>0.4</v>
      </c>
      <c r="U43">
        <v>0.43</v>
      </c>
      <c r="V43">
        <v>0.39</v>
      </c>
      <c r="W43">
        <v>0.28999999999999998</v>
      </c>
    </row>
    <row r="44" spans="1:23" x14ac:dyDescent="0.2">
      <c r="A44">
        <v>11</v>
      </c>
      <c r="B44" s="3">
        <v>0.57999999999999996</v>
      </c>
      <c r="C44" s="3">
        <v>0.66</v>
      </c>
      <c r="D44">
        <v>0.8</v>
      </c>
      <c r="E44">
        <v>0.59</v>
      </c>
      <c r="F44">
        <v>0.35</v>
      </c>
      <c r="G44">
        <v>0.45</v>
      </c>
      <c r="H44">
        <v>0.09</v>
      </c>
      <c r="I44">
        <v>0.39</v>
      </c>
      <c r="J44">
        <v>0.48</v>
      </c>
      <c r="K44">
        <v>0.37</v>
      </c>
      <c r="L44">
        <v>0.7</v>
      </c>
      <c r="M44">
        <v>0.48</v>
      </c>
      <c r="N44">
        <v>0.11</v>
      </c>
      <c r="O44">
        <v>0.14000000000000001</v>
      </c>
      <c r="P44">
        <v>0.08</v>
      </c>
      <c r="Q44">
        <v>0.18</v>
      </c>
      <c r="R44">
        <v>0.28999999999999998</v>
      </c>
      <c r="S44">
        <v>0.37</v>
      </c>
      <c r="T44">
        <v>0.38</v>
      </c>
      <c r="U44">
        <v>0.39</v>
      </c>
      <c r="V44">
        <v>0.17</v>
      </c>
      <c r="W44">
        <v>0.17</v>
      </c>
    </row>
    <row r="45" spans="1:23" x14ac:dyDescent="0.2">
      <c r="A45">
        <v>12</v>
      </c>
      <c r="B45" s="3">
        <v>0.45</v>
      </c>
      <c r="C45" s="3">
        <v>1.27</v>
      </c>
      <c r="D45">
        <v>2.0699999999999998</v>
      </c>
      <c r="E45">
        <v>1.81</v>
      </c>
      <c r="F45">
        <v>0.61</v>
      </c>
      <c r="G45">
        <v>0.56000000000000005</v>
      </c>
      <c r="H45">
        <v>0.18</v>
      </c>
      <c r="I45">
        <v>0.49</v>
      </c>
      <c r="J45">
        <v>0.62</v>
      </c>
      <c r="K45">
        <v>0.54</v>
      </c>
      <c r="L45">
        <v>1.07</v>
      </c>
      <c r="M45">
        <v>0.89</v>
      </c>
      <c r="N45">
        <v>0.45</v>
      </c>
      <c r="O45">
        <v>0.19</v>
      </c>
      <c r="P45">
        <v>0.13</v>
      </c>
      <c r="Q45">
        <v>0.18</v>
      </c>
      <c r="R45">
        <v>0.35</v>
      </c>
      <c r="S45">
        <v>0.51</v>
      </c>
      <c r="T45">
        <v>0.51</v>
      </c>
      <c r="U45">
        <v>0.59</v>
      </c>
      <c r="V45">
        <v>0.39</v>
      </c>
      <c r="W45">
        <v>0.13</v>
      </c>
    </row>
    <row r="46" spans="1:23" x14ac:dyDescent="0.2">
      <c r="A46">
        <v>13</v>
      </c>
      <c r="B46" s="3">
        <v>0.84</v>
      </c>
      <c r="C46" s="3">
        <v>0.61</v>
      </c>
      <c r="D46">
        <v>0.85</v>
      </c>
      <c r="E46">
        <v>0.78</v>
      </c>
      <c r="F46">
        <v>0.47</v>
      </c>
      <c r="G46">
        <v>0.45</v>
      </c>
      <c r="H46">
        <v>0.11</v>
      </c>
      <c r="I46">
        <v>0.45</v>
      </c>
      <c r="J46">
        <v>0.39</v>
      </c>
      <c r="K46">
        <v>0.53</v>
      </c>
      <c r="L46">
        <v>0.51</v>
      </c>
      <c r="M46">
        <v>0.5</v>
      </c>
      <c r="N46">
        <v>0.18</v>
      </c>
      <c r="O46">
        <v>0.12</v>
      </c>
      <c r="P46">
        <v>0.1</v>
      </c>
      <c r="Q46">
        <v>0.13</v>
      </c>
      <c r="R46">
        <v>0.24</v>
      </c>
      <c r="S46">
        <v>0.49</v>
      </c>
      <c r="T46">
        <v>0.3</v>
      </c>
      <c r="U46">
        <v>0.64</v>
      </c>
      <c r="V46">
        <v>0.25</v>
      </c>
      <c r="W46">
        <v>0.32</v>
      </c>
    </row>
    <row r="47" spans="1:23" x14ac:dyDescent="0.2">
      <c r="A47">
        <v>14</v>
      </c>
      <c r="B47" s="3">
        <v>0.76</v>
      </c>
      <c r="C47" s="3">
        <v>0.63</v>
      </c>
      <c r="D47">
        <v>1.1599999999999999</v>
      </c>
      <c r="E47">
        <v>0.6</v>
      </c>
      <c r="F47">
        <v>0.45</v>
      </c>
      <c r="G47">
        <v>0.27</v>
      </c>
      <c r="H47">
        <v>0.13</v>
      </c>
      <c r="I47">
        <v>0.47</v>
      </c>
      <c r="J47">
        <v>0.44</v>
      </c>
      <c r="K47">
        <v>0.56000000000000005</v>
      </c>
      <c r="L47">
        <v>0.44</v>
      </c>
      <c r="M47">
        <v>0.39</v>
      </c>
      <c r="N47">
        <v>0.24</v>
      </c>
      <c r="O47">
        <v>0.19</v>
      </c>
      <c r="P47">
        <v>0.08</v>
      </c>
      <c r="Q47">
        <v>0.25</v>
      </c>
      <c r="R47">
        <v>0.33</v>
      </c>
      <c r="S47">
        <v>0.52</v>
      </c>
      <c r="T47">
        <v>0.54</v>
      </c>
      <c r="U47">
        <v>0.68</v>
      </c>
      <c r="V47">
        <v>0.32</v>
      </c>
      <c r="W47">
        <v>0.15</v>
      </c>
    </row>
    <row r="48" spans="1:23" x14ac:dyDescent="0.2">
      <c r="A48">
        <v>15</v>
      </c>
      <c r="B48" s="3">
        <v>0.54</v>
      </c>
      <c r="C48" s="3">
        <v>1.1499999999999999</v>
      </c>
      <c r="D48">
        <v>0.92</v>
      </c>
      <c r="E48">
        <v>1.27</v>
      </c>
      <c r="F48">
        <v>0.47</v>
      </c>
      <c r="G48">
        <v>0.23</v>
      </c>
      <c r="H48">
        <v>0.12</v>
      </c>
      <c r="I48">
        <v>0.47</v>
      </c>
      <c r="J48">
        <v>0.45</v>
      </c>
      <c r="K48">
        <v>0.62</v>
      </c>
      <c r="L48">
        <v>1.05</v>
      </c>
      <c r="M48">
        <v>0.61</v>
      </c>
      <c r="N48">
        <v>0.42</v>
      </c>
      <c r="O48">
        <v>0.09</v>
      </c>
      <c r="P48">
        <v>0.19</v>
      </c>
      <c r="Q48">
        <v>0.2</v>
      </c>
      <c r="R48">
        <v>0.31</v>
      </c>
      <c r="S48">
        <v>0.48</v>
      </c>
      <c r="T48">
        <v>0.53</v>
      </c>
      <c r="U48">
        <v>0.81</v>
      </c>
      <c r="V48">
        <v>0.27</v>
      </c>
      <c r="W48">
        <v>0.36</v>
      </c>
    </row>
    <row r="49" spans="1:55" x14ac:dyDescent="0.2">
      <c r="A49">
        <v>16</v>
      </c>
      <c r="B49" s="3">
        <v>0.78</v>
      </c>
      <c r="C49" s="3">
        <v>0.74</v>
      </c>
      <c r="D49">
        <v>1</v>
      </c>
      <c r="E49">
        <v>0.52</v>
      </c>
      <c r="F49">
        <v>0.56000000000000005</v>
      </c>
      <c r="G49">
        <v>0.46</v>
      </c>
      <c r="H49">
        <v>0.17</v>
      </c>
      <c r="I49">
        <v>0.41</v>
      </c>
      <c r="J49">
        <v>0.37</v>
      </c>
      <c r="K49">
        <v>0.62</v>
      </c>
      <c r="L49">
        <v>0.79</v>
      </c>
      <c r="M49">
        <v>0.38</v>
      </c>
      <c r="N49">
        <v>0.53</v>
      </c>
      <c r="O49">
        <v>0.22</v>
      </c>
      <c r="P49">
        <v>0.12</v>
      </c>
      <c r="Q49">
        <v>0.31</v>
      </c>
      <c r="R49">
        <v>0.41</v>
      </c>
      <c r="S49">
        <v>0.56999999999999995</v>
      </c>
      <c r="T49">
        <v>0.34</v>
      </c>
      <c r="U49">
        <v>0.46</v>
      </c>
      <c r="V49">
        <v>0.42</v>
      </c>
      <c r="W49">
        <v>0.17</v>
      </c>
    </row>
    <row r="50" spans="1:55" x14ac:dyDescent="0.2">
      <c r="A50">
        <v>17</v>
      </c>
      <c r="B50" s="3">
        <v>0.81</v>
      </c>
      <c r="C50" s="3">
        <v>0.63</v>
      </c>
      <c r="D50">
        <v>1.01</v>
      </c>
      <c r="E50">
        <v>1.04</v>
      </c>
      <c r="F50">
        <v>0.84</v>
      </c>
      <c r="G50">
        <v>0.65</v>
      </c>
      <c r="H50">
        <v>0.23</v>
      </c>
      <c r="I50">
        <v>0.48</v>
      </c>
      <c r="J50">
        <v>0.75</v>
      </c>
      <c r="K50">
        <v>1.08</v>
      </c>
      <c r="L50">
        <v>1.39</v>
      </c>
      <c r="M50">
        <v>1.06</v>
      </c>
      <c r="N50">
        <v>0.56999999999999995</v>
      </c>
      <c r="O50">
        <v>0.28000000000000003</v>
      </c>
      <c r="P50">
        <v>0.11</v>
      </c>
      <c r="Q50">
        <v>0.39</v>
      </c>
      <c r="R50">
        <v>0.46</v>
      </c>
      <c r="S50">
        <v>0.59</v>
      </c>
      <c r="T50">
        <v>0.69</v>
      </c>
      <c r="U50">
        <v>1.1000000000000001</v>
      </c>
      <c r="V50">
        <v>0.52</v>
      </c>
      <c r="W50">
        <v>0.47</v>
      </c>
    </row>
    <row r="51" spans="1:55" x14ac:dyDescent="0.2">
      <c r="A51">
        <v>18</v>
      </c>
      <c r="B51" s="3">
        <v>1.51</v>
      </c>
      <c r="C51" s="3">
        <v>2.2000000000000002</v>
      </c>
      <c r="D51">
        <v>1.1399999999999999</v>
      </c>
      <c r="E51">
        <v>1.25</v>
      </c>
      <c r="F51">
        <v>1.6</v>
      </c>
      <c r="G51">
        <v>0.63</v>
      </c>
      <c r="H51">
        <v>0.24</v>
      </c>
      <c r="I51">
        <v>0.47</v>
      </c>
      <c r="J51">
        <v>0.53</v>
      </c>
      <c r="K51">
        <v>0.64</v>
      </c>
      <c r="L51">
        <v>1.06</v>
      </c>
      <c r="M51">
        <v>0.93</v>
      </c>
      <c r="N51">
        <v>0.43</v>
      </c>
      <c r="O51">
        <v>0.27</v>
      </c>
      <c r="P51">
        <v>0.25</v>
      </c>
      <c r="Q51">
        <v>0.5</v>
      </c>
      <c r="R51">
        <v>0.45</v>
      </c>
      <c r="S51">
        <v>0.56999999999999995</v>
      </c>
      <c r="T51">
        <v>0.57999999999999996</v>
      </c>
      <c r="U51">
        <v>0.7</v>
      </c>
      <c r="V51">
        <v>0.44</v>
      </c>
      <c r="W51">
        <v>0.25</v>
      </c>
    </row>
    <row r="52" spans="1:55" x14ac:dyDescent="0.2">
      <c r="A52">
        <v>19</v>
      </c>
      <c r="B52" s="3">
        <v>0.86</v>
      </c>
      <c r="C52" s="3">
        <v>1.88</v>
      </c>
      <c r="D52">
        <v>1.05</v>
      </c>
      <c r="E52">
        <v>1.68</v>
      </c>
      <c r="F52">
        <v>1.1200000000000001</v>
      </c>
      <c r="G52">
        <v>0.65</v>
      </c>
      <c r="H52">
        <v>0.25</v>
      </c>
      <c r="I52">
        <v>0.85</v>
      </c>
      <c r="J52">
        <v>0.49</v>
      </c>
      <c r="K52">
        <v>0.51</v>
      </c>
      <c r="L52">
        <v>0.54</v>
      </c>
      <c r="M52">
        <v>1.65</v>
      </c>
      <c r="N52">
        <v>0.95</v>
      </c>
      <c r="O52">
        <v>0.38</v>
      </c>
      <c r="P52">
        <v>0.17</v>
      </c>
      <c r="Q52">
        <v>0.47</v>
      </c>
      <c r="R52">
        <v>0.67</v>
      </c>
      <c r="S52">
        <v>0.84</v>
      </c>
      <c r="T52">
        <v>1.22</v>
      </c>
      <c r="U52">
        <v>1.42</v>
      </c>
      <c r="V52">
        <v>1.08</v>
      </c>
      <c r="W52">
        <v>1</v>
      </c>
    </row>
    <row r="53" spans="1:55" x14ac:dyDescent="0.2">
      <c r="A53">
        <v>20</v>
      </c>
      <c r="B53" s="3">
        <v>0.49</v>
      </c>
      <c r="C53" s="3">
        <v>0.56999999999999995</v>
      </c>
      <c r="D53">
        <v>1.71</v>
      </c>
      <c r="E53">
        <v>1.34</v>
      </c>
      <c r="F53">
        <v>0.56999999999999995</v>
      </c>
      <c r="G53">
        <v>0.51</v>
      </c>
      <c r="H53">
        <v>0.14000000000000001</v>
      </c>
      <c r="I53">
        <v>0.54</v>
      </c>
      <c r="J53">
        <v>0.5</v>
      </c>
      <c r="K53">
        <v>0.52</v>
      </c>
      <c r="L53">
        <v>1.1299999999999999</v>
      </c>
      <c r="M53">
        <v>0.57999999999999996</v>
      </c>
      <c r="N53">
        <v>0.47</v>
      </c>
      <c r="O53">
        <v>0.17</v>
      </c>
      <c r="P53">
        <v>0.15</v>
      </c>
      <c r="Q53">
        <v>0.31</v>
      </c>
      <c r="R53">
        <v>0.53</v>
      </c>
      <c r="S53">
        <v>0.56999999999999995</v>
      </c>
      <c r="T53">
        <v>0.6</v>
      </c>
      <c r="U53">
        <v>0.6</v>
      </c>
      <c r="V53">
        <v>0.45</v>
      </c>
      <c r="W53">
        <v>0.39</v>
      </c>
    </row>
    <row r="54" spans="1:55" x14ac:dyDescent="0.2">
      <c r="A54">
        <v>21</v>
      </c>
      <c r="B54" s="3">
        <v>0.4</v>
      </c>
      <c r="C54" s="3">
        <v>0.72</v>
      </c>
      <c r="D54">
        <v>0.61</v>
      </c>
      <c r="E54">
        <v>0.72</v>
      </c>
      <c r="F54">
        <v>0.53</v>
      </c>
      <c r="G54">
        <v>0.25</v>
      </c>
      <c r="H54">
        <v>0.09</v>
      </c>
      <c r="I54">
        <v>0.28999999999999998</v>
      </c>
      <c r="J54">
        <v>0.27</v>
      </c>
      <c r="K54">
        <v>0.38</v>
      </c>
      <c r="L54">
        <v>0.54</v>
      </c>
      <c r="M54">
        <v>0.5</v>
      </c>
      <c r="N54">
        <v>0.35</v>
      </c>
      <c r="O54">
        <v>7.0000000000000007E-2</v>
      </c>
      <c r="P54">
        <v>0.09</v>
      </c>
      <c r="Q54">
        <v>0.16</v>
      </c>
      <c r="R54">
        <v>0.19</v>
      </c>
      <c r="S54">
        <v>0.36</v>
      </c>
      <c r="T54">
        <v>0.36</v>
      </c>
      <c r="U54">
        <v>0.32</v>
      </c>
      <c r="V54">
        <v>0.3</v>
      </c>
      <c r="W54">
        <v>0.31</v>
      </c>
    </row>
    <row r="55" spans="1:55" x14ac:dyDescent="0.2">
      <c r="A55">
        <v>22</v>
      </c>
      <c r="B55" s="3">
        <v>0.4</v>
      </c>
      <c r="C55" s="3">
        <v>0.47</v>
      </c>
      <c r="D55">
        <v>0.8</v>
      </c>
      <c r="E55">
        <v>1</v>
      </c>
      <c r="F55">
        <v>0.42</v>
      </c>
      <c r="G55">
        <v>0.33</v>
      </c>
      <c r="H55">
        <v>0.12</v>
      </c>
      <c r="I55">
        <v>0.44</v>
      </c>
      <c r="J55">
        <v>0.23</v>
      </c>
      <c r="K55">
        <v>0.38</v>
      </c>
      <c r="L55">
        <v>0.74</v>
      </c>
      <c r="M55">
        <v>0.5</v>
      </c>
      <c r="N55">
        <v>0.35</v>
      </c>
      <c r="O55">
        <v>0.16</v>
      </c>
      <c r="P55">
        <v>0.08</v>
      </c>
      <c r="Q55">
        <v>0.19</v>
      </c>
      <c r="R55">
        <v>0.28999999999999998</v>
      </c>
      <c r="S55">
        <v>0.42</v>
      </c>
      <c r="T55">
        <v>0.4</v>
      </c>
      <c r="U55">
        <v>0.47</v>
      </c>
      <c r="V55">
        <v>0.34</v>
      </c>
      <c r="W55">
        <v>0.19</v>
      </c>
    </row>
    <row r="56" spans="1:55" x14ac:dyDescent="0.2">
      <c r="A56">
        <v>23</v>
      </c>
      <c r="B56" s="3">
        <v>0.53</v>
      </c>
      <c r="C56" s="3">
        <v>0.55000000000000004</v>
      </c>
      <c r="D56">
        <v>0.83</v>
      </c>
      <c r="E56">
        <v>0.76</v>
      </c>
      <c r="F56">
        <v>0.46</v>
      </c>
      <c r="G56">
        <v>0.26</v>
      </c>
      <c r="H56">
        <v>0.11</v>
      </c>
      <c r="I56">
        <v>0.55000000000000004</v>
      </c>
      <c r="J56">
        <v>0.52</v>
      </c>
      <c r="K56">
        <v>0.49</v>
      </c>
      <c r="L56">
        <v>0.68</v>
      </c>
      <c r="M56">
        <v>0.6</v>
      </c>
      <c r="N56">
        <v>0.44</v>
      </c>
      <c r="O56">
        <v>0.16</v>
      </c>
      <c r="P56">
        <v>0.06</v>
      </c>
      <c r="Q56">
        <v>0.23</v>
      </c>
      <c r="R56">
        <v>0.38</v>
      </c>
      <c r="S56">
        <v>0.61</v>
      </c>
      <c r="T56">
        <v>0.46</v>
      </c>
      <c r="U56">
        <v>0.52</v>
      </c>
      <c r="V56">
        <v>0.38</v>
      </c>
      <c r="W56">
        <v>0.28000000000000003</v>
      </c>
    </row>
    <row r="57" spans="1:55" ht="15.75" x14ac:dyDescent="0.3">
      <c r="A57">
        <v>24</v>
      </c>
      <c r="B57" s="3">
        <v>0.62</v>
      </c>
      <c r="C57" s="3">
        <v>0.45</v>
      </c>
      <c r="D57">
        <v>0.7</v>
      </c>
      <c r="E57">
        <v>1.07</v>
      </c>
      <c r="F57">
        <v>0.44</v>
      </c>
      <c r="G57">
        <v>0.37</v>
      </c>
      <c r="H57">
        <v>0.12</v>
      </c>
      <c r="I57">
        <v>0.35</v>
      </c>
      <c r="J57">
        <v>0.44</v>
      </c>
      <c r="K57">
        <v>0.74</v>
      </c>
      <c r="L57">
        <v>0.88</v>
      </c>
      <c r="M57">
        <v>0.38</v>
      </c>
      <c r="N57">
        <v>0.44</v>
      </c>
      <c r="O57">
        <v>0.16</v>
      </c>
      <c r="P57">
        <v>0.08</v>
      </c>
      <c r="Q57">
        <v>0.31</v>
      </c>
      <c r="R57">
        <v>0.27</v>
      </c>
      <c r="S57">
        <v>0.44</v>
      </c>
      <c r="T57">
        <v>0.54</v>
      </c>
      <c r="U57">
        <v>0.67</v>
      </c>
      <c r="V57">
        <v>0.33</v>
      </c>
      <c r="W57">
        <v>0.2</v>
      </c>
      <c r="AK57" t="s">
        <v>50</v>
      </c>
    </row>
    <row r="58" spans="1:55" x14ac:dyDescent="0.2">
      <c r="A58">
        <v>25</v>
      </c>
      <c r="B58" s="3">
        <v>0.56000000000000005</v>
      </c>
      <c r="C58" s="3">
        <v>0.91</v>
      </c>
      <c r="D58">
        <v>0.45</v>
      </c>
      <c r="E58">
        <v>0.6</v>
      </c>
      <c r="F58">
        <v>0.5</v>
      </c>
      <c r="G58">
        <v>0.34</v>
      </c>
      <c r="H58">
        <v>0.1</v>
      </c>
      <c r="I58">
        <v>0.4</v>
      </c>
      <c r="J58">
        <v>0.37</v>
      </c>
      <c r="K58">
        <v>0.52</v>
      </c>
      <c r="L58">
        <v>0.65</v>
      </c>
      <c r="M58">
        <v>0.86</v>
      </c>
      <c r="N58">
        <v>0.4</v>
      </c>
      <c r="O58">
        <v>0.17</v>
      </c>
      <c r="P58">
        <v>0.17</v>
      </c>
      <c r="Q58">
        <v>0.27</v>
      </c>
      <c r="R58">
        <v>0.32</v>
      </c>
      <c r="S58">
        <v>0.47</v>
      </c>
      <c r="T58">
        <v>0.44</v>
      </c>
      <c r="U58">
        <v>0.59</v>
      </c>
      <c r="V58">
        <v>0.4</v>
      </c>
      <c r="W58">
        <v>0.37</v>
      </c>
    </row>
    <row r="59" spans="1:55" ht="13.5" thickBot="1" x14ac:dyDescent="0.25"/>
    <row r="60" spans="1:55" x14ac:dyDescent="0.2">
      <c r="A60" s="11" t="s">
        <v>1</v>
      </c>
      <c r="B60" s="12" t="s">
        <v>10</v>
      </c>
      <c r="U60" s="9" t="s">
        <v>5</v>
      </c>
      <c r="V60" s="9" t="s">
        <v>5</v>
      </c>
      <c r="X60" s="16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 t="s">
        <v>11</v>
      </c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 t="s">
        <v>11</v>
      </c>
      <c r="BB60" s="17"/>
      <c r="BC60" s="18"/>
    </row>
    <row r="61" spans="1:55" x14ac:dyDescent="0.2">
      <c r="B61" s="4">
        <v>39427</v>
      </c>
      <c r="C61" s="4">
        <v>39470</v>
      </c>
      <c r="D61" s="2">
        <v>39498</v>
      </c>
      <c r="E61" s="2">
        <v>39526</v>
      </c>
      <c r="F61" s="2">
        <v>39556</v>
      </c>
      <c r="G61" s="2">
        <v>39595</v>
      </c>
      <c r="H61" s="2">
        <v>39637</v>
      </c>
      <c r="I61" s="2">
        <v>39717</v>
      </c>
      <c r="J61" s="2">
        <v>39751</v>
      </c>
      <c r="K61" s="2">
        <v>39778</v>
      </c>
      <c r="L61" s="2">
        <v>39827</v>
      </c>
      <c r="M61" s="2">
        <v>39892</v>
      </c>
      <c r="N61" s="2">
        <v>39924</v>
      </c>
      <c r="O61" s="2">
        <v>39967</v>
      </c>
      <c r="P61" s="2">
        <v>40015</v>
      </c>
      <c r="Q61" s="2">
        <v>40058</v>
      </c>
      <c r="R61" s="2">
        <v>40116</v>
      </c>
      <c r="S61" s="2">
        <v>40162</v>
      </c>
      <c r="T61" s="2">
        <v>40191</v>
      </c>
      <c r="U61" s="9" t="s">
        <v>6</v>
      </c>
      <c r="V61" s="9" t="s">
        <v>7</v>
      </c>
      <c r="X61" s="19" t="s">
        <v>27</v>
      </c>
      <c r="Y61" s="20" t="s">
        <v>24</v>
      </c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1" t="s">
        <v>6</v>
      </c>
      <c r="AL61" s="21"/>
      <c r="AM61" s="20"/>
      <c r="AN61" s="20"/>
      <c r="AO61" s="20" t="s">
        <v>27</v>
      </c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2" t="s">
        <v>7</v>
      </c>
      <c r="BB61" s="23"/>
      <c r="BC61" s="24"/>
    </row>
    <row r="62" spans="1:55" x14ac:dyDescent="0.2">
      <c r="B62" s="1"/>
      <c r="C62" s="1"/>
      <c r="D62" s="1"/>
      <c r="E62" s="1"/>
      <c r="F62" s="1" t="s">
        <v>6</v>
      </c>
      <c r="G62" s="1"/>
      <c r="H62" s="1"/>
      <c r="I62" s="1"/>
      <c r="J62" s="1"/>
      <c r="K62" s="1"/>
      <c r="L62" s="9"/>
      <c r="M62" s="9"/>
      <c r="N62" s="9"/>
      <c r="O62" s="9"/>
      <c r="P62" s="9" t="s">
        <v>7</v>
      </c>
      <c r="Q62" s="9"/>
      <c r="R62" s="9"/>
      <c r="S62" s="9"/>
      <c r="T62" s="9"/>
      <c r="U62" s="9"/>
      <c r="V62" s="9"/>
      <c r="X62" s="19" t="s">
        <v>26</v>
      </c>
      <c r="Y62" s="20" t="s">
        <v>12</v>
      </c>
      <c r="Z62" s="20" t="s">
        <v>13</v>
      </c>
      <c r="AA62" s="20" t="s">
        <v>14</v>
      </c>
      <c r="AB62" s="20" t="s">
        <v>15</v>
      </c>
      <c r="AC62" s="20" t="s">
        <v>16</v>
      </c>
      <c r="AD62" s="37" t="s">
        <v>17</v>
      </c>
      <c r="AE62" s="20" t="s">
        <v>18</v>
      </c>
      <c r="AF62" s="37" t="s">
        <v>19</v>
      </c>
      <c r="AG62" s="20" t="s">
        <v>20</v>
      </c>
      <c r="AH62" s="20" t="s">
        <v>21</v>
      </c>
      <c r="AI62" s="20" t="s">
        <v>22</v>
      </c>
      <c r="AJ62" s="20" t="s">
        <v>23</v>
      </c>
      <c r="AK62" s="20" t="s">
        <v>31</v>
      </c>
      <c r="AL62" s="20" t="s">
        <v>33</v>
      </c>
      <c r="AM62" s="25" t="s">
        <v>12</v>
      </c>
      <c r="AN62" s="20"/>
      <c r="AO62" s="26" t="s">
        <v>12</v>
      </c>
      <c r="AP62" s="28" t="s">
        <v>13</v>
      </c>
      <c r="AQ62" s="26" t="s">
        <v>14</v>
      </c>
      <c r="AR62" s="26" t="s">
        <v>15</v>
      </c>
      <c r="AS62" s="28" t="s">
        <v>16</v>
      </c>
      <c r="AT62" s="26" t="s">
        <v>17</v>
      </c>
      <c r="AU62" s="26" t="s">
        <v>18</v>
      </c>
      <c r="AV62" s="26" t="s">
        <v>19</v>
      </c>
      <c r="AW62" s="26" t="s">
        <v>20</v>
      </c>
      <c r="AX62" s="26" t="s">
        <v>21</v>
      </c>
      <c r="AY62" s="26" t="s">
        <v>22</v>
      </c>
      <c r="AZ62" s="26" t="s">
        <v>23</v>
      </c>
      <c r="BA62" s="20" t="s">
        <v>35</v>
      </c>
      <c r="BB62" s="20" t="s">
        <v>36</v>
      </c>
      <c r="BC62" s="24"/>
    </row>
    <row r="63" spans="1:55" x14ac:dyDescent="0.2">
      <c r="A63">
        <v>1</v>
      </c>
      <c r="B63" s="3">
        <f>D6*24</f>
        <v>9.6000000000000014</v>
      </c>
      <c r="C63" s="3">
        <f t="shared" ref="C63:T75" si="0">E6*24</f>
        <v>15.84</v>
      </c>
      <c r="D63" s="3">
        <f t="shared" si="0"/>
        <v>22.32</v>
      </c>
      <c r="E63" s="3">
        <f t="shared" si="0"/>
        <v>17.759999999999998</v>
      </c>
      <c r="F63" s="3">
        <f t="shared" si="0"/>
        <v>13.68</v>
      </c>
      <c r="G63" s="3">
        <f t="shared" si="0"/>
        <v>9.6000000000000014</v>
      </c>
      <c r="H63" s="3">
        <f t="shared" si="0"/>
        <v>4.32</v>
      </c>
      <c r="I63" s="3">
        <f t="shared" si="0"/>
        <v>7.92</v>
      </c>
      <c r="J63" s="3">
        <f t="shared" si="0"/>
        <v>9.84</v>
      </c>
      <c r="K63" s="3">
        <f t="shared" si="0"/>
        <v>10.32</v>
      </c>
      <c r="L63" s="3">
        <f t="shared" si="0"/>
        <v>15.84</v>
      </c>
      <c r="M63" s="3">
        <f t="shared" si="0"/>
        <v>9.6000000000000014</v>
      </c>
      <c r="N63" s="3">
        <f t="shared" si="0"/>
        <v>8.3999999999999986</v>
      </c>
      <c r="O63" s="3">
        <f>Q6*24</f>
        <v>1.6800000000000002</v>
      </c>
      <c r="P63" s="3">
        <f t="shared" si="0"/>
        <v>5.5200000000000005</v>
      </c>
      <c r="Q63" s="3">
        <f>S6*24</f>
        <v>5.28</v>
      </c>
      <c r="R63" s="3">
        <f t="shared" si="0"/>
        <v>7.4399999999999995</v>
      </c>
      <c r="S63" s="3">
        <f t="shared" si="0"/>
        <v>10.08</v>
      </c>
      <c r="T63" s="3">
        <f t="shared" si="0"/>
        <v>5.76</v>
      </c>
      <c r="U63" s="10">
        <f>(((B63+C63)/43)*23)+C63+(((C63+D63)/28)*26)+D63+(((D63+E63)/27)*25)+E63+(((E63+F63)/30)*28)+F63+(((F63+G63)/39)*37)+G63+(((G63+H63)/42)*39)+H63+(((H63+I63)/80)*78)+I63+(((I63+J63)/34)*32)+J63++(((J63+K63)/27)*25)+K63+(((K63+L63)/49)*35)</f>
        <v>328.11038188775808</v>
      </c>
      <c r="V63" s="10">
        <f>(((K63+L63)/49)*14)+L63+(((L63+M63)/65)*63)+M63+(((M63+N63)/32)*30)+N63+(((N63+O63)/43)*41)+O63+(((O63+P63)/45)*43)+P63+(((P63+Q63)/43)*41)+Q63+(((Q63+R63)/58)*56)+R63+(((R63+S63)/46)*44)+S63+(((S63+T63)/32)*19)</f>
        <v>178.07999387272889</v>
      </c>
      <c r="W63" s="8"/>
      <c r="X63" s="27">
        <v>1</v>
      </c>
      <c r="Y63" s="26">
        <f>C63*31</f>
        <v>491.04</v>
      </c>
      <c r="Z63" s="26">
        <f>D63*29</f>
        <v>647.28</v>
      </c>
      <c r="AA63" s="26">
        <f>E63*31</f>
        <v>550.55999999999995</v>
      </c>
      <c r="AB63" s="26">
        <f>F63*30</f>
        <v>410.4</v>
      </c>
      <c r="AC63" s="39">
        <f>G63*30</f>
        <v>288.00000000000006</v>
      </c>
      <c r="AD63" s="39">
        <f>(AC63+AE63)/2</f>
        <v>210.96000000000004</v>
      </c>
      <c r="AE63" s="39">
        <f>H63*31</f>
        <v>133.92000000000002</v>
      </c>
      <c r="AF63" s="39">
        <f>(AE63+AG63)/2</f>
        <v>185.76</v>
      </c>
      <c r="AG63" s="39">
        <f>I63*30</f>
        <v>237.6</v>
      </c>
      <c r="AH63" s="26">
        <f>J63*31</f>
        <v>305.04000000000002</v>
      </c>
      <c r="AI63" s="26">
        <f>K63*30</f>
        <v>309.60000000000002</v>
      </c>
      <c r="AJ63" s="26">
        <f>(AI63+AM63)/2</f>
        <v>400.32000000000005</v>
      </c>
      <c r="AK63" s="26">
        <f>SUM(Y63:AJ63)</f>
        <v>4170.4799999999996</v>
      </c>
      <c r="AL63" s="26">
        <f>AK63*12/44</f>
        <v>1137.4036363636362</v>
      </c>
      <c r="AM63" s="29">
        <f>L63*31</f>
        <v>491.04</v>
      </c>
      <c r="AN63" s="20"/>
      <c r="AO63" s="26">
        <f>L63*31</f>
        <v>491.04</v>
      </c>
      <c r="AP63" s="39">
        <f>(AO63+AQ63)/2</f>
        <v>394.32000000000005</v>
      </c>
      <c r="AQ63" s="39">
        <f>M63*31</f>
        <v>297.60000000000002</v>
      </c>
      <c r="AR63" s="39">
        <f>N63*30</f>
        <v>251.99999999999994</v>
      </c>
      <c r="AS63" s="39">
        <f>(AR63+AT63)/2</f>
        <v>151.19999999999999</v>
      </c>
      <c r="AT63" s="39">
        <f>O63*30</f>
        <v>50.400000000000006</v>
      </c>
      <c r="AU63" s="39">
        <f>P63*31</f>
        <v>171.12</v>
      </c>
      <c r="AV63" s="26">
        <f>(AU63+AW63)/2</f>
        <v>164.76</v>
      </c>
      <c r="AW63" s="26">
        <f>Q63*30</f>
        <v>158.4</v>
      </c>
      <c r="AX63" s="26">
        <f>R63*31</f>
        <v>230.64</v>
      </c>
      <c r="AY63" s="26">
        <f>(AX63+AZ63)/2</f>
        <v>271.56</v>
      </c>
      <c r="AZ63" s="26">
        <f>S63*31</f>
        <v>312.48</v>
      </c>
      <c r="BA63" s="26">
        <f>SUM(AO63:AZ63)</f>
        <v>2945.52</v>
      </c>
      <c r="BB63" s="26">
        <f>BA63*12/44</f>
        <v>803.3236363636363</v>
      </c>
      <c r="BC63" s="24"/>
    </row>
    <row r="64" spans="1:55" x14ac:dyDescent="0.2">
      <c r="A64">
        <v>2</v>
      </c>
      <c r="B64" s="3">
        <f t="shared" ref="B64:B87" si="1">D7*24</f>
        <v>21.36</v>
      </c>
      <c r="C64" s="3">
        <f t="shared" si="0"/>
        <v>14.64</v>
      </c>
      <c r="D64" s="3">
        <f t="shared" si="0"/>
        <v>31.92</v>
      </c>
      <c r="E64" s="3">
        <f t="shared" si="0"/>
        <v>26.880000000000003</v>
      </c>
      <c r="F64" s="3">
        <f t="shared" si="0"/>
        <v>12.72</v>
      </c>
      <c r="G64" s="3">
        <f t="shared" si="0"/>
        <v>10.08</v>
      </c>
      <c r="H64" s="3">
        <f t="shared" si="0"/>
        <v>2.88</v>
      </c>
      <c r="I64" s="3">
        <f t="shared" si="0"/>
        <v>10.08</v>
      </c>
      <c r="J64" s="3">
        <f t="shared" si="0"/>
        <v>10.8</v>
      </c>
      <c r="K64" s="3">
        <f t="shared" si="0"/>
        <v>8.3999999999999986</v>
      </c>
      <c r="L64" s="3">
        <f t="shared" si="0"/>
        <v>14.64</v>
      </c>
      <c r="M64" s="3">
        <f t="shared" si="0"/>
        <v>13.440000000000001</v>
      </c>
      <c r="N64" s="3">
        <f t="shared" si="0"/>
        <v>9.120000000000001</v>
      </c>
      <c r="O64" s="3">
        <f t="shared" si="0"/>
        <v>2.16</v>
      </c>
      <c r="P64" s="3">
        <f t="shared" si="0"/>
        <v>2.4000000000000004</v>
      </c>
      <c r="Q64" s="3">
        <f t="shared" si="0"/>
        <v>7.1999999999999993</v>
      </c>
      <c r="R64" s="3">
        <f t="shared" si="0"/>
        <v>6.9599999999999991</v>
      </c>
      <c r="S64" s="3">
        <f t="shared" si="0"/>
        <v>6.7200000000000006</v>
      </c>
      <c r="T64" s="3">
        <f t="shared" si="0"/>
        <v>12</v>
      </c>
      <c r="U64" s="10">
        <f t="shared" ref="U64:U87" si="2">(((B64+C64)/43)*23)+C64+(((C64+D64)/28)*26)+D64+(((D64+E64)/27)*25)+E64+(((E64+F64)/30)*28)+F64+(((F64+G64)/39)*37)+G64+(((G64+H64)/42)*39)+H64+(((H64+I64)/80)*78)+I64+(((I64+J64)/34)*32)+J64++(((J64+K64)/27)*25)+K64+(((K64+L64)/49)*35)</f>
        <v>382.4822843980765</v>
      </c>
      <c r="V64" s="10">
        <f t="shared" ref="V64:V87" si="3">(((K64+L64)/49)*14)+L64+(((L64+M64)/65)*63)+M64+(((M64+N64)/32)*30)+N64+(((N64+O64)/43)*41)+O64+(((O64+P64)/45)*43)+P64+(((P64+Q64)/43)*41)+Q64+(((Q64+R64)/58)*56)+R64+(((R64+S64)/46)*44)+S64+(((S64+T64)/32)*19)</f>
        <v>179.7269692147282</v>
      </c>
      <c r="W64" s="8"/>
      <c r="X64" s="27">
        <v>2</v>
      </c>
      <c r="Y64" s="26">
        <f t="shared" ref="Y64:Y87" si="4">C64*31</f>
        <v>453.84000000000003</v>
      </c>
      <c r="Z64" s="26">
        <f t="shared" ref="Z64:Z87" si="5">D64*29</f>
        <v>925.68000000000006</v>
      </c>
      <c r="AA64" s="26">
        <f t="shared" ref="AA64:AA87" si="6">E64*31</f>
        <v>833.28000000000009</v>
      </c>
      <c r="AB64" s="26">
        <f t="shared" ref="AB64:AB87" si="7">F64*30</f>
        <v>381.6</v>
      </c>
      <c r="AC64" s="39">
        <f t="shared" ref="AC64:AC87" si="8">G64*30</f>
        <v>302.39999999999998</v>
      </c>
      <c r="AD64" s="39">
        <f t="shared" ref="AD64:AD87" si="9">(AC64+AE64)/2</f>
        <v>195.83999999999997</v>
      </c>
      <c r="AE64" s="39">
        <f t="shared" ref="AE64:AE87" si="10">H64*31</f>
        <v>89.28</v>
      </c>
      <c r="AF64" s="39">
        <f t="shared" ref="AF64:AF87" si="11">(AE64+AG64)/2</f>
        <v>195.83999999999997</v>
      </c>
      <c r="AG64" s="39">
        <f t="shared" ref="AG64:AG87" si="12">I64*30</f>
        <v>302.39999999999998</v>
      </c>
      <c r="AH64" s="26">
        <f t="shared" ref="AH64:AH87" si="13">J64*31</f>
        <v>334.8</v>
      </c>
      <c r="AI64" s="26">
        <f t="shared" ref="AI64:AI87" si="14">K64*30</f>
        <v>251.99999999999994</v>
      </c>
      <c r="AJ64" s="26">
        <f t="shared" ref="AJ64:AJ87" si="15">(AI64+AM64)/2</f>
        <v>352.91999999999996</v>
      </c>
      <c r="AK64" s="26">
        <f t="shared" ref="AK64:AK87" si="16">SUM(Y64:AJ64)</f>
        <v>4619.880000000001</v>
      </c>
      <c r="AL64" s="26">
        <f t="shared" ref="AL64:AL87" si="17">AK64*12/44</f>
        <v>1259.967272727273</v>
      </c>
      <c r="AM64" s="29">
        <f t="shared" ref="AM64:AM87" si="18">L64*31</f>
        <v>453.84000000000003</v>
      </c>
      <c r="AN64" s="20"/>
      <c r="AO64" s="26">
        <f t="shared" ref="AO64:AO87" si="19">L64*31</f>
        <v>453.84000000000003</v>
      </c>
      <c r="AP64" s="39">
        <f t="shared" ref="AP64:AP87" si="20">(AO64+AQ64)/2</f>
        <v>435.24</v>
      </c>
      <c r="AQ64" s="39">
        <f t="shared" ref="AQ64:AQ87" si="21">M64*31</f>
        <v>416.64000000000004</v>
      </c>
      <c r="AR64" s="39">
        <f t="shared" ref="AR64:AR87" si="22">N64*30</f>
        <v>273.60000000000002</v>
      </c>
      <c r="AS64" s="39">
        <f t="shared" ref="AS64:AS87" si="23">(AR64+AT64)/2</f>
        <v>169.20000000000002</v>
      </c>
      <c r="AT64" s="39">
        <f t="shared" ref="AT64:AT87" si="24">O64*30</f>
        <v>64.800000000000011</v>
      </c>
      <c r="AU64" s="39">
        <f t="shared" ref="AU64:AU87" si="25">P64*31</f>
        <v>74.400000000000006</v>
      </c>
      <c r="AV64" s="26">
        <f t="shared" ref="AV64:AV87" si="26">(AU64+AW64)/2</f>
        <v>145.19999999999999</v>
      </c>
      <c r="AW64" s="26">
        <f t="shared" ref="AW64:AW87" si="27">Q64*30</f>
        <v>215.99999999999997</v>
      </c>
      <c r="AX64" s="26">
        <f t="shared" ref="AX64:AX87" si="28">R64*31</f>
        <v>215.75999999999996</v>
      </c>
      <c r="AY64" s="26">
        <f t="shared" ref="AY64:AY87" si="29">(AX64+AZ64)/2</f>
        <v>212.04</v>
      </c>
      <c r="AZ64" s="26">
        <f t="shared" ref="AZ64:AZ87" si="30">S64*31</f>
        <v>208.32000000000002</v>
      </c>
      <c r="BA64" s="26">
        <f t="shared" ref="BA64:BA87" si="31">SUM(AO64:AZ64)</f>
        <v>2885.04</v>
      </c>
      <c r="BB64" s="26">
        <f t="shared" ref="BB64:BB87" si="32">BA64*12/44</f>
        <v>786.82909090909084</v>
      </c>
      <c r="BC64" s="24"/>
    </row>
    <row r="65" spans="1:55" x14ac:dyDescent="0.2">
      <c r="A65">
        <v>3</v>
      </c>
      <c r="B65" s="3">
        <f t="shared" si="1"/>
        <v>16.559999999999999</v>
      </c>
      <c r="C65" s="3">
        <f t="shared" si="0"/>
        <v>18.240000000000002</v>
      </c>
      <c r="D65" s="3">
        <f t="shared" si="0"/>
        <v>19.919999999999998</v>
      </c>
      <c r="E65" s="3">
        <f t="shared" si="0"/>
        <v>17.759999999999998</v>
      </c>
      <c r="F65" s="3">
        <f t="shared" si="0"/>
        <v>13.200000000000001</v>
      </c>
      <c r="G65" s="3">
        <f t="shared" si="0"/>
        <v>7.92</v>
      </c>
      <c r="H65" s="3">
        <f t="shared" si="0"/>
        <v>2.64</v>
      </c>
      <c r="I65" s="3">
        <f t="shared" si="0"/>
        <v>10.8</v>
      </c>
      <c r="J65" s="3">
        <f t="shared" si="0"/>
        <v>8.879999999999999</v>
      </c>
      <c r="K65" s="3">
        <f t="shared" si="0"/>
        <v>15.600000000000001</v>
      </c>
      <c r="L65" s="3">
        <f t="shared" si="0"/>
        <v>19.68</v>
      </c>
      <c r="M65" s="3">
        <f t="shared" si="0"/>
        <v>12</v>
      </c>
      <c r="N65" s="3">
        <f t="shared" si="0"/>
        <v>9.84</v>
      </c>
      <c r="O65" s="3">
        <f t="shared" si="0"/>
        <v>3.5999999999999996</v>
      </c>
      <c r="P65" s="3">
        <f t="shared" si="0"/>
        <v>5.28</v>
      </c>
      <c r="Q65" s="3">
        <f t="shared" si="0"/>
        <v>5.5200000000000005</v>
      </c>
      <c r="R65" s="3">
        <f t="shared" si="0"/>
        <v>7.4399999999999995</v>
      </c>
      <c r="S65" s="3">
        <f t="shared" si="0"/>
        <v>8.64</v>
      </c>
      <c r="T65" s="3">
        <f t="shared" si="0"/>
        <v>11.76</v>
      </c>
      <c r="U65" s="10">
        <f t="shared" si="2"/>
        <v>342.12878506202719</v>
      </c>
      <c r="V65" s="10">
        <f t="shared" si="3"/>
        <v>204.86459525559223</v>
      </c>
      <c r="W65" s="8"/>
      <c r="X65" s="27">
        <v>3</v>
      </c>
      <c r="Y65" s="26">
        <f t="shared" si="4"/>
        <v>565.44000000000005</v>
      </c>
      <c r="Z65" s="26">
        <f t="shared" si="5"/>
        <v>577.67999999999995</v>
      </c>
      <c r="AA65" s="26">
        <f t="shared" si="6"/>
        <v>550.55999999999995</v>
      </c>
      <c r="AB65" s="26">
        <f t="shared" si="7"/>
        <v>396.00000000000006</v>
      </c>
      <c r="AC65" s="39">
        <f t="shared" si="8"/>
        <v>237.6</v>
      </c>
      <c r="AD65" s="39">
        <f t="shared" si="9"/>
        <v>159.72</v>
      </c>
      <c r="AE65" s="39">
        <f t="shared" si="10"/>
        <v>81.84</v>
      </c>
      <c r="AF65" s="39">
        <f t="shared" si="11"/>
        <v>202.92000000000002</v>
      </c>
      <c r="AG65" s="39">
        <f t="shared" si="12"/>
        <v>324</v>
      </c>
      <c r="AH65" s="26">
        <f t="shared" si="13"/>
        <v>275.27999999999997</v>
      </c>
      <c r="AI65" s="26">
        <f t="shared" si="14"/>
        <v>468.00000000000006</v>
      </c>
      <c r="AJ65" s="26">
        <f t="shared" si="15"/>
        <v>539.04000000000008</v>
      </c>
      <c r="AK65" s="26">
        <f t="shared" si="16"/>
        <v>4378.08</v>
      </c>
      <c r="AL65" s="26">
        <f t="shared" si="17"/>
        <v>1194.0218181818182</v>
      </c>
      <c r="AM65" s="29">
        <f t="shared" si="18"/>
        <v>610.08000000000004</v>
      </c>
      <c r="AN65" s="20"/>
      <c r="AO65" s="26">
        <f t="shared" si="19"/>
        <v>610.08000000000004</v>
      </c>
      <c r="AP65" s="39">
        <f t="shared" si="20"/>
        <v>491.04</v>
      </c>
      <c r="AQ65" s="39">
        <f t="shared" si="21"/>
        <v>372</v>
      </c>
      <c r="AR65" s="39">
        <f t="shared" si="22"/>
        <v>295.2</v>
      </c>
      <c r="AS65" s="39">
        <f t="shared" si="23"/>
        <v>201.6</v>
      </c>
      <c r="AT65" s="39">
        <f t="shared" si="24"/>
        <v>107.99999999999999</v>
      </c>
      <c r="AU65" s="39">
        <f t="shared" si="25"/>
        <v>163.68</v>
      </c>
      <c r="AV65" s="26">
        <f t="shared" si="26"/>
        <v>164.64000000000001</v>
      </c>
      <c r="AW65" s="26">
        <f t="shared" si="27"/>
        <v>165.60000000000002</v>
      </c>
      <c r="AX65" s="26">
        <f t="shared" si="28"/>
        <v>230.64</v>
      </c>
      <c r="AY65" s="26">
        <f t="shared" si="29"/>
        <v>249.24</v>
      </c>
      <c r="AZ65" s="26">
        <f t="shared" si="30"/>
        <v>267.84000000000003</v>
      </c>
      <c r="BA65" s="26">
        <f t="shared" si="31"/>
        <v>3319.5599999999995</v>
      </c>
      <c r="BB65" s="26">
        <f t="shared" si="32"/>
        <v>905.33454545454526</v>
      </c>
      <c r="BC65" s="24"/>
    </row>
    <row r="66" spans="1:55" x14ac:dyDescent="0.2">
      <c r="A66">
        <v>4</v>
      </c>
      <c r="B66" s="3">
        <f t="shared" si="1"/>
        <v>23.759999999999998</v>
      </c>
      <c r="C66" s="3">
        <f t="shared" si="0"/>
        <v>28.32</v>
      </c>
      <c r="D66" s="3">
        <f t="shared" si="0"/>
        <v>25.200000000000003</v>
      </c>
      <c r="E66" s="3">
        <f t="shared" si="0"/>
        <v>45.36</v>
      </c>
      <c r="F66" s="3">
        <f t="shared" si="0"/>
        <v>27.36</v>
      </c>
      <c r="G66" s="3">
        <f t="shared" si="0"/>
        <v>4.08</v>
      </c>
      <c r="H66" s="3">
        <f t="shared" si="0"/>
        <v>1.92</v>
      </c>
      <c r="I66" s="3">
        <f t="shared" si="0"/>
        <v>12.96</v>
      </c>
      <c r="J66" s="3">
        <f t="shared" si="0"/>
        <v>11.040000000000001</v>
      </c>
      <c r="K66" s="3">
        <f t="shared" si="0"/>
        <v>13.200000000000001</v>
      </c>
      <c r="L66" s="3">
        <f t="shared" si="0"/>
        <v>21.12</v>
      </c>
      <c r="M66" s="3">
        <f t="shared" si="0"/>
        <v>12.24</v>
      </c>
      <c r="N66" s="3">
        <f t="shared" si="0"/>
        <v>8.879999999999999</v>
      </c>
      <c r="O66" s="3">
        <f t="shared" si="0"/>
        <v>6</v>
      </c>
      <c r="P66" s="3">
        <f t="shared" si="0"/>
        <v>5.5200000000000005</v>
      </c>
      <c r="Q66" s="3">
        <f t="shared" si="0"/>
        <v>3.5999999999999996</v>
      </c>
      <c r="R66" s="3">
        <f t="shared" si="0"/>
        <v>8.16</v>
      </c>
      <c r="S66" s="3">
        <f t="shared" si="0"/>
        <v>10.08</v>
      </c>
      <c r="T66" s="3">
        <f t="shared" si="0"/>
        <v>12.72</v>
      </c>
      <c r="U66" s="10">
        <f t="shared" si="2"/>
        <v>499.65330670849136</v>
      </c>
      <c r="V66" s="10">
        <f t="shared" si="3"/>
        <v>213.76991295784515</v>
      </c>
      <c r="W66" s="8"/>
      <c r="X66" s="27">
        <v>4</v>
      </c>
      <c r="Y66" s="26">
        <f t="shared" si="4"/>
        <v>877.92</v>
      </c>
      <c r="Z66" s="26">
        <f t="shared" si="5"/>
        <v>730.80000000000007</v>
      </c>
      <c r="AA66" s="26">
        <f t="shared" si="6"/>
        <v>1406.16</v>
      </c>
      <c r="AB66" s="26">
        <f t="shared" si="7"/>
        <v>820.8</v>
      </c>
      <c r="AC66" s="39">
        <f t="shared" si="8"/>
        <v>122.4</v>
      </c>
      <c r="AD66" s="39">
        <f t="shared" si="9"/>
        <v>90.960000000000008</v>
      </c>
      <c r="AE66" s="39">
        <f t="shared" si="10"/>
        <v>59.519999999999996</v>
      </c>
      <c r="AF66" s="39">
        <f t="shared" si="11"/>
        <v>224.16</v>
      </c>
      <c r="AG66" s="39">
        <f t="shared" si="12"/>
        <v>388.8</v>
      </c>
      <c r="AH66" s="26">
        <f t="shared" si="13"/>
        <v>342.24</v>
      </c>
      <c r="AI66" s="26">
        <f t="shared" si="14"/>
        <v>396.00000000000006</v>
      </c>
      <c r="AJ66" s="26">
        <f t="shared" si="15"/>
        <v>525.36</v>
      </c>
      <c r="AK66" s="26">
        <f t="shared" si="16"/>
        <v>5985.12</v>
      </c>
      <c r="AL66" s="26">
        <f t="shared" si="17"/>
        <v>1632.3054545454545</v>
      </c>
      <c r="AM66" s="29">
        <f t="shared" si="18"/>
        <v>654.72</v>
      </c>
      <c r="AN66" s="20"/>
      <c r="AO66" s="26">
        <f t="shared" si="19"/>
        <v>654.72</v>
      </c>
      <c r="AP66" s="39">
        <f t="shared" si="20"/>
        <v>517.08000000000004</v>
      </c>
      <c r="AQ66" s="39">
        <f t="shared" si="21"/>
        <v>379.44</v>
      </c>
      <c r="AR66" s="39">
        <f t="shared" si="22"/>
        <v>266.39999999999998</v>
      </c>
      <c r="AS66" s="39">
        <f t="shared" si="23"/>
        <v>223.2</v>
      </c>
      <c r="AT66" s="39">
        <f t="shared" si="24"/>
        <v>180</v>
      </c>
      <c r="AU66" s="39">
        <f t="shared" si="25"/>
        <v>171.12</v>
      </c>
      <c r="AV66" s="26">
        <f t="shared" si="26"/>
        <v>139.56</v>
      </c>
      <c r="AW66" s="26">
        <f t="shared" si="27"/>
        <v>107.99999999999999</v>
      </c>
      <c r="AX66" s="26">
        <f t="shared" si="28"/>
        <v>252.96</v>
      </c>
      <c r="AY66" s="26">
        <f t="shared" si="29"/>
        <v>282.72000000000003</v>
      </c>
      <c r="AZ66" s="26">
        <f t="shared" si="30"/>
        <v>312.48</v>
      </c>
      <c r="BA66" s="26">
        <f t="shared" si="31"/>
        <v>3487.68</v>
      </c>
      <c r="BB66" s="26">
        <f t="shared" si="32"/>
        <v>951.18545454545449</v>
      </c>
      <c r="BC66" s="24"/>
    </row>
    <row r="67" spans="1:55" x14ac:dyDescent="0.2">
      <c r="A67">
        <v>5</v>
      </c>
      <c r="B67" s="3">
        <f t="shared" si="1"/>
        <v>9.84</v>
      </c>
      <c r="C67" s="3">
        <f t="shared" si="0"/>
        <v>10.32</v>
      </c>
      <c r="D67" s="3">
        <f t="shared" si="0"/>
        <v>16.799999999999997</v>
      </c>
      <c r="E67" s="3">
        <f t="shared" si="0"/>
        <v>11.040000000000001</v>
      </c>
      <c r="F67" s="3">
        <f t="shared" si="0"/>
        <v>9.120000000000001</v>
      </c>
      <c r="G67" s="3">
        <f t="shared" si="0"/>
        <v>6.9599999999999991</v>
      </c>
      <c r="H67" s="3">
        <f t="shared" si="0"/>
        <v>1.92</v>
      </c>
      <c r="I67" s="3">
        <f t="shared" si="0"/>
        <v>7.4399999999999995</v>
      </c>
      <c r="J67" s="3">
        <f t="shared" si="0"/>
        <v>5.76</v>
      </c>
      <c r="K67" s="3">
        <f t="shared" si="0"/>
        <v>6.9599999999999991</v>
      </c>
      <c r="L67" s="3">
        <f t="shared" si="0"/>
        <v>10.8</v>
      </c>
      <c r="M67" s="3">
        <f t="shared" si="0"/>
        <v>10.32</v>
      </c>
      <c r="N67" s="3">
        <f t="shared" si="0"/>
        <v>4.5600000000000005</v>
      </c>
      <c r="O67" s="3">
        <f t="shared" si="0"/>
        <v>2.16</v>
      </c>
      <c r="P67" s="3">
        <f t="shared" si="0"/>
        <v>2.88</v>
      </c>
      <c r="Q67" s="3">
        <f t="shared" si="0"/>
        <v>3.5999999999999996</v>
      </c>
      <c r="R67" s="3">
        <f t="shared" si="0"/>
        <v>4.5600000000000005</v>
      </c>
      <c r="S67" s="3">
        <f t="shared" si="0"/>
        <v>4.8000000000000007</v>
      </c>
      <c r="T67" s="3">
        <f t="shared" si="0"/>
        <v>8.3999999999999986</v>
      </c>
      <c r="U67" s="10">
        <f t="shared" si="2"/>
        <v>226.39401111094406</v>
      </c>
      <c r="V67" s="10">
        <f t="shared" si="3"/>
        <v>125.2456502399835</v>
      </c>
      <c r="W67" s="8"/>
      <c r="X67" s="27">
        <v>5</v>
      </c>
      <c r="Y67" s="26">
        <f t="shared" si="4"/>
        <v>319.92</v>
      </c>
      <c r="Z67" s="26">
        <f t="shared" si="5"/>
        <v>487.19999999999993</v>
      </c>
      <c r="AA67" s="26">
        <f t="shared" si="6"/>
        <v>342.24</v>
      </c>
      <c r="AB67" s="26">
        <f t="shared" si="7"/>
        <v>273.60000000000002</v>
      </c>
      <c r="AC67" s="39">
        <f t="shared" si="8"/>
        <v>208.79999999999998</v>
      </c>
      <c r="AD67" s="39">
        <f t="shared" si="9"/>
        <v>134.16</v>
      </c>
      <c r="AE67" s="39">
        <f t="shared" si="10"/>
        <v>59.519999999999996</v>
      </c>
      <c r="AF67" s="39">
        <f t="shared" si="11"/>
        <v>141.35999999999999</v>
      </c>
      <c r="AG67" s="39">
        <f t="shared" si="12"/>
        <v>223.2</v>
      </c>
      <c r="AH67" s="26">
        <f t="shared" si="13"/>
        <v>178.56</v>
      </c>
      <c r="AI67" s="26">
        <f t="shared" si="14"/>
        <v>208.79999999999998</v>
      </c>
      <c r="AJ67" s="26">
        <f t="shared" si="15"/>
        <v>271.8</v>
      </c>
      <c r="AK67" s="26">
        <f t="shared" si="16"/>
        <v>2849.1600000000003</v>
      </c>
      <c r="AL67" s="26">
        <f t="shared" si="17"/>
        <v>777.04363636363644</v>
      </c>
      <c r="AM67" s="29">
        <f t="shared" si="18"/>
        <v>334.8</v>
      </c>
      <c r="AN67" s="20"/>
      <c r="AO67" s="26">
        <f t="shared" si="19"/>
        <v>334.8</v>
      </c>
      <c r="AP67" s="39">
        <f t="shared" si="20"/>
        <v>327.36</v>
      </c>
      <c r="AQ67" s="39">
        <f t="shared" si="21"/>
        <v>319.92</v>
      </c>
      <c r="AR67" s="39">
        <f t="shared" si="22"/>
        <v>136.80000000000001</v>
      </c>
      <c r="AS67" s="39">
        <f t="shared" si="23"/>
        <v>100.80000000000001</v>
      </c>
      <c r="AT67" s="39">
        <f t="shared" si="24"/>
        <v>64.800000000000011</v>
      </c>
      <c r="AU67" s="39">
        <f t="shared" si="25"/>
        <v>89.28</v>
      </c>
      <c r="AV67" s="26">
        <f t="shared" si="26"/>
        <v>98.639999999999986</v>
      </c>
      <c r="AW67" s="26">
        <f t="shared" si="27"/>
        <v>107.99999999999999</v>
      </c>
      <c r="AX67" s="26">
        <f t="shared" si="28"/>
        <v>141.36000000000001</v>
      </c>
      <c r="AY67" s="26">
        <f t="shared" si="29"/>
        <v>145.08000000000001</v>
      </c>
      <c r="AZ67" s="26">
        <f t="shared" si="30"/>
        <v>148.80000000000001</v>
      </c>
      <c r="BA67" s="26">
        <f t="shared" si="31"/>
        <v>2015.64</v>
      </c>
      <c r="BB67" s="26">
        <f t="shared" si="32"/>
        <v>549.72</v>
      </c>
      <c r="BC67" s="24"/>
    </row>
    <row r="68" spans="1:55" x14ac:dyDescent="0.2">
      <c r="A68">
        <v>6</v>
      </c>
      <c r="B68" s="3">
        <f t="shared" si="1"/>
        <v>10.32</v>
      </c>
      <c r="C68" s="3">
        <f t="shared" si="0"/>
        <v>24.240000000000002</v>
      </c>
      <c r="D68" s="3">
        <f t="shared" si="0"/>
        <v>18.240000000000002</v>
      </c>
      <c r="E68" s="3">
        <f t="shared" si="0"/>
        <v>21.36</v>
      </c>
      <c r="F68" s="3">
        <f t="shared" si="0"/>
        <v>19.68</v>
      </c>
      <c r="G68" s="3">
        <f t="shared" si="0"/>
        <v>7.68</v>
      </c>
      <c r="H68" s="3">
        <f t="shared" si="0"/>
        <v>1.44</v>
      </c>
      <c r="I68" s="3">
        <f t="shared" si="0"/>
        <v>7.4399999999999995</v>
      </c>
      <c r="J68" s="3">
        <f t="shared" si="0"/>
        <v>10.08</v>
      </c>
      <c r="K68" s="3">
        <f t="shared" si="0"/>
        <v>13.68</v>
      </c>
      <c r="L68" s="3">
        <f t="shared" si="0"/>
        <v>18.72</v>
      </c>
      <c r="M68" s="3">
        <f t="shared" si="0"/>
        <v>11.040000000000001</v>
      </c>
      <c r="N68" s="3">
        <f t="shared" si="0"/>
        <v>3.84</v>
      </c>
      <c r="O68" s="3">
        <f t="shared" si="0"/>
        <v>2.64</v>
      </c>
      <c r="P68" s="3">
        <f t="shared" si="0"/>
        <v>1.44</v>
      </c>
      <c r="Q68" s="3">
        <f t="shared" si="0"/>
        <v>5.76</v>
      </c>
      <c r="R68" s="3">
        <f t="shared" si="0"/>
        <v>11.28</v>
      </c>
      <c r="S68" s="3">
        <f t="shared" si="0"/>
        <v>11.76</v>
      </c>
      <c r="T68" s="3">
        <f t="shared" si="0"/>
        <v>21.36</v>
      </c>
      <c r="U68" s="10">
        <f t="shared" si="2"/>
        <v>361.45772576078741</v>
      </c>
      <c r="V68" s="10">
        <f t="shared" si="3"/>
        <v>193.62951280901845</v>
      </c>
      <c r="W68" s="8"/>
      <c r="X68" s="27">
        <v>6</v>
      </c>
      <c r="Y68" s="26">
        <f t="shared" si="4"/>
        <v>751.44</v>
      </c>
      <c r="Z68" s="26">
        <f t="shared" si="5"/>
        <v>528.96</v>
      </c>
      <c r="AA68" s="26">
        <f t="shared" si="6"/>
        <v>662.16</v>
      </c>
      <c r="AB68" s="26">
        <f t="shared" si="7"/>
        <v>590.4</v>
      </c>
      <c r="AC68" s="39">
        <f t="shared" si="8"/>
        <v>230.39999999999998</v>
      </c>
      <c r="AD68" s="39">
        <f t="shared" si="9"/>
        <v>137.51999999999998</v>
      </c>
      <c r="AE68" s="39">
        <f t="shared" si="10"/>
        <v>44.64</v>
      </c>
      <c r="AF68" s="39">
        <f t="shared" si="11"/>
        <v>133.91999999999999</v>
      </c>
      <c r="AG68" s="39">
        <f t="shared" si="12"/>
        <v>223.2</v>
      </c>
      <c r="AH68" s="26">
        <f t="shared" si="13"/>
        <v>312.48</v>
      </c>
      <c r="AI68" s="26">
        <f t="shared" si="14"/>
        <v>410.4</v>
      </c>
      <c r="AJ68" s="26">
        <f t="shared" si="15"/>
        <v>495.35999999999996</v>
      </c>
      <c r="AK68" s="26">
        <f t="shared" si="16"/>
        <v>4520.88</v>
      </c>
      <c r="AL68" s="26">
        <f t="shared" si="17"/>
        <v>1232.9672727272728</v>
      </c>
      <c r="AM68" s="29">
        <f t="shared" si="18"/>
        <v>580.31999999999994</v>
      </c>
      <c r="AN68" s="20"/>
      <c r="AO68" s="26">
        <f t="shared" si="19"/>
        <v>580.31999999999994</v>
      </c>
      <c r="AP68" s="39">
        <f t="shared" si="20"/>
        <v>461.28</v>
      </c>
      <c r="AQ68" s="39">
        <f t="shared" si="21"/>
        <v>342.24</v>
      </c>
      <c r="AR68" s="39">
        <f t="shared" si="22"/>
        <v>115.19999999999999</v>
      </c>
      <c r="AS68" s="39">
        <f t="shared" si="23"/>
        <v>97.199999999999989</v>
      </c>
      <c r="AT68" s="39">
        <f t="shared" si="24"/>
        <v>79.2</v>
      </c>
      <c r="AU68" s="39">
        <f t="shared" si="25"/>
        <v>44.64</v>
      </c>
      <c r="AV68" s="26">
        <f t="shared" si="26"/>
        <v>108.72</v>
      </c>
      <c r="AW68" s="26">
        <f t="shared" si="27"/>
        <v>172.79999999999998</v>
      </c>
      <c r="AX68" s="26">
        <f t="shared" si="28"/>
        <v>349.68</v>
      </c>
      <c r="AY68" s="26">
        <f t="shared" si="29"/>
        <v>357.12</v>
      </c>
      <c r="AZ68" s="26">
        <f t="shared" si="30"/>
        <v>364.56</v>
      </c>
      <c r="BA68" s="26">
        <f t="shared" si="31"/>
        <v>3072.96</v>
      </c>
      <c r="BB68" s="26">
        <f t="shared" si="32"/>
        <v>838.08</v>
      </c>
      <c r="BC68" s="24"/>
    </row>
    <row r="69" spans="1:55" x14ac:dyDescent="0.2">
      <c r="A69">
        <v>7</v>
      </c>
      <c r="B69" s="3">
        <f t="shared" si="1"/>
        <v>8.879999999999999</v>
      </c>
      <c r="C69" s="3">
        <f t="shared" si="0"/>
        <v>16.32</v>
      </c>
      <c r="D69" s="3">
        <f t="shared" si="0"/>
        <v>12.48</v>
      </c>
      <c r="E69" s="3">
        <f t="shared" si="0"/>
        <v>11.040000000000001</v>
      </c>
      <c r="F69" s="3">
        <f t="shared" si="0"/>
        <v>15.600000000000001</v>
      </c>
      <c r="G69" s="3">
        <f t="shared" si="0"/>
        <v>7.68</v>
      </c>
      <c r="H69" s="3">
        <f t="shared" si="0"/>
        <v>1.92</v>
      </c>
      <c r="I69" s="3">
        <f t="shared" si="0"/>
        <v>6.9599999999999991</v>
      </c>
      <c r="J69" s="3">
        <f t="shared" si="0"/>
        <v>6.48</v>
      </c>
      <c r="K69" s="3">
        <f t="shared" si="0"/>
        <v>7.92</v>
      </c>
      <c r="L69" s="3">
        <f t="shared" si="0"/>
        <v>14.16</v>
      </c>
      <c r="M69" s="3">
        <f t="shared" si="0"/>
        <v>12.24</v>
      </c>
      <c r="N69" s="3">
        <f t="shared" si="0"/>
        <v>5.5200000000000005</v>
      </c>
      <c r="O69" s="3">
        <f t="shared" si="0"/>
        <v>14.399999999999999</v>
      </c>
      <c r="P69" s="3">
        <f t="shared" si="0"/>
        <v>2.4000000000000004</v>
      </c>
      <c r="Q69" s="3">
        <f t="shared" si="0"/>
        <v>3.84</v>
      </c>
      <c r="R69" s="3">
        <f t="shared" si="0"/>
        <v>9.36</v>
      </c>
      <c r="S69" s="3">
        <f t="shared" si="0"/>
        <v>5.76</v>
      </c>
      <c r="T69" s="3">
        <f t="shared" si="0"/>
        <v>7.92</v>
      </c>
      <c r="U69" s="10">
        <f t="shared" si="2"/>
        <v>254.67631791798414</v>
      </c>
      <c r="V69" s="10">
        <f t="shared" si="3"/>
        <v>192.55278916540962</v>
      </c>
      <c r="W69" s="8"/>
      <c r="X69" s="27">
        <v>7</v>
      </c>
      <c r="Y69" s="26">
        <f t="shared" si="4"/>
        <v>505.92</v>
      </c>
      <c r="Z69" s="26">
        <f t="shared" si="5"/>
        <v>361.92</v>
      </c>
      <c r="AA69" s="26">
        <f t="shared" si="6"/>
        <v>342.24</v>
      </c>
      <c r="AB69" s="26">
        <f t="shared" si="7"/>
        <v>468.00000000000006</v>
      </c>
      <c r="AC69" s="39">
        <f t="shared" si="8"/>
        <v>230.39999999999998</v>
      </c>
      <c r="AD69" s="39">
        <f t="shared" si="9"/>
        <v>144.95999999999998</v>
      </c>
      <c r="AE69" s="39">
        <f t="shared" si="10"/>
        <v>59.519999999999996</v>
      </c>
      <c r="AF69" s="39">
        <f t="shared" si="11"/>
        <v>134.16</v>
      </c>
      <c r="AG69" s="39">
        <f t="shared" si="12"/>
        <v>208.79999999999998</v>
      </c>
      <c r="AH69" s="26">
        <f t="shared" si="13"/>
        <v>200.88000000000002</v>
      </c>
      <c r="AI69" s="26">
        <f t="shared" si="14"/>
        <v>237.6</v>
      </c>
      <c r="AJ69" s="26">
        <f t="shared" si="15"/>
        <v>338.28</v>
      </c>
      <c r="AK69" s="26">
        <f t="shared" si="16"/>
        <v>3232.6800000000003</v>
      </c>
      <c r="AL69" s="26">
        <f t="shared" si="17"/>
        <v>881.6400000000001</v>
      </c>
      <c r="AM69" s="29">
        <f t="shared" si="18"/>
        <v>438.96</v>
      </c>
      <c r="AN69" s="20"/>
      <c r="AO69" s="26">
        <f t="shared" si="19"/>
        <v>438.96</v>
      </c>
      <c r="AP69" s="39">
        <f t="shared" si="20"/>
        <v>409.2</v>
      </c>
      <c r="AQ69" s="39">
        <f t="shared" si="21"/>
        <v>379.44</v>
      </c>
      <c r="AR69" s="39">
        <f t="shared" si="22"/>
        <v>165.60000000000002</v>
      </c>
      <c r="AS69" s="39">
        <f t="shared" si="23"/>
        <v>298.79999999999995</v>
      </c>
      <c r="AT69" s="39">
        <f t="shared" si="24"/>
        <v>431.99999999999994</v>
      </c>
      <c r="AU69" s="39">
        <f t="shared" si="25"/>
        <v>74.400000000000006</v>
      </c>
      <c r="AV69" s="26">
        <f t="shared" si="26"/>
        <v>94.8</v>
      </c>
      <c r="AW69" s="26">
        <f t="shared" si="27"/>
        <v>115.19999999999999</v>
      </c>
      <c r="AX69" s="26">
        <f t="shared" si="28"/>
        <v>290.15999999999997</v>
      </c>
      <c r="AY69" s="26">
        <f t="shared" si="29"/>
        <v>234.35999999999999</v>
      </c>
      <c r="AZ69" s="26">
        <f t="shared" si="30"/>
        <v>178.56</v>
      </c>
      <c r="BA69" s="26">
        <f t="shared" si="31"/>
        <v>3111.4799999999996</v>
      </c>
      <c r="BB69" s="26">
        <f t="shared" si="32"/>
        <v>848.58545454545447</v>
      </c>
      <c r="BC69" s="24"/>
    </row>
    <row r="70" spans="1:55" x14ac:dyDescent="0.2">
      <c r="A70">
        <v>8</v>
      </c>
      <c r="B70" s="3">
        <f t="shared" si="1"/>
        <v>31.44</v>
      </c>
      <c r="C70" s="3">
        <f t="shared" si="0"/>
        <v>31.92</v>
      </c>
      <c r="D70" s="3">
        <f t="shared" si="0"/>
        <v>23.759999999999998</v>
      </c>
      <c r="E70" s="3">
        <f t="shared" si="0"/>
        <v>16.080000000000002</v>
      </c>
      <c r="F70" s="3">
        <f t="shared" si="0"/>
        <v>18.72</v>
      </c>
      <c r="G70" s="3">
        <f t="shared" si="0"/>
        <v>12.96</v>
      </c>
      <c r="H70" s="3">
        <f t="shared" si="0"/>
        <v>3.3600000000000003</v>
      </c>
      <c r="I70" s="3">
        <f t="shared" si="0"/>
        <v>12.48</v>
      </c>
      <c r="J70" s="3">
        <f t="shared" si="0"/>
        <v>9.120000000000001</v>
      </c>
      <c r="K70" s="3">
        <f t="shared" si="0"/>
        <v>15.120000000000001</v>
      </c>
      <c r="L70" s="3">
        <f t="shared" si="0"/>
        <v>17.759999999999998</v>
      </c>
      <c r="M70" s="3">
        <f t="shared" si="0"/>
        <v>11.52</v>
      </c>
      <c r="N70" s="3">
        <f t="shared" si="0"/>
        <v>9.6000000000000014</v>
      </c>
      <c r="O70" s="3">
        <f t="shared" si="0"/>
        <v>4.8000000000000007</v>
      </c>
      <c r="P70" s="3">
        <f t="shared" si="0"/>
        <v>4.32</v>
      </c>
      <c r="Q70" s="3">
        <f t="shared" si="0"/>
        <v>8.16</v>
      </c>
      <c r="R70" s="3">
        <f t="shared" si="0"/>
        <v>7.92</v>
      </c>
      <c r="S70" s="3">
        <f t="shared" si="0"/>
        <v>12</v>
      </c>
      <c r="T70" s="3">
        <f t="shared" si="0"/>
        <v>14.16</v>
      </c>
      <c r="U70" s="10">
        <f t="shared" si="2"/>
        <v>425.39521941442052</v>
      </c>
      <c r="V70" s="10">
        <f t="shared" si="3"/>
        <v>218.10972703074728</v>
      </c>
      <c r="W70" s="8"/>
      <c r="X70" s="27">
        <v>8</v>
      </c>
      <c r="Y70" s="26">
        <f t="shared" si="4"/>
        <v>989.5200000000001</v>
      </c>
      <c r="Z70" s="26">
        <f t="shared" si="5"/>
        <v>689.04</v>
      </c>
      <c r="AA70" s="26">
        <f t="shared" si="6"/>
        <v>498.48000000000008</v>
      </c>
      <c r="AB70" s="26">
        <f t="shared" si="7"/>
        <v>561.59999999999991</v>
      </c>
      <c r="AC70" s="39">
        <f t="shared" si="8"/>
        <v>388.8</v>
      </c>
      <c r="AD70" s="39">
        <f t="shared" si="9"/>
        <v>246.48000000000002</v>
      </c>
      <c r="AE70" s="39">
        <f t="shared" si="10"/>
        <v>104.16000000000001</v>
      </c>
      <c r="AF70" s="39">
        <f t="shared" si="11"/>
        <v>239.28000000000003</v>
      </c>
      <c r="AG70" s="39">
        <f t="shared" si="12"/>
        <v>374.40000000000003</v>
      </c>
      <c r="AH70" s="26">
        <f t="shared" si="13"/>
        <v>282.72000000000003</v>
      </c>
      <c r="AI70" s="26">
        <f t="shared" si="14"/>
        <v>453.6</v>
      </c>
      <c r="AJ70" s="26">
        <f t="shared" si="15"/>
        <v>502.08</v>
      </c>
      <c r="AK70" s="26">
        <f t="shared" si="16"/>
        <v>5330.1600000000008</v>
      </c>
      <c r="AL70" s="26">
        <f t="shared" si="17"/>
        <v>1453.6800000000003</v>
      </c>
      <c r="AM70" s="29">
        <f t="shared" si="18"/>
        <v>550.55999999999995</v>
      </c>
      <c r="AN70" s="20"/>
      <c r="AO70" s="26">
        <f t="shared" si="19"/>
        <v>550.55999999999995</v>
      </c>
      <c r="AP70" s="39">
        <f t="shared" si="20"/>
        <v>453.84</v>
      </c>
      <c r="AQ70" s="39">
        <f t="shared" si="21"/>
        <v>357.12</v>
      </c>
      <c r="AR70" s="39">
        <f t="shared" si="22"/>
        <v>288.00000000000006</v>
      </c>
      <c r="AS70" s="39">
        <f t="shared" si="23"/>
        <v>216.00000000000006</v>
      </c>
      <c r="AT70" s="39">
        <f t="shared" si="24"/>
        <v>144.00000000000003</v>
      </c>
      <c r="AU70" s="39">
        <f t="shared" si="25"/>
        <v>133.92000000000002</v>
      </c>
      <c r="AV70" s="26">
        <f t="shared" si="26"/>
        <v>189.36</v>
      </c>
      <c r="AW70" s="26">
        <f t="shared" si="27"/>
        <v>244.8</v>
      </c>
      <c r="AX70" s="26">
        <f t="shared" si="28"/>
        <v>245.52</v>
      </c>
      <c r="AY70" s="26">
        <f t="shared" si="29"/>
        <v>308.76</v>
      </c>
      <c r="AZ70" s="26">
        <f t="shared" si="30"/>
        <v>372</v>
      </c>
      <c r="BA70" s="26">
        <f t="shared" si="31"/>
        <v>3503.88</v>
      </c>
      <c r="BB70" s="26">
        <f t="shared" si="32"/>
        <v>955.60363636363627</v>
      </c>
      <c r="BC70" s="24"/>
    </row>
    <row r="71" spans="1:55" x14ac:dyDescent="0.2">
      <c r="A71">
        <v>9</v>
      </c>
      <c r="B71" s="3">
        <f t="shared" si="1"/>
        <v>10.08</v>
      </c>
      <c r="C71" s="3">
        <f t="shared" si="0"/>
        <v>11.28</v>
      </c>
      <c r="D71" s="3">
        <f t="shared" si="0"/>
        <v>51.12</v>
      </c>
      <c r="E71" s="3">
        <f t="shared" si="0"/>
        <v>18.96</v>
      </c>
      <c r="F71" s="3">
        <f t="shared" si="0"/>
        <v>8.3999999999999986</v>
      </c>
      <c r="G71" s="3">
        <f t="shared" si="0"/>
        <v>6.9599999999999991</v>
      </c>
      <c r="H71" s="3">
        <f t="shared" si="0"/>
        <v>2.4000000000000004</v>
      </c>
      <c r="I71" s="3">
        <f t="shared" si="0"/>
        <v>10.56</v>
      </c>
      <c r="J71" s="3">
        <f t="shared" si="0"/>
        <v>9.6000000000000014</v>
      </c>
      <c r="K71" s="3">
        <f t="shared" si="0"/>
        <v>10.8</v>
      </c>
      <c r="L71" s="3">
        <f t="shared" si="0"/>
        <v>16.799999999999997</v>
      </c>
      <c r="M71" s="3">
        <f t="shared" si="0"/>
        <v>10.08</v>
      </c>
      <c r="N71" s="3">
        <f t="shared" si="0"/>
        <v>8.64</v>
      </c>
      <c r="O71" s="3">
        <f t="shared" si="0"/>
        <v>5.04</v>
      </c>
      <c r="P71" s="3">
        <f t="shared" si="0"/>
        <v>3.5999999999999996</v>
      </c>
      <c r="Q71" s="3">
        <f t="shared" si="0"/>
        <v>4.32</v>
      </c>
      <c r="R71" s="3">
        <f t="shared" si="0"/>
        <v>7.1999999999999993</v>
      </c>
      <c r="S71" s="3">
        <f t="shared" si="0"/>
        <v>9.6000000000000014</v>
      </c>
      <c r="T71" s="3">
        <f t="shared" si="0"/>
        <v>6.9599999999999991</v>
      </c>
      <c r="U71" s="10">
        <f t="shared" si="2"/>
        <v>383.34989082478558</v>
      </c>
      <c r="V71" s="10">
        <f t="shared" si="3"/>
        <v>182.64481003792761</v>
      </c>
      <c r="W71" s="8"/>
      <c r="X71" s="27">
        <v>9</v>
      </c>
      <c r="Y71" s="26">
        <f t="shared" si="4"/>
        <v>349.68</v>
      </c>
      <c r="Z71" s="26">
        <f t="shared" si="5"/>
        <v>1482.48</v>
      </c>
      <c r="AA71" s="26">
        <f t="shared" si="6"/>
        <v>587.76</v>
      </c>
      <c r="AB71" s="26">
        <f t="shared" si="7"/>
        <v>251.99999999999994</v>
      </c>
      <c r="AC71" s="39">
        <f t="shared" si="8"/>
        <v>208.79999999999998</v>
      </c>
      <c r="AD71" s="39">
        <f t="shared" si="9"/>
        <v>141.6</v>
      </c>
      <c r="AE71" s="39">
        <f t="shared" si="10"/>
        <v>74.400000000000006</v>
      </c>
      <c r="AF71" s="39">
        <f t="shared" si="11"/>
        <v>195.60000000000002</v>
      </c>
      <c r="AG71" s="39">
        <f t="shared" si="12"/>
        <v>316.8</v>
      </c>
      <c r="AH71" s="26">
        <f t="shared" si="13"/>
        <v>297.60000000000002</v>
      </c>
      <c r="AI71" s="26">
        <f t="shared" si="14"/>
        <v>324</v>
      </c>
      <c r="AJ71" s="26">
        <f t="shared" si="15"/>
        <v>422.4</v>
      </c>
      <c r="AK71" s="26">
        <f t="shared" si="16"/>
        <v>4653.12</v>
      </c>
      <c r="AL71" s="26">
        <f t="shared" si="17"/>
        <v>1269.0327272727272</v>
      </c>
      <c r="AM71" s="29">
        <f t="shared" si="18"/>
        <v>520.79999999999995</v>
      </c>
      <c r="AN71" s="20"/>
      <c r="AO71" s="26">
        <f t="shared" si="19"/>
        <v>520.79999999999995</v>
      </c>
      <c r="AP71" s="39">
        <f t="shared" si="20"/>
        <v>416.64</v>
      </c>
      <c r="AQ71" s="39">
        <f t="shared" si="21"/>
        <v>312.48</v>
      </c>
      <c r="AR71" s="39">
        <f t="shared" si="22"/>
        <v>259.20000000000005</v>
      </c>
      <c r="AS71" s="39">
        <f t="shared" si="23"/>
        <v>205.20000000000002</v>
      </c>
      <c r="AT71" s="39">
        <f t="shared" si="24"/>
        <v>151.19999999999999</v>
      </c>
      <c r="AU71" s="39">
        <f t="shared" si="25"/>
        <v>111.6</v>
      </c>
      <c r="AV71" s="26">
        <f t="shared" si="26"/>
        <v>120.60000000000001</v>
      </c>
      <c r="AW71" s="26">
        <f t="shared" si="27"/>
        <v>129.60000000000002</v>
      </c>
      <c r="AX71" s="26">
        <f t="shared" si="28"/>
        <v>223.2</v>
      </c>
      <c r="AY71" s="26">
        <f t="shared" si="29"/>
        <v>260.39999999999998</v>
      </c>
      <c r="AZ71" s="26">
        <f t="shared" si="30"/>
        <v>297.60000000000002</v>
      </c>
      <c r="BA71" s="26">
        <f t="shared" si="31"/>
        <v>3008.52</v>
      </c>
      <c r="BB71" s="26">
        <f t="shared" si="32"/>
        <v>820.50545454545454</v>
      </c>
      <c r="BC71" s="24"/>
    </row>
    <row r="72" spans="1:55" x14ac:dyDescent="0.2">
      <c r="A72">
        <v>10</v>
      </c>
      <c r="B72" s="3">
        <f t="shared" si="1"/>
        <v>41.28</v>
      </c>
      <c r="C72" s="3">
        <f t="shared" si="0"/>
        <v>33.119999999999997</v>
      </c>
      <c r="D72" s="3">
        <f t="shared" si="0"/>
        <v>57.36</v>
      </c>
      <c r="E72" s="3">
        <f t="shared" si="0"/>
        <v>30.72</v>
      </c>
      <c r="F72" s="3">
        <f t="shared" si="0"/>
        <v>17.52</v>
      </c>
      <c r="G72" s="3">
        <f t="shared" si="0"/>
        <v>13.440000000000001</v>
      </c>
      <c r="H72" s="3">
        <f t="shared" si="0"/>
        <v>3.3600000000000003</v>
      </c>
      <c r="I72" s="3">
        <f t="shared" si="0"/>
        <v>14.399999999999999</v>
      </c>
      <c r="J72" s="3">
        <f t="shared" si="0"/>
        <v>12.24</v>
      </c>
      <c r="K72" s="3">
        <f t="shared" si="0"/>
        <v>18.48</v>
      </c>
      <c r="L72" s="3">
        <f t="shared" si="0"/>
        <v>22.32</v>
      </c>
      <c r="M72" s="3">
        <f t="shared" si="0"/>
        <v>14.879999999999999</v>
      </c>
      <c r="N72" s="3">
        <f t="shared" si="0"/>
        <v>14.16</v>
      </c>
      <c r="O72" s="3">
        <f t="shared" si="0"/>
        <v>3.5999999999999996</v>
      </c>
      <c r="P72" s="3">
        <f t="shared" si="0"/>
        <v>4.5600000000000005</v>
      </c>
      <c r="Q72" s="3">
        <f t="shared" si="0"/>
        <v>8.3999999999999986</v>
      </c>
      <c r="R72" s="3">
        <f t="shared" si="0"/>
        <v>9.120000000000001</v>
      </c>
      <c r="S72" s="3">
        <f t="shared" si="0"/>
        <v>11.52</v>
      </c>
      <c r="T72" s="3">
        <f t="shared" si="0"/>
        <v>13.68</v>
      </c>
      <c r="U72" s="10">
        <f t="shared" si="2"/>
        <v>595.98059770598752</v>
      </c>
      <c r="V72" s="10">
        <f t="shared" si="3"/>
        <v>252.20699436117616</v>
      </c>
      <c r="W72" s="8"/>
      <c r="X72" s="27">
        <v>10</v>
      </c>
      <c r="Y72" s="26">
        <f t="shared" si="4"/>
        <v>1026.72</v>
      </c>
      <c r="Z72" s="26">
        <f t="shared" si="5"/>
        <v>1663.44</v>
      </c>
      <c r="AA72" s="26">
        <f t="shared" si="6"/>
        <v>952.31999999999994</v>
      </c>
      <c r="AB72" s="26">
        <f t="shared" si="7"/>
        <v>525.6</v>
      </c>
      <c r="AC72" s="39">
        <f t="shared" si="8"/>
        <v>403.20000000000005</v>
      </c>
      <c r="AD72" s="39">
        <f t="shared" si="9"/>
        <v>253.68000000000004</v>
      </c>
      <c r="AE72" s="39">
        <f t="shared" si="10"/>
        <v>104.16000000000001</v>
      </c>
      <c r="AF72" s="39">
        <f t="shared" si="11"/>
        <v>268.08</v>
      </c>
      <c r="AG72" s="39">
        <f t="shared" si="12"/>
        <v>431.99999999999994</v>
      </c>
      <c r="AH72" s="26">
        <f t="shared" si="13"/>
        <v>379.44</v>
      </c>
      <c r="AI72" s="26">
        <f t="shared" si="14"/>
        <v>554.4</v>
      </c>
      <c r="AJ72" s="26">
        <f t="shared" si="15"/>
        <v>623.16</v>
      </c>
      <c r="AK72" s="26">
        <f t="shared" si="16"/>
        <v>7186.1999999999989</v>
      </c>
      <c r="AL72" s="26">
        <f t="shared" si="17"/>
        <v>1959.8727272727272</v>
      </c>
      <c r="AM72" s="29">
        <f t="shared" si="18"/>
        <v>691.92</v>
      </c>
      <c r="AN72" s="20"/>
      <c r="AO72" s="26">
        <f t="shared" si="19"/>
        <v>691.92</v>
      </c>
      <c r="AP72" s="39">
        <f t="shared" si="20"/>
        <v>576.59999999999991</v>
      </c>
      <c r="AQ72" s="39">
        <f t="shared" si="21"/>
        <v>461.28</v>
      </c>
      <c r="AR72" s="39">
        <f t="shared" si="22"/>
        <v>424.8</v>
      </c>
      <c r="AS72" s="39">
        <f t="shared" si="23"/>
        <v>266.39999999999998</v>
      </c>
      <c r="AT72" s="39">
        <f t="shared" si="24"/>
        <v>107.99999999999999</v>
      </c>
      <c r="AU72" s="39">
        <f t="shared" si="25"/>
        <v>141.36000000000001</v>
      </c>
      <c r="AV72" s="26">
        <f t="shared" si="26"/>
        <v>196.67999999999998</v>
      </c>
      <c r="AW72" s="26">
        <f t="shared" si="27"/>
        <v>251.99999999999994</v>
      </c>
      <c r="AX72" s="26">
        <f t="shared" si="28"/>
        <v>282.72000000000003</v>
      </c>
      <c r="AY72" s="26">
        <f t="shared" si="29"/>
        <v>319.92</v>
      </c>
      <c r="AZ72" s="26">
        <f t="shared" si="30"/>
        <v>357.12</v>
      </c>
      <c r="BA72" s="26">
        <f t="shared" si="31"/>
        <v>4078.8</v>
      </c>
      <c r="BB72" s="26">
        <f t="shared" si="32"/>
        <v>1112.4000000000001</v>
      </c>
      <c r="BC72" s="24"/>
    </row>
    <row r="73" spans="1:55" x14ac:dyDescent="0.2">
      <c r="A73">
        <v>11</v>
      </c>
      <c r="B73" s="3">
        <f t="shared" si="1"/>
        <v>15.84</v>
      </c>
      <c r="C73" s="3">
        <f t="shared" si="0"/>
        <v>14.64</v>
      </c>
      <c r="D73" s="3">
        <f t="shared" si="0"/>
        <v>22.799999999999997</v>
      </c>
      <c r="E73" s="3">
        <f t="shared" si="0"/>
        <v>18.240000000000002</v>
      </c>
      <c r="F73" s="3">
        <f t="shared" si="0"/>
        <v>13.919999999999998</v>
      </c>
      <c r="G73" s="3">
        <f t="shared" si="0"/>
        <v>9.36</v>
      </c>
      <c r="H73" s="3">
        <f t="shared" si="0"/>
        <v>2.88</v>
      </c>
      <c r="I73" s="3">
        <f t="shared" si="0"/>
        <v>8.879999999999999</v>
      </c>
      <c r="J73" s="3">
        <f t="shared" si="0"/>
        <v>8.64</v>
      </c>
      <c r="K73" s="3">
        <f t="shared" si="0"/>
        <v>11.52</v>
      </c>
      <c r="L73" s="3">
        <f t="shared" si="0"/>
        <v>10.56</v>
      </c>
      <c r="M73" s="3">
        <f t="shared" si="0"/>
        <v>12.96</v>
      </c>
      <c r="N73" s="3">
        <f t="shared" si="0"/>
        <v>8.16</v>
      </c>
      <c r="O73" s="3">
        <f t="shared" si="0"/>
        <v>3.5999999999999996</v>
      </c>
      <c r="P73" s="3">
        <f t="shared" si="0"/>
        <v>3.5999999999999996</v>
      </c>
      <c r="Q73" s="3">
        <f t="shared" si="0"/>
        <v>8.16</v>
      </c>
      <c r="R73" s="3">
        <f t="shared" si="0"/>
        <v>7.1999999999999993</v>
      </c>
      <c r="S73" s="3">
        <f t="shared" si="0"/>
        <v>9.120000000000001</v>
      </c>
      <c r="T73" s="3">
        <f t="shared" si="0"/>
        <v>12.24</v>
      </c>
      <c r="U73" s="10">
        <f t="shared" si="2"/>
        <v>325.81034523433692</v>
      </c>
      <c r="V73" s="10">
        <f t="shared" si="3"/>
        <v>184.69420524270191</v>
      </c>
      <c r="W73" s="8"/>
      <c r="X73" s="27">
        <v>11</v>
      </c>
      <c r="Y73" s="26">
        <f t="shared" si="4"/>
        <v>453.84000000000003</v>
      </c>
      <c r="Z73" s="26">
        <f t="shared" si="5"/>
        <v>661.19999999999993</v>
      </c>
      <c r="AA73" s="26">
        <f t="shared" si="6"/>
        <v>565.44000000000005</v>
      </c>
      <c r="AB73" s="26">
        <f t="shared" si="7"/>
        <v>417.59999999999997</v>
      </c>
      <c r="AC73" s="39">
        <f t="shared" si="8"/>
        <v>280.79999999999995</v>
      </c>
      <c r="AD73" s="39">
        <f t="shared" si="9"/>
        <v>185.03999999999996</v>
      </c>
      <c r="AE73" s="39">
        <f t="shared" si="10"/>
        <v>89.28</v>
      </c>
      <c r="AF73" s="39">
        <f t="shared" si="11"/>
        <v>177.83999999999997</v>
      </c>
      <c r="AG73" s="39">
        <f t="shared" si="12"/>
        <v>266.39999999999998</v>
      </c>
      <c r="AH73" s="26">
        <f t="shared" si="13"/>
        <v>267.84000000000003</v>
      </c>
      <c r="AI73" s="26">
        <f t="shared" si="14"/>
        <v>345.59999999999997</v>
      </c>
      <c r="AJ73" s="26">
        <f t="shared" si="15"/>
        <v>336.48</v>
      </c>
      <c r="AK73" s="26">
        <f t="shared" si="16"/>
        <v>4047.3600000000006</v>
      </c>
      <c r="AL73" s="26">
        <f t="shared" si="17"/>
        <v>1103.8254545454547</v>
      </c>
      <c r="AM73" s="29">
        <f t="shared" si="18"/>
        <v>327.36</v>
      </c>
      <c r="AN73" s="20"/>
      <c r="AO73" s="26">
        <f t="shared" si="19"/>
        <v>327.36</v>
      </c>
      <c r="AP73" s="39">
        <f t="shared" si="20"/>
        <v>364.56000000000006</v>
      </c>
      <c r="AQ73" s="39">
        <f t="shared" si="21"/>
        <v>401.76000000000005</v>
      </c>
      <c r="AR73" s="39">
        <f t="shared" si="22"/>
        <v>244.8</v>
      </c>
      <c r="AS73" s="39">
        <f t="shared" si="23"/>
        <v>176.4</v>
      </c>
      <c r="AT73" s="39">
        <f t="shared" si="24"/>
        <v>107.99999999999999</v>
      </c>
      <c r="AU73" s="39">
        <f t="shared" si="25"/>
        <v>111.6</v>
      </c>
      <c r="AV73" s="26">
        <f t="shared" si="26"/>
        <v>178.2</v>
      </c>
      <c r="AW73" s="26">
        <f t="shared" si="27"/>
        <v>244.8</v>
      </c>
      <c r="AX73" s="26">
        <f t="shared" si="28"/>
        <v>223.2</v>
      </c>
      <c r="AY73" s="26">
        <f t="shared" si="29"/>
        <v>252.96</v>
      </c>
      <c r="AZ73" s="26">
        <f t="shared" si="30"/>
        <v>282.72000000000003</v>
      </c>
      <c r="BA73" s="26">
        <f t="shared" si="31"/>
        <v>2916.3599999999997</v>
      </c>
      <c r="BB73" s="26">
        <f t="shared" si="32"/>
        <v>795.37090909090887</v>
      </c>
      <c r="BC73" s="24"/>
    </row>
    <row r="74" spans="1:55" x14ac:dyDescent="0.2">
      <c r="A74">
        <v>12</v>
      </c>
      <c r="B74" s="3">
        <f t="shared" si="1"/>
        <v>11.28</v>
      </c>
      <c r="C74" s="3">
        <f t="shared" si="0"/>
        <v>11.76</v>
      </c>
      <c r="D74" s="3">
        <f t="shared" si="0"/>
        <v>11.040000000000001</v>
      </c>
      <c r="E74" s="3">
        <f t="shared" si="0"/>
        <v>22.799999999999997</v>
      </c>
      <c r="F74" s="3">
        <f t="shared" si="0"/>
        <v>12</v>
      </c>
      <c r="G74" s="3">
        <f t="shared" si="0"/>
        <v>9.6000000000000014</v>
      </c>
      <c r="H74" s="3">
        <f t="shared" si="0"/>
        <v>2.4000000000000004</v>
      </c>
      <c r="I74" s="3">
        <f t="shared" si="0"/>
        <v>8.64</v>
      </c>
      <c r="J74" s="3">
        <f t="shared" si="0"/>
        <v>6.7200000000000006</v>
      </c>
      <c r="K74" s="3">
        <f t="shared" si="0"/>
        <v>9.84</v>
      </c>
      <c r="L74" s="3">
        <f t="shared" si="0"/>
        <v>12.24</v>
      </c>
      <c r="M74" s="3">
        <f t="shared" si="0"/>
        <v>8.16</v>
      </c>
      <c r="N74" s="3">
        <f t="shared" si="0"/>
        <v>8.64</v>
      </c>
      <c r="O74" s="3">
        <f t="shared" si="0"/>
        <v>5.5200000000000005</v>
      </c>
      <c r="P74" s="3">
        <f t="shared" si="0"/>
        <v>3.12</v>
      </c>
      <c r="Q74" s="3">
        <f t="shared" si="0"/>
        <v>5.28</v>
      </c>
      <c r="R74" s="3">
        <f t="shared" si="0"/>
        <v>5.5200000000000005</v>
      </c>
      <c r="S74" s="3">
        <f t="shared" si="0"/>
        <v>6.48</v>
      </c>
      <c r="T74" s="3">
        <f t="shared" si="0"/>
        <v>8.879999999999999</v>
      </c>
      <c r="U74" s="10">
        <f t="shared" si="2"/>
        <v>280.06888016315651</v>
      </c>
      <c r="V74" s="10">
        <f t="shared" si="3"/>
        <v>157.58342387175949</v>
      </c>
      <c r="W74" s="8"/>
      <c r="X74" s="27">
        <v>12</v>
      </c>
      <c r="Y74" s="26">
        <f t="shared" si="4"/>
        <v>364.56</v>
      </c>
      <c r="Z74" s="26">
        <f t="shared" si="5"/>
        <v>320.16000000000003</v>
      </c>
      <c r="AA74" s="26">
        <f t="shared" si="6"/>
        <v>706.8</v>
      </c>
      <c r="AB74" s="26">
        <f t="shared" si="7"/>
        <v>360</v>
      </c>
      <c r="AC74" s="39">
        <f t="shared" si="8"/>
        <v>288.00000000000006</v>
      </c>
      <c r="AD74" s="39">
        <f t="shared" si="9"/>
        <v>181.20000000000005</v>
      </c>
      <c r="AE74" s="39">
        <f t="shared" si="10"/>
        <v>74.400000000000006</v>
      </c>
      <c r="AF74" s="39">
        <f t="shared" si="11"/>
        <v>166.8</v>
      </c>
      <c r="AG74" s="39">
        <f t="shared" si="12"/>
        <v>259.20000000000005</v>
      </c>
      <c r="AH74" s="26">
        <f t="shared" si="13"/>
        <v>208.32000000000002</v>
      </c>
      <c r="AI74" s="26">
        <f t="shared" si="14"/>
        <v>295.2</v>
      </c>
      <c r="AJ74" s="26">
        <f t="shared" si="15"/>
        <v>337.32</v>
      </c>
      <c r="AK74" s="26">
        <f t="shared" si="16"/>
        <v>3561.9600000000009</v>
      </c>
      <c r="AL74" s="26">
        <f t="shared" si="17"/>
        <v>971.44363636363664</v>
      </c>
      <c r="AM74" s="29">
        <f t="shared" si="18"/>
        <v>379.44</v>
      </c>
      <c r="AN74" s="20"/>
      <c r="AO74" s="26">
        <f t="shared" si="19"/>
        <v>379.44</v>
      </c>
      <c r="AP74" s="39">
        <f t="shared" si="20"/>
        <v>316.2</v>
      </c>
      <c r="AQ74" s="39">
        <f t="shared" si="21"/>
        <v>252.96</v>
      </c>
      <c r="AR74" s="39">
        <f t="shared" si="22"/>
        <v>259.20000000000005</v>
      </c>
      <c r="AS74" s="39">
        <f t="shared" si="23"/>
        <v>212.40000000000003</v>
      </c>
      <c r="AT74" s="39">
        <f t="shared" si="24"/>
        <v>165.60000000000002</v>
      </c>
      <c r="AU74" s="39">
        <f t="shared" si="25"/>
        <v>96.72</v>
      </c>
      <c r="AV74" s="26">
        <f t="shared" si="26"/>
        <v>127.56</v>
      </c>
      <c r="AW74" s="26">
        <f t="shared" si="27"/>
        <v>158.4</v>
      </c>
      <c r="AX74" s="26">
        <f t="shared" si="28"/>
        <v>171.12</v>
      </c>
      <c r="AY74" s="26">
        <f t="shared" si="29"/>
        <v>186</v>
      </c>
      <c r="AZ74" s="26">
        <f t="shared" si="30"/>
        <v>200.88000000000002</v>
      </c>
      <c r="BA74" s="26">
        <f t="shared" si="31"/>
        <v>2526.4800000000005</v>
      </c>
      <c r="BB74" s="26">
        <f t="shared" si="32"/>
        <v>689.04000000000008</v>
      </c>
      <c r="BC74" s="24"/>
    </row>
    <row r="75" spans="1:55" x14ac:dyDescent="0.2">
      <c r="A75">
        <v>13</v>
      </c>
      <c r="B75" s="3">
        <f t="shared" si="1"/>
        <v>19.200000000000003</v>
      </c>
      <c r="C75" s="3">
        <f t="shared" si="0"/>
        <v>23.759999999999998</v>
      </c>
      <c r="D75" s="3">
        <f t="shared" si="0"/>
        <v>14.879999999999999</v>
      </c>
      <c r="E75" s="3">
        <f t="shared" si="0"/>
        <v>16.799999999999997</v>
      </c>
      <c r="F75" s="3">
        <f t="shared" ref="F75:F87" si="33">H18*24</f>
        <v>16.799999999999997</v>
      </c>
      <c r="G75" s="3">
        <f t="shared" ref="G75:G87" si="34">I18*24</f>
        <v>12.96</v>
      </c>
      <c r="H75" s="3">
        <f t="shared" ref="H75:H87" si="35">J18*24</f>
        <v>3.5999999999999996</v>
      </c>
      <c r="I75" s="3">
        <f t="shared" ref="I75:I87" si="36">K18*24</f>
        <v>10.08</v>
      </c>
      <c r="J75" s="3">
        <f t="shared" ref="J75:J87" si="37">L18*24</f>
        <v>10.32</v>
      </c>
      <c r="K75" s="3">
        <f t="shared" ref="K75:K87" si="38">M18*24</f>
        <v>18</v>
      </c>
      <c r="L75" s="3">
        <f t="shared" ref="L75:L87" si="39">N18*24</f>
        <v>18.48</v>
      </c>
      <c r="M75" s="3">
        <f t="shared" ref="M75:M87" si="40">O18*24</f>
        <v>13.68</v>
      </c>
      <c r="N75" s="3">
        <f t="shared" ref="N75:N87" si="41">P18*24</f>
        <v>8.879999999999999</v>
      </c>
      <c r="O75" s="3">
        <f t="shared" ref="O75:O87" si="42">Q18*24</f>
        <v>3.84</v>
      </c>
      <c r="P75" s="3">
        <f t="shared" ref="P75:P87" si="43">R18*24</f>
        <v>4.08</v>
      </c>
      <c r="Q75" s="3">
        <f t="shared" ref="Q75:Q87" si="44">S18*24</f>
        <v>6</v>
      </c>
      <c r="R75" s="3">
        <f t="shared" ref="R75:R87" si="45">T18*24</f>
        <v>8.16</v>
      </c>
      <c r="S75" s="3">
        <f t="shared" ref="S75:S87" si="46">U18*24</f>
        <v>11.52</v>
      </c>
      <c r="T75" s="3">
        <f t="shared" ref="T75:T87" si="47">V18*24</f>
        <v>10.56</v>
      </c>
      <c r="U75" s="10">
        <f t="shared" si="2"/>
        <v>375.18029207485017</v>
      </c>
      <c r="V75" s="10">
        <f t="shared" si="3"/>
        <v>212.2969255290576</v>
      </c>
      <c r="W75" s="8"/>
      <c r="X75" s="27">
        <v>13</v>
      </c>
      <c r="Y75" s="26">
        <f t="shared" si="4"/>
        <v>736.56</v>
      </c>
      <c r="Z75" s="26">
        <f t="shared" si="5"/>
        <v>431.52</v>
      </c>
      <c r="AA75" s="26">
        <f t="shared" si="6"/>
        <v>520.79999999999995</v>
      </c>
      <c r="AB75" s="26">
        <f t="shared" si="7"/>
        <v>503.99999999999989</v>
      </c>
      <c r="AC75" s="39">
        <f t="shared" si="8"/>
        <v>388.8</v>
      </c>
      <c r="AD75" s="39">
        <f t="shared" si="9"/>
        <v>250.2</v>
      </c>
      <c r="AE75" s="39">
        <f t="shared" si="10"/>
        <v>111.6</v>
      </c>
      <c r="AF75" s="39">
        <f t="shared" si="11"/>
        <v>207</v>
      </c>
      <c r="AG75" s="39">
        <f t="shared" si="12"/>
        <v>302.39999999999998</v>
      </c>
      <c r="AH75" s="26">
        <f t="shared" si="13"/>
        <v>319.92</v>
      </c>
      <c r="AI75" s="26">
        <f t="shared" si="14"/>
        <v>540</v>
      </c>
      <c r="AJ75" s="26">
        <f t="shared" si="15"/>
        <v>556.44000000000005</v>
      </c>
      <c r="AK75" s="26">
        <f t="shared" si="16"/>
        <v>4869.24</v>
      </c>
      <c r="AL75" s="26">
        <f t="shared" si="17"/>
        <v>1327.9745454545455</v>
      </c>
      <c r="AM75" s="29">
        <f t="shared" si="18"/>
        <v>572.88</v>
      </c>
      <c r="AN75" s="20"/>
      <c r="AO75" s="26">
        <f t="shared" si="19"/>
        <v>572.88</v>
      </c>
      <c r="AP75" s="39">
        <f t="shared" si="20"/>
        <v>498.48</v>
      </c>
      <c r="AQ75" s="39">
        <f t="shared" si="21"/>
        <v>424.08</v>
      </c>
      <c r="AR75" s="39">
        <f t="shared" si="22"/>
        <v>266.39999999999998</v>
      </c>
      <c r="AS75" s="39">
        <f t="shared" si="23"/>
        <v>190.79999999999998</v>
      </c>
      <c r="AT75" s="39">
        <f t="shared" si="24"/>
        <v>115.19999999999999</v>
      </c>
      <c r="AU75" s="39">
        <f t="shared" si="25"/>
        <v>126.48</v>
      </c>
      <c r="AV75" s="26">
        <f t="shared" si="26"/>
        <v>153.24</v>
      </c>
      <c r="AW75" s="26">
        <f t="shared" si="27"/>
        <v>180</v>
      </c>
      <c r="AX75" s="26">
        <f t="shared" si="28"/>
        <v>252.96</v>
      </c>
      <c r="AY75" s="26">
        <f t="shared" si="29"/>
        <v>305.04000000000002</v>
      </c>
      <c r="AZ75" s="26">
        <f t="shared" si="30"/>
        <v>357.12</v>
      </c>
      <c r="BA75" s="26">
        <f t="shared" si="31"/>
        <v>3442.6800000000003</v>
      </c>
      <c r="BB75" s="26">
        <f t="shared" si="32"/>
        <v>938.91272727272735</v>
      </c>
      <c r="BC75" s="24"/>
    </row>
    <row r="76" spans="1:55" x14ac:dyDescent="0.2">
      <c r="A76">
        <v>14</v>
      </c>
      <c r="B76" s="3">
        <f t="shared" si="1"/>
        <v>13.68</v>
      </c>
      <c r="C76" s="3">
        <f t="shared" ref="C76:C87" si="48">E19*24</f>
        <v>16.32</v>
      </c>
      <c r="D76" s="3">
        <f t="shared" ref="D76:D87" si="49">F19*24</f>
        <v>19.919999999999998</v>
      </c>
      <c r="E76" s="3">
        <f t="shared" ref="E76:E87" si="50">G19*24</f>
        <v>12</v>
      </c>
      <c r="F76" s="3">
        <f t="shared" si="33"/>
        <v>10.56</v>
      </c>
      <c r="G76" s="3">
        <f t="shared" si="34"/>
        <v>8.3999999999999986</v>
      </c>
      <c r="H76" s="3">
        <f t="shared" si="35"/>
        <v>3.12</v>
      </c>
      <c r="I76" s="3">
        <f t="shared" si="36"/>
        <v>8.64</v>
      </c>
      <c r="J76" s="3">
        <f t="shared" si="37"/>
        <v>9.6000000000000014</v>
      </c>
      <c r="K76" s="3">
        <f t="shared" si="38"/>
        <v>9.36</v>
      </c>
      <c r="L76" s="3">
        <f t="shared" si="39"/>
        <v>14.64</v>
      </c>
      <c r="M76" s="3">
        <f t="shared" si="40"/>
        <v>14.16</v>
      </c>
      <c r="N76" s="3">
        <f t="shared" si="41"/>
        <v>10.08</v>
      </c>
      <c r="O76" s="3">
        <f t="shared" si="42"/>
        <v>5.28</v>
      </c>
      <c r="P76" s="3">
        <f t="shared" si="43"/>
        <v>5.5200000000000005</v>
      </c>
      <c r="Q76" s="3">
        <f t="shared" si="44"/>
        <v>2.64</v>
      </c>
      <c r="R76" s="3">
        <f t="shared" si="45"/>
        <v>6.9599999999999991</v>
      </c>
      <c r="S76" s="3">
        <f t="shared" si="46"/>
        <v>8.879999999999999</v>
      </c>
      <c r="T76" s="3">
        <f t="shared" si="47"/>
        <v>7.92</v>
      </c>
      <c r="U76" s="10">
        <f t="shared" si="2"/>
        <v>290.24580244166839</v>
      </c>
      <c r="V76" s="10">
        <f t="shared" si="3"/>
        <v>192.79730538768439</v>
      </c>
      <c r="W76" s="8"/>
      <c r="X76" s="27">
        <v>14</v>
      </c>
      <c r="Y76" s="26">
        <f t="shared" si="4"/>
        <v>505.92</v>
      </c>
      <c r="Z76" s="26">
        <f t="shared" si="5"/>
        <v>577.67999999999995</v>
      </c>
      <c r="AA76" s="26">
        <f t="shared" si="6"/>
        <v>372</v>
      </c>
      <c r="AB76" s="26">
        <f t="shared" si="7"/>
        <v>316.8</v>
      </c>
      <c r="AC76" s="39">
        <f t="shared" si="8"/>
        <v>251.99999999999994</v>
      </c>
      <c r="AD76" s="39">
        <f t="shared" si="9"/>
        <v>174.35999999999996</v>
      </c>
      <c r="AE76" s="39">
        <f t="shared" si="10"/>
        <v>96.72</v>
      </c>
      <c r="AF76" s="39">
        <f t="shared" si="11"/>
        <v>177.96000000000004</v>
      </c>
      <c r="AG76" s="39">
        <f t="shared" si="12"/>
        <v>259.20000000000005</v>
      </c>
      <c r="AH76" s="26">
        <f t="shared" si="13"/>
        <v>297.60000000000002</v>
      </c>
      <c r="AI76" s="26">
        <f t="shared" si="14"/>
        <v>280.79999999999995</v>
      </c>
      <c r="AJ76" s="26">
        <f t="shared" si="15"/>
        <v>367.32</v>
      </c>
      <c r="AK76" s="26">
        <f t="shared" si="16"/>
        <v>3678.3599999999992</v>
      </c>
      <c r="AL76" s="26">
        <f t="shared" si="17"/>
        <v>1003.1890909090907</v>
      </c>
      <c r="AM76" s="29">
        <f t="shared" si="18"/>
        <v>453.84000000000003</v>
      </c>
      <c r="AN76" s="20"/>
      <c r="AO76" s="26">
        <f t="shared" si="19"/>
        <v>453.84000000000003</v>
      </c>
      <c r="AP76" s="39">
        <f t="shared" si="20"/>
        <v>446.4</v>
      </c>
      <c r="AQ76" s="39">
        <f t="shared" si="21"/>
        <v>438.96</v>
      </c>
      <c r="AR76" s="39">
        <f t="shared" si="22"/>
        <v>302.39999999999998</v>
      </c>
      <c r="AS76" s="39">
        <f t="shared" si="23"/>
        <v>230.39999999999998</v>
      </c>
      <c r="AT76" s="39">
        <f t="shared" si="24"/>
        <v>158.4</v>
      </c>
      <c r="AU76" s="39">
        <f t="shared" si="25"/>
        <v>171.12</v>
      </c>
      <c r="AV76" s="26">
        <f t="shared" si="26"/>
        <v>125.16</v>
      </c>
      <c r="AW76" s="26">
        <f t="shared" si="27"/>
        <v>79.2</v>
      </c>
      <c r="AX76" s="26">
        <f t="shared" si="28"/>
        <v>215.75999999999996</v>
      </c>
      <c r="AY76" s="26">
        <f t="shared" si="29"/>
        <v>245.51999999999998</v>
      </c>
      <c r="AZ76" s="26">
        <f t="shared" si="30"/>
        <v>275.27999999999997</v>
      </c>
      <c r="BA76" s="26">
        <f t="shared" si="31"/>
        <v>3142.4399999999996</v>
      </c>
      <c r="BB76" s="26">
        <f t="shared" si="32"/>
        <v>857.02909090909088</v>
      </c>
      <c r="BC76" s="24"/>
    </row>
    <row r="77" spans="1:55" x14ac:dyDescent="0.2">
      <c r="A77">
        <v>15</v>
      </c>
      <c r="B77" s="3">
        <f t="shared" si="1"/>
        <v>11.52</v>
      </c>
      <c r="C77" s="3">
        <f t="shared" si="48"/>
        <v>16.32</v>
      </c>
      <c r="D77" s="3">
        <f t="shared" si="49"/>
        <v>13.68</v>
      </c>
      <c r="E77" s="3">
        <f t="shared" si="50"/>
        <v>10.32</v>
      </c>
      <c r="F77" s="3">
        <f t="shared" si="33"/>
        <v>10.56</v>
      </c>
      <c r="G77" s="3">
        <f t="shared" si="34"/>
        <v>3.3600000000000003</v>
      </c>
      <c r="H77" s="3">
        <f t="shared" si="35"/>
        <v>1.6800000000000002</v>
      </c>
      <c r="I77" s="3">
        <f t="shared" si="36"/>
        <v>7.92</v>
      </c>
      <c r="J77" s="3">
        <f t="shared" si="37"/>
        <v>7.68</v>
      </c>
      <c r="K77" s="3">
        <f t="shared" si="38"/>
        <v>10.8</v>
      </c>
      <c r="L77" s="3">
        <f t="shared" si="39"/>
        <v>10.32</v>
      </c>
      <c r="M77" s="3">
        <f t="shared" si="40"/>
        <v>10.08</v>
      </c>
      <c r="N77" s="3">
        <f t="shared" si="41"/>
        <v>5.5200000000000005</v>
      </c>
      <c r="O77" s="3">
        <f t="shared" si="42"/>
        <v>2.16</v>
      </c>
      <c r="P77" s="3">
        <f t="shared" si="43"/>
        <v>2.4000000000000004</v>
      </c>
      <c r="Q77" s="3">
        <f t="shared" si="44"/>
        <v>1.92</v>
      </c>
      <c r="R77" s="3">
        <f t="shared" si="45"/>
        <v>4.08</v>
      </c>
      <c r="S77" s="3">
        <f t="shared" si="46"/>
        <v>7.92</v>
      </c>
      <c r="T77" s="3">
        <f t="shared" si="47"/>
        <v>11.52</v>
      </c>
      <c r="U77" s="10">
        <f t="shared" si="2"/>
        <v>240.90386005421851</v>
      </c>
      <c r="V77" s="10">
        <f t="shared" si="3"/>
        <v>129.4446515228841</v>
      </c>
      <c r="W77" s="8"/>
      <c r="X77" s="27">
        <v>15</v>
      </c>
      <c r="Y77" s="26">
        <f t="shared" si="4"/>
        <v>505.92</v>
      </c>
      <c r="Z77" s="26">
        <f t="shared" si="5"/>
        <v>396.71999999999997</v>
      </c>
      <c r="AA77" s="26">
        <f t="shared" si="6"/>
        <v>319.92</v>
      </c>
      <c r="AB77" s="26">
        <f t="shared" si="7"/>
        <v>316.8</v>
      </c>
      <c r="AC77" s="39">
        <f t="shared" si="8"/>
        <v>100.80000000000001</v>
      </c>
      <c r="AD77" s="39">
        <f t="shared" si="9"/>
        <v>76.440000000000012</v>
      </c>
      <c r="AE77" s="39">
        <f t="shared" si="10"/>
        <v>52.080000000000005</v>
      </c>
      <c r="AF77" s="39">
        <f t="shared" si="11"/>
        <v>144.84</v>
      </c>
      <c r="AG77" s="39">
        <f t="shared" si="12"/>
        <v>237.6</v>
      </c>
      <c r="AH77" s="26">
        <f t="shared" si="13"/>
        <v>238.07999999999998</v>
      </c>
      <c r="AI77" s="26">
        <f t="shared" si="14"/>
        <v>324</v>
      </c>
      <c r="AJ77" s="26">
        <f t="shared" si="15"/>
        <v>321.96000000000004</v>
      </c>
      <c r="AK77" s="26">
        <f t="shared" si="16"/>
        <v>3035.16</v>
      </c>
      <c r="AL77" s="26">
        <f t="shared" si="17"/>
        <v>827.77090909090907</v>
      </c>
      <c r="AM77" s="29">
        <f t="shared" si="18"/>
        <v>319.92</v>
      </c>
      <c r="AN77" s="20"/>
      <c r="AO77" s="26">
        <f t="shared" si="19"/>
        <v>319.92</v>
      </c>
      <c r="AP77" s="39">
        <f t="shared" si="20"/>
        <v>316.20000000000005</v>
      </c>
      <c r="AQ77" s="39">
        <f t="shared" si="21"/>
        <v>312.48</v>
      </c>
      <c r="AR77" s="39">
        <f t="shared" si="22"/>
        <v>165.60000000000002</v>
      </c>
      <c r="AS77" s="39">
        <f t="shared" si="23"/>
        <v>115.20000000000002</v>
      </c>
      <c r="AT77" s="39">
        <f t="shared" si="24"/>
        <v>64.800000000000011</v>
      </c>
      <c r="AU77" s="39">
        <f t="shared" si="25"/>
        <v>74.400000000000006</v>
      </c>
      <c r="AV77" s="26">
        <f t="shared" si="26"/>
        <v>66</v>
      </c>
      <c r="AW77" s="26">
        <f t="shared" si="27"/>
        <v>57.599999999999994</v>
      </c>
      <c r="AX77" s="26">
        <f t="shared" si="28"/>
        <v>126.48</v>
      </c>
      <c r="AY77" s="26">
        <f t="shared" si="29"/>
        <v>186</v>
      </c>
      <c r="AZ77" s="26">
        <f t="shared" si="30"/>
        <v>245.52</v>
      </c>
      <c r="BA77" s="26">
        <f t="shared" si="31"/>
        <v>2050.2000000000003</v>
      </c>
      <c r="BB77" s="26">
        <f t="shared" si="32"/>
        <v>559.14545454545453</v>
      </c>
      <c r="BC77" s="24"/>
    </row>
    <row r="78" spans="1:55" x14ac:dyDescent="0.2">
      <c r="A78">
        <v>16</v>
      </c>
      <c r="B78" s="3">
        <f t="shared" si="1"/>
        <v>11.52</v>
      </c>
      <c r="C78" s="3">
        <f t="shared" si="48"/>
        <v>11.52</v>
      </c>
      <c r="D78" s="3">
        <f t="shared" si="49"/>
        <v>20.399999999999999</v>
      </c>
      <c r="E78" s="3">
        <f t="shared" si="50"/>
        <v>18.96</v>
      </c>
      <c r="F78" s="3">
        <f t="shared" si="33"/>
        <v>12.96</v>
      </c>
      <c r="G78" s="3">
        <f t="shared" si="34"/>
        <v>7.1999999999999993</v>
      </c>
      <c r="H78" s="3">
        <f t="shared" si="35"/>
        <v>2.4000000000000004</v>
      </c>
      <c r="I78" s="3">
        <f t="shared" si="36"/>
        <v>11.76</v>
      </c>
      <c r="J78" s="3">
        <f t="shared" si="37"/>
        <v>13.440000000000001</v>
      </c>
      <c r="K78" s="3">
        <f t="shared" si="38"/>
        <v>16.080000000000002</v>
      </c>
      <c r="L78" s="3">
        <f t="shared" si="39"/>
        <v>13.200000000000001</v>
      </c>
      <c r="M78" s="3">
        <f t="shared" si="40"/>
        <v>16.080000000000002</v>
      </c>
      <c r="N78" s="3">
        <f t="shared" si="41"/>
        <v>11.52</v>
      </c>
      <c r="O78" s="3">
        <f t="shared" si="42"/>
        <v>2.16</v>
      </c>
      <c r="P78" s="3">
        <f t="shared" si="43"/>
        <v>5.76</v>
      </c>
      <c r="Q78" s="3">
        <f t="shared" si="44"/>
        <v>6.24</v>
      </c>
      <c r="R78" s="3">
        <f t="shared" si="45"/>
        <v>4.5600000000000005</v>
      </c>
      <c r="S78" s="3">
        <f t="shared" si="46"/>
        <v>10.56</v>
      </c>
      <c r="T78" s="3">
        <f t="shared" si="47"/>
        <v>13.440000000000001</v>
      </c>
      <c r="U78" s="10">
        <f t="shared" si="2"/>
        <v>336.73187104155909</v>
      </c>
      <c r="V78" s="10">
        <f t="shared" si="3"/>
        <v>203.89356750668878</v>
      </c>
      <c r="W78" s="8"/>
      <c r="X78" s="27">
        <v>16</v>
      </c>
      <c r="Y78" s="26">
        <f t="shared" si="4"/>
        <v>357.12</v>
      </c>
      <c r="Z78" s="26">
        <f t="shared" si="5"/>
        <v>591.59999999999991</v>
      </c>
      <c r="AA78" s="26">
        <f t="shared" si="6"/>
        <v>587.76</v>
      </c>
      <c r="AB78" s="26">
        <f t="shared" si="7"/>
        <v>388.8</v>
      </c>
      <c r="AC78" s="39">
        <f t="shared" si="8"/>
        <v>215.99999999999997</v>
      </c>
      <c r="AD78" s="39">
        <f t="shared" si="9"/>
        <v>145.19999999999999</v>
      </c>
      <c r="AE78" s="39">
        <f t="shared" si="10"/>
        <v>74.400000000000006</v>
      </c>
      <c r="AF78" s="39">
        <f t="shared" si="11"/>
        <v>213.60000000000002</v>
      </c>
      <c r="AG78" s="39">
        <f t="shared" si="12"/>
        <v>352.8</v>
      </c>
      <c r="AH78" s="26">
        <f t="shared" si="13"/>
        <v>416.64000000000004</v>
      </c>
      <c r="AI78" s="26">
        <f t="shared" si="14"/>
        <v>482.40000000000003</v>
      </c>
      <c r="AJ78" s="26">
        <f t="shared" si="15"/>
        <v>445.80000000000007</v>
      </c>
      <c r="AK78" s="26">
        <f t="shared" si="16"/>
        <v>4272.12</v>
      </c>
      <c r="AL78" s="26">
        <f t="shared" si="17"/>
        <v>1165.1236363636365</v>
      </c>
      <c r="AM78" s="29">
        <f t="shared" si="18"/>
        <v>409.20000000000005</v>
      </c>
      <c r="AN78" s="20"/>
      <c r="AO78" s="26">
        <f t="shared" si="19"/>
        <v>409.20000000000005</v>
      </c>
      <c r="AP78" s="39">
        <f t="shared" si="20"/>
        <v>453.84000000000003</v>
      </c>
      <c r="AQ78" s="39">
        <f t="shared" si="21"/>
        <v>498.48000000000008</v>
      </c>
      <c r="AR78" s="39">
        <f t="shared" si="22"/>
        <v>345.59999999999997</v>
      </c>
      <c r="AS78" s="39">
        <f t="shared" si="23"/>
        <v>205.2</v>
      </c>
      <c r="AT78" s="39">
        <f t="shared" si="24"/>
        <v>64.800000000000011</v>
      </c>
      <c r="AU78" s="39">
        <f t="shared" si="25"/>
        <v>178.56</v>
      </c>
      <c r="AV78" s="26">
        <f t="shared" si="26"/>
        <v>182.88</v>
      </c>
      <c r="AW78" s="26">
        <f t="shared" si="27"/>
        <v>187.20000000000002</v>
      </c>
      <c r="AX78" s="26">
        <f t="shared" si="28"/>
        <v>141.36000000000001</v>
      </c>
      <c r="AY78" s="26">
        <f t="shared" si="29"/>
        <v>234.36</v>
      </c>
      <c r="AZ78" s="26">
        <f t="shared" si="30"/>
        <v>327.36</v>
      </c>
      <c r="BA78" s="26">
        <f t="shared" si="31"/>
        <v>3228.8400000000006</v>
      </c>
      <c r="BB78" s="26">
        <f t="shared" si="32"/>
        <v>880.59272727272753</v>
      </c>
      <c r="BC78" s="24"/>
    </row>
    <row r="79" spans="1:55" x14ac:dyDescent="0.2">
      <c r="A79">
        <v>17</v>
      </c>
      <c r="B79" s="3">
        <f t="shared" si="1"/>
        <v>15.120000000000001</v>
      </c>
      <c r="C79" s="3">
        <f t="shared" si="48"/>
        <v>9.36</v>
      </c>
      <c r="D79" s="3">
        <f t="shared" si="49"/>
        <v>13.68</v>
      </c>
      <c r="E79" s="3">
        <f t="shared" si="50"/>
        <v>16.799999999999997</v>
      </c>
      <c r="F79" s="3">
        <f t="shared" si="33"/>
        <v>16.799999999999997</v>
      </c>
      <c r="G79" s="3">
        <f t="shared" si="34"/>
        <v>7.1999999999999993</v>
      </c>
      <c r="H79" s="3">
        <f t="shared" si="35"/>
        <v>2.4000000000000004</v>
      </c>
      <c r="I79" s="3">
        <f t="shared" si="36"/>
        <v>6.24</v>
      </c>
      <c r="J79" s="3">
        <f t="shared" si="37"/>
        <v>7.68</v>
      </c>
      <c r="K79" s="3">
        <f t="shared" si="38"/>
        <v>13.919999999999998</v>
      </c>
      <c r="L79" s="3">
        <f t="shared" si="39"/>
        <v>21.36</v>
      </c>
      <c r="M79" s="3">
        <f t="shared" si="40"/>
        <v>16.559999999999999</v>
      </c>
      <c r="N79" s="3">
        <f t="shared" si="41"/>
        <v>7.68</v>
      </c>
      <c r="O79" s="3">
        <f t="shared" si="42"/>
        <v>3.12</v>
      </c>
      <c r="P79" s="3">
        <f t="shared" si="43"/>
        <v>2.88</v>
      </c>
      <c r="Q79" s="3">
        <f t="shared" si="44"/>
        <v>2.88</v>
      </c>
      <c r="R79" s="3">
        <f t="shared" si="45"/>
        <v>6.7200000000000006</v>
      </c>
      <c r="S79" s="3">
        <f t="shared" si="46"/>
        <v>11.28</v>
      </c>
      <c r="T79" s="3">
        <f t="shared" si="47"/>
        <v>12</v>
      </c>
      <c r="U79" s="10">
        <f t="shared" si="2"/>
        <v>286.55915437898472</v>
      </c>
      <c r="V79" s="10">
        <f t="shared" si="3"/>
        <v>203.87018836601376</v>
      </c>
      <c r="W79" s="8"/>
      <c r="X79" s="27">
        <v>17</v>
      </c>
      <c r="Y79" s="26">
        <f t="shared" si="4"/>
        <v>290.15999999999997</v>
      </c>
      <c r="Z79" s="26">
        <f t="shared" si="5"/>
        <v>396.71999999999997</v>
      </c>
      <c r="AA79" s="26">
        <f t="shared" si="6"/>
        <v>520.79999999999995</v>
      </c>
      <c r="AB79" s="26">
        <f t="shared" si="7"/>
        <v>503.99999999999989</v>
      </c>
      <c r="AC79" s="39">
        <f t="shared" si="8"/>
        <v>215.99999999999997</v>
      </c>
      <c r="AD79" s="39">
        <f t="shared" si="9"/>
        <v>145.19999999999999</v>
      </c>
      <c r="AE79" s="39">
        <f t="shared" si="10"/>
        <v>74.400000000000006</v>
      </c>
      <c r="AF79" s="39">
        <f t="shared" si="11"/>
        <v>130.80000000000001</v>
      </c>
      <c r="AG79" s="39">
        <f t="shared" si="12"/>
        <v>187.20000000000002</v>
      </c>
      <c r="AH79" s="26">
        <f t="shared" si="13"/>
        <v>238.07999999999998</v>
      </c>
      <c r="AI79" s="26">
        <f t="shared" si="14"/>
        <v>417.59999999999997</v>
      </c>
      <c r="AJ79" s="26">
        <f t="shared" si="15"/>
        <v>539.88</v>
      </c>
      <c r="AK79" s="26">
        <f t="shared" si="16"/>
        <v>3660.8399999999997</v>
      </c>
      <c r="AL79" s="26">
        <f t="shared" si="17"/>
        <v>998.41090909090894</v>
      </c>
      <c r="AM79" s="29">
        <f t="shared" si="18"/>
        <v>662.16</v>
      </c>
      <c r="AN79" s="20"/>
      <c r="AO79" s="26">
        <f t="shared" si="19"/>
        <v>662.16</v>
      </c>
      <c r="AP79" s="39">
        <f t="shared" si="20"/>
        <v>587.76</v>
      </c>
      <c r="AQ79" s="39">
        <f t="shared" si="21"/>
        <v>513.36</v>
      </c>
      <c r="AR79" s="39">
        <f t="shared" si="22"/>
        <v>230.39999999999998</v>
      </c>
      <c r="AS79" s="39">
        <f t="shared" si="23"/>
        <v>162</v>
      </c>
      <c r="AT79" s="39">
        <f t="shared" si="24"/>
        <v>93.600000000000009</v>
      </c>
      <c r="AU79" s="39">
        <f t="shared" si="25"/>
        <v>89.28</v>
      </c>
      <c r="AV79" s="26">
        <f t="shared" si="26"/>
        <v>87.84</v>
      </c>
      <c r="AW79" s="26">
        <f t="shared" si="27"/>
        <v>86.399999999999991</v>
      </c>
      <c r="AX79" s="26">
        <f t="shared" si="28"/>
        <v>208.32000000000002</v>
      </c>
      <c r="AY79" s="26">
        <f t="shared" si="29"/>
        <v>279</v>
      </c>
      <c r="AZ79" s="26">
        <f t="shared" si="30"/>
        <v>349.68</v>
      </c>
      <c r="BA79" s="26">
        <f t="shared" si="31"/>
        <v>3349.8000000000006</v>
      </c>
      <c r="BB79" s="26">
        <f t="shared" si="32"/>
        <v>913.58181818181833</v>
      </c>
      <c r="BC79" s="24"/>
    </row>
    <row r="80" spans="1:55" x14ac:dyDescent="0.2">
      <c r="A80">
        <v>18</v>
      </c>
      <c r="B80" s="3">
        <f t="shared" si="1"/>
        <v>28.799999999999997</v>
      </c>
      <c r="C80" s="3">
        <f t="shared" si="48"/>
        <v>17.759999999999998</v>
      </c>
      <c r="D80" s="3">
        <f t="shared" si="49"/>
        <v>26.64</v>
      </c>
      <c r="E80" s="3">
        <f t="shared" si="50"/>
        <v>11.76</v>
      </c>
      <c r="F80" s="3">
        <f t="shared" si="33"/>
        <v>13.200000000000001</v>
      </c>
      <c r="G80" s="3">
        <f t="shared" si="34"/>
        <v>9.120000000000001</v>
      </c>
      <c r="H80" s="3">
        <f t="shared" si="35"/>
        <v>2.4000000000000004</v>
      </c>
      <c r="I80" s="3">
        <f t="shared" si="36"/>
        <v>10.8</v>
      </c>
      <c r="J80" s="3">
        <f t="shared" si="37"/>
        <v>11.76</v>
      </c>
      <c r="K80" s="3">
        <f t="shared" si="38"/>
        <v>21.36</v>
      </c>
      <c r="L80" s="3">
        <f t="shared" si="39"/>
        <v>12.96</v>
      </c>
      <c r="M80" s="3">
        <f t="shared" si="40"/>
        <v>13.440000000000001</v>
      </c>
      <c r="N80" s="3">
        <f t="shared" si="41"/>
        <v>11.040000000000001</v>
      </c>
      <c r="O80" s="3">
        <f t="shared" si="42"/>
        <v>2.4000000000000004</v>
      </c>
      <c r="P80" s="3">
        <f t="shared" si="43"/>
        <v>2.4000000000000004</v>
      </c>
      <c r="Q80" s="3">
        <f t="shared" si="44"/>
        <v>5.76</v>
      </c>
      <c r="R80" s="3">
        <f t="shared" si="45"/>
        <v>8.64</v>
      </c>
      <c r="S80" s="3">
        <f t="shared" si="46"/>
        <v>7.4399999999999995</v>
      </c>
      <c r="T80" s="3">
        <f t="shared" si="47"/>
        <v>7.92</v>
      </c>
      <c r="U80" s="10">
        <f t="shared" si="2"/>
        <v>370.94073406058914</v>
      </c>
      <c r="V80" s="10">
        <f t="shared" si="3"/>
        <v>186.00973993836209</v>
      </c>
      <c r="W80" s="8"/>
      <c r="X80" s="27">
        <v>18</v>
      </c>
      <c r="Y80" s="26">
        <f t="shared" si="4"/>
        <v>550.55999999999995</v>
      </c>
      <c r="Z80" s="26">
        <f t="shared" si="5"/>
        <v>772.56000000000006</v>
      </c>
      <c r="AA80" s="26">
        <f t="shared" si="6"/>
        <v>364.56</v>
      </c>
      <c r="AB80" s="26">
        <f t="shared" si="7"/>
        <v>396.00000000000006</v>
      </c>
      <c r="AC80" s="39">
        <f t="shared" si="8"/>
        <v>273.60000000000002</v>
      </c>
      <c r="AD80" s="39">
        <f t="shared" si="9"/>
        <v>174</v>
      </c>
      <c r="AE80" s="39">
        <f t="shared" si="10"/>
        <v>74.400000000000006</v>
      </c>
      <c r="AF80" s="39">
        <f t="shared" si="11"/>
        <v>199.2</v>
      </c>
      <c r="AG80" s="39">
        <f t="shared" si="12"/>
        <v>324</v>
      </c>
      <c r="AH80" s="26">
        <f t="shared" si="13"/>
        <v>364.56</v>
      </c>
      <c r="AI80" s="26">
        <f t="shared" si="14"/>
        <v>640.79999999999995</v>
      </c>
      <c r="AJ80" s="26">
        <f t="shared" si="15"/>
        <v>521.28</v>
      </c>
      <c r="AK80" s="26">
        <f t="shared" si="16"/>
        <v>4655.5199999999995</v>
      </c>
      <c r="AL80" s="26">
        <f t="shared" si="17"/>
        <v>1269.6872727272726</v>
      </c>
      <c r="AM80" s="29">
        <f t="shared" si="18"/>
        <v>401.76000000000005</v>
      </c>
      <c r="AN80" s="20"/>
      <c r="AO80" s="26">
        <f t="shared" si="19"/>
        <v>401.76000000000005</v>
      </c>
      <c r="AP80" s="39">
        <f t="shared" si="20"/>
        <v>409.20000000000005</v>
      </c>
      <c r="AQ80" s="39">
        <f t="shared" si="21"/>
        <v>416.64000000000004</v>
      </c>
      <c r="AR80" s="39">
        <f t="shared" si="22"/>
        <v>331.20000000000005</v>
      </c>
      <c r="AS80" s="39">
        <f t="shared" si="23"/>
        <v>201.60000000000002</v>
      </c>
      <c r="AT80" s="39">
        <f t="shared" si="24"/>
        <v>72.000000000000014</v>
      </c>
      <c r="AU80" s="39">
        <f t="shared" si="25"/>
        <v>74.400000000000006</v>
      </c>
      <c r="AV80" s="26">
        <f t="shared" si="26"/>
        <v>123.6</v>
      </c>
      <c r="AW80" s="26">
        <f t="shared" si="27"/>
        <v>172.79999999999998</v>
      </c>
      <c r="AX80" s="26">
        <f t="shared" si="28"/>
        <v>267.84000000000003</v>
      </c>
      <c r="AY80" s="26">
        <f t="shared" si="29"/>
        <v>249.24</v>
      </c>
      <c r="AZ80" s="26">
        <f t="shared" si="30"/>
        <v>230.64</v>
      </c>
      <c r="BA80" s="26">
        <f t="shared" si="31"/>
        <v>2950.9200000000005</v>
      </c>
      <c r="BB80" s="26">
        <f t="shared" si="32"/>
        <v>804.79636363636382</v>
      </c>
      <c r="BC80" s="24"/>
    </row>
    <row r="81" spans="1:55" x14ac:dyDescent="0.2">
      <c r="A81">
        <v>19</v>
      </c>
      <c r="B81" s="3">
        <f t="shared" si="1"/>
        <v>12.72</v>
      </c>
      <c r="C81" s="3">
        <f t="shared" si="48"/>
        <v>12.72</v>
      </c>
      <c r="D81" s="3">
        <f t="shared" si="49"/>
        <v>18</v>
      </c>
      <c r="E81" s="3">
        <f t="shared" si="50"/>
        <v>19.68</v>
      </c>
      <c r="F81" s="3">
        <f t="shared" si="33"/>
        <v>7.92</v>
      </c>
      <c r="G81" s="3">
        <f t="shared" si="34"/>
        <v>11.28</v>
      </c>
      <c r="H81" s="3">
        <f t="shared" si="35"/>
        <v>2.4000000000000004</v>
      </c>
      <c r="I81" s="3">
        <f t="shared" si="36"/>
        <v>9.120000000000001</v>
      </c>
      <c r="J81" s="3">
        <f t="shared" si="37"/>
        <v>9.6000000000000014</v>
      </c>
      <c r="K81" s="3">
        <f t="shared" si="38"/>
        <v>14.399999999999999</v>
      </c>
      <c r="L81" s="3">
        <f t="shared" si="39"/>
        <v>16.080000000000002</v>
      </c>
      <c r="M81" s="3">
        <f t="shared" si="40"/>
        <v>12.24</v>
      </c>
      <c r="N81" s="3">
        <f t="shared" si="41"/>
        <v>8.16</v>
      </c>
      <c r="O81" s="3">
        <f t="shared" si="42"/>
        <v>4.5600000000000005</v>
      </c>
      <c r="P81" s="3">
        <f t="shared" si="43"/>
        <v>3.84</v>
      </c>
      <c r="Q81" s="3">
        <f t="shared" si="44"/>
        <v>5.04</v>
      </c>
      <c r="R81" s="3">
        <f t="shared" si="45"/>
        <v>6.24</v>
      </c>
      <c r="S81" s="3">
        <f t="shared" si="46"/>
        <v>9.84</v>
      </c>
      <c r="T81" s="3">
        <f t="shared" si="47"/>
        <v>11.28</v>
      </c>
      <c r="U81" s="10">
        <f t="shared" si="2"/>
        <v>311.66476111637257</v>
      </c>
      <c r="V81" s="10">
        <f t="shared" si="3"/>
        <v>188.7161063650388</v>
      </c>
      <c r="W81" s="8"/>
      <c r="X81" s="27">
        <v>19</v>
      </c>
      <c r="Y81" s="26">
        <f t="shared" si="4"/>
        <v>394.32</v>
      </c>
      <c r="Z81" s="26">
        <f t="shared" si="5"/>
        <v>522</v>
      </c>
      <c r="AA81" s="26">
        <f t="shared" si="6"/>
        <v>610.08000000000004</v>
      </c>
      <c r="AB81" s="26">
        <f t="shared" si="7"/>
        <v>237.6</v>
      </c>
      <c r="AC81" s="39">
        <f t="shared" si="8"/>
        <v>338.4</v>
      </c>
      <c r="AD81" s="39">
        <f t="shared" si="9"/>
        <v>206.39999999999998</v>
      </c>
      <c r="AE81" s="39">
        <f t="shared" si="10"/>
        <v>74.400000000000006</v>
      </c>
      <c r="AF81" s="39">
        <f t="shared" si="11"/>
        <v>174</v>
      </c>
      <c r="AG81" s="39">
        <f t="shared" si="12"/>
        <v>273.60000000000002</v>
      </c>
      <c r="AH81" s="26">
        <f t="shared" si="13"/>
        <v>297.60000000000002</v>
      </c>
      <c r="AI81" s="26">
        <f t="shared" si="14"/>
        <v>431.99999999999994</v>
      </c>
      <c r="AJ81" s="26">
        <f t="shared" si="15"/>
        <v>465.24</v>
      </c>
      <c r="AK81" s="26">
        <f t="shared" si="16"/>
        <v>4025.6400000000003</v>
      </c>
      <c r="AL81" s="26">
        <f t="shared" si="17"/>
        <v>1097.9018181818183</v>
      </c>
      <c r="AM81" s="29">
        <f t="shared" si="18"/>
        <v>498.48000000000008</v>
      </c>
      <c r="AN81" s="20"/>
      <c r="AO81" s="26">
        <f t="shared" si="19"/>
        <v>498.48000000000008</v>
      </c>
      <c r="AP81" s="39">
        <f t="shared" si="20"/>
        <v>438.96000000000004</v>
      </c>
      <c r="AQ81" s="39">
        <f t="shared" si="21"/>
        <v>379.44</v>
      </c>
      <c r="AR81" s="39">
        <f t="shared" si="22"/>
        <v>244.8</v>
      </c>
      <c r="AS81" s="39">
        <f t="shared" si="23"/>
        <v>190.8</v>
      </c>
      <c r="AT81" s="39">
        <f t="shared" si="24"/>
        <v>136.80000000000001</v>
      </c>
      <c r="AU81" s="39">
        <f t="shared" si="25"/>
        <v>119.03999999999999</v>
      </c>
      <c r="AV81" s="26">
        <f t="shared" si="26"/>
        <v>135.12</v>
      </c>
      <c r="AW81" s="26">
        <f t="shared" si="27"/>
        <v>151.19999999999999</v>
      </c>
      <c r="AX81" s="26">
        <f t="shared" si="28"/>
        <v>193.44</v>
      </c>
      <c r="AY81" s="26">
        <f t="shared" si="29"/>
        <v>249.24</v>
      </c>
      <c r="AZ81" s="26">
        <f t="shared" si="30"/>
        <v>305.04000000000002</v>
      </c>
      <c r="BA81" s="26">
        <f t="shared" si="31"/>
        <v>3042.3599999999997</v>
      </c>
      <c r="BB81" s="26">
        <f t="shared" si="32"/>
        <v>829.73454545454524</v>
      </c>
      <c r="BC81" s="24"/>
    </row>
    <row r="82" spans="1:55" x14ac:dyDescent="0.2">
      <c r="A82">
        <v>20</v>
      </c>
      <c r="B82" s="3">
        <f t="shared" si="1"/>
        <v>18.240000000000002</v>
      </c>
      <c r="C82" s="3">
        <f t="shared" si="48"/>
        <v>23.759999999999998</v>
      </c>
      <c r="D82" s="3">
        <f t="shared" si="49"/>
        <v>20.64</v>
      </c>
      <c r="E82" s="3">
        <f t="shared" si="50"/>
        <v>23.04</v>
      </c>
      <c r="F82" s="3">
        <f t="shared" si="33"/>
        <v>18.72</v>
      </c>
      <c r="G82" s="3">
        <f t="shared" si="34"/>
        <v>10.8</v>
      </c>
      <c r="H82" s="3">
        <f t="shared" si="35"/>
        <v>3.84</v>
      </c>
      <c r="I82" s="3">
        <f t="shared" si="36"/>
        <v>9.84</v>
      </c>
      <c r="J82" s="3">
        <f t="shared" si="37"/>
        <v>9.6000000000000014</v>
      </c>
      <c r="K82" s="3">
        <f t="shared" si="38"/>
        <v>15.600000000000001</v>
      </c>
      <c r="L82" s="3">
        <f t="shared" si="39"/>
        <v>12.24</v>
      </c>
      <c r="M82" s="3">
        <f t="shared" si="40"/>
        <v>12.24</v>
      </c>
      <c r="N82" s="3">
        <f t="shared" si="41"/>
        <v>8.64</v>
      </c>
      <c r="O82" s="3">
        <f t="shared" si="42"/>
        <v>4.32</v>
      </c>
      <c r="P82" s="3">
        <f t="shared" si="43"/>
        <v>2.16</v>
      </c>
      <c r="Q82" s="3">
        <f t="shared" si="44"/>
        <v>4.5600000000000005</v>
      </c>
      <c r="R82" s="3">
        <f t="shared" si="45"/>
        <v>6.9599999999999991</v>
      </c>
      <c r="S82" s="3">
        <f t="shared" si="46"/>
        <v>14.64</v>
      </c>
      <c r="T82" s="3">
        <f t="shared" si="47"/>
        <v>12.96</v>
      </c>
      <c r="U82" s="10">
        <f t="shared" si="2"/>
        <v>395.40808991980816</v>
      </c>
      <c r="V82" s="10">
        <f t="shared" si="3"/>
        <v>190.14383429375266</v>
      </c>
      <c r="W82" s="8"/>
      <c r="X82" s="27">
        <v>20</v>
      </c>
      <c r="Y82" s="26">
        <f t="shared" si="4"/>
        <v>736.56</v>
      </c>
      <c r="Z82" s="26">
        <f t="shared" si="5"/>
        <v>598.56000000000006</v>
      </c>
      <c r="AA82" s="26">
        <f t="shared" si="6"/>
        <v>714.24</v>
      </c>
      <c r="AB82" s="26">
        <f t="shared" si="7"/>
        <v>561.59999999999991</v>
      </c>
      <c r="AC82" s="39">
        <f t="shared" si="8"/>
        <v>324</v>
      </c>
      <c r="AD82" s="39">
        <f t="shared" si="9"/>
        <v>221.51999999999998</v>
      </c>
      <c r="AE82" s="39">
        <f t="shared" si="10"/>
        <v>119.03999999999999</v>
      </c>
      <c r="AF82" s="39">
        <f t="shared" si="11"/>
        <v>207.12</v>
      </c>
      <c r="AG82" s="39">
        <f t="shared" si="12"/>
        <v>295.2</v>
      </c>
      <c r="AH82" s="26">
        <f t="shared" si="13"/>
        <v>297.60000000000002</v>
      </c>
      <c r="AI82" s="26">
        <f t="shared" si="14"/>
        <v>468.00000000000006</v>
      </c>
      <c r="AJ82" s="26">
        <f t="shared" si="15"/>
        <v>423.72</v>
      </c>
      <c r="AK82" s="26">
        <f t="shared" si="16"/>
        <v>4967.16</v>
      </c>
      <c r="AL82" s="26">
        <f t="shared" si="17"/>
        <v>1354.68</v>
      </c>
      <c r="AM82" s="29">
        <f t="shared" si="18"/>
        <v>379.44</v>
      </c>
      <c r="AN82" s="20"/>
      <c r="AO82" s="26">
        <f t="shared" si="19"/>
        <v>379.44</v>
      </c>
      <c r="AP82" s="39">
        <f t="shared" si="20"/>
        <v>379.44</v>
      </c>
      <c r="AQ82" s="39">
        <f t="shared" si="21"/>
        <v>379.44</v>
      </c>
      <c r="AR82" s="39">
        <f t="shared" si="22"/>
        <v>259.20000000000005</v>
      </c>
      <c r="AS82" s="39">
        <f t="shared" si="23"/>
        <v>194.40000000000003</v>
      </c>
      <c r="AT82" s="39">
        <f t="shared" si="24"/>
        <v>129.60000000000002</v>
      </c>
      <c r="AU82" s="39">
        <f t="shared" si="25"/>
        <v>66.960000000000008</v>
      </c>
      <c r="AV82" s="26">
        <f t="shared" si="26"/>
        <v>101.88000000000001</v>
      </c>
      <c r="AW82" s="26">
        <f t="shared" si="27"/>
        <v>136.80000000000001</v>
      </c>
      <c r="AX82" s="26">
        <f t="shared" si="28"/>
        <v>215.75999999999996</v>
      </c>
      <c r="AY82" s="26">
        <f t="shared" si="29"/>
        <v>334.8</v>
      </c>
      <c r="AZ82" s="26">
        <f t="shared" si="30"/>
        <v>453.84000000000003</v>
      </c>
      <c r="BA82" s="26">
        <f t="shared" si="31"/>
        <v>3031.5600000000004</v>
      </c>
      <c r="BB82" s="26">
        <f t="shared" si="32"/>
        <v>826.78909090909099</v>
      </c>
      <c r="BC82" s="24"/>
    </row>
    <row r="83" spans="1:55" x14ac:dyDescent="0.2">
      <c r="A83">
        <v>21</v>
      </c>
      <c r="B83" s="3">
        <f t="shared" si="1"/>
        <v>42.480000000000004</v>
      </c>
      <c r="C83" s="3">
        <f t="shared" si="48"/>
        <v>38.400000000000006</v>
      </c>
      <c r="D83" s="3">
        <f t="shared" si="49"/>
        <v>43.92</v>
      </c>
      <c r="E83" s="3">
        <f t="shared" si="50"/>
        <v>42.480000000000004</v>
      </c>
      <c r="F83" s="3">
        <f t="shared" si="33"/>
        <v>37.68</v>
      </c>
      <c r="G83" s="3">
        <f t="shared" si="34"/>
        <v>20.64</v>
      </c>
      <c r="H83" s="3">
        <f t="shared" si="35"/>
        <v>7.4399999999999995</v>
      </c>
      <c r="I83" s="3">
        <f t="shared" si="36"/>
        <v>18.240000000000002</v>
      </c>
      <c r="J83" s="3">
        <f t="shared" si="37"/>
        <v>17.04</v>
      </c>
      <c r="K83" s="3">
        <f t="shared" si="38"/>
        <v>30.240000000000002</v>
      </c>
      <c r="L83" s="3">
        <f t="shared" si="39"/>
        <v>31.92</v>
      </c>
      <c r="M83" s="3">
        <f t="shared" si="40"/>
        <v>20.88</v>
      </c>
      <c r="N83" s="3">
        <f t="shared" si="41"/>
        <v>12.96</v>
      </c>
      <c r="O83" s="3">
        <f t="shared" si="42"/>
        <v>4.8000000000000007</v>
      </c>
      <c r="P83" s="3">
        <f t="shared" si="43"/>
        <v>7.4399999999999995</v>
      </c>
      <c r="Q83" s="3">
        <f t="shared" si="44"/>
        <v>9.120000000000001</v>
      </c>
      <c r="R83" s="3">
        <f t="shared" si="45"/>
        <v>14.16</v>
      </c>
      <c r="S83" s="3">
        <f t="shared" si="46"/>
        <v>17.52</v>
      </c>
      <c r="T83" s="3">
        <f t="shared" si="47"/>
        <v>19.919999999999998</v>
      </c>
      <c r="U83" s="10">
        <f t="shared" si="2"/>
        <v>758.42139549248452</v>
      </c>
      <c r="V83" s="10">
        <f t="shared" si="3"/>
        <v>338.88995562057977</v>
      </c>
      <c r="W83" s="8"/>
      <c r="X83" s="27">
        <v>21</v>
      </c>
      <c r="Y83" s="26">
        <f t="shared" si="4"/>
        <v>1190.4000000000001</v>
      </c>
      <c r="Z83" s="26">
        <f t="shared" si="5"/>
        <v>1273.68</v>
      </c>
      <c r="AA83" s="26">
        <f t="shared" si="6"/>
        <v>1316.88</v>
      </c>
      <c r="AB83" s="26">
        <f t="shared" si="7"/>
        <v>1130.4000000000001</v>
      </c>
      <c r="AC83" s="39">
        <f t="shared" si="8"/>
        <v>619.20000000000005</v>
      </c>
      <c r="AD83" s="39">
        <f t="shared" si="9"/>
        <v>424.92</v>
      </c>
      <c r="AE83" s="39">
        <f t="shared" si="10"/>
        <v>230.64</v>
      </c>
      <c r="AF83" s="39">
        <f t="shared" si="11"/>
        <v>388.92</v>
      </c>
      <c r="AG83" s="39">
        <f t="shared" si="12"/>
        <v>547.20000000000005</v>
      </c>
      <c r="AH83" s="26">
        <f t="shared" si="13"/>
        <v>528.24</v>
      </c>
      <c r="AI83" s="26">
        <f t="shared" si="14"/>
        <v>907.2</v>
      </c>
      <c r="AJ83" s="26">
        <f t="shared" si="15"/>
        <v>948.36000000000013</v>
      </c>
      <c r="AK83" s="26">
        <f t="shared" si="16"/>
        <v>9506.0400000000009</v>
      </c>
      <c r="AL83" s="26">
        <f t="shared" si="17"/>
        <v>2592.556363636364</v>
      </c>
      <c r="AM83" s="29">
        <f t="shared" si="18"/>
        <v>989.5200000000001</v>
      </c>
      <c r="AN83" s="20"/>
      <c r="AO83" s="26">
        <f t="shared" si="19"/>
        <v>989.5200000000001</v>
      </c>
      <c r="AP83" s="39">
        <f t="shared" si="20"/>
        <v>818.40000000000009</v>
      </c>
      <c r="AQ83" s="39">
        <f t="shared" si="21"/>
        <v>647.28</v>
      </c>
      <c r="AR83" s="39">
        <f t="shared" si="22"/>
        <v>388.8</v>
      </c>
      <c r="AS83" s="39">
        <f t="shared" si="23"/>
        <v>266.40000000000003</v>
      </c>
      <c r="AT83" s="39">
        <f t="shared" si="24"/>
        <v>144.00000000000003</v>
      </c>
      <c r="AU83" s="39">
        <f t="shared" si="25"/>
        <v>230.64</v>
      </c>
      <c r="AV83" s="26">
        <f t="shared" si="26"/>
        <v>252.12</v>
      </c>
      <c r="AW83" s="26">
        <f t="shared" si="27"/>
        <v>273.60000000000002</v>
      </c>
      <c r="AX83" s="26">
        <f t="shared" si="28"/>
        <v>438.96</v>
      </c>
      <c r="AY83" s="26">
        <f t="shared" si="29"/>
        <v>491.03999999999996</v>
      </c>
      <c r="AZ83" s="26">
        <f t="shared" si="30"/>
        <v>543.12</v>
      </c>
      <c r="BA83" s="26">
        <f t="shared" si="31"/>
        <v>5483.8799999999992</v>
      </c>
      <c r="BB83" s="26">
        <f t="shared" si="32"/>
        <v>1495.6036363636363</v>
      </c>
      <c r="BC83" s="24"/>
    </row>
    <row r="84" spans="1:55" x14ac:dyDescent="0.2">
      <c r="A84">
        <v>22</v>
      </c>
      <c r="B84" s="3">
        <f t="shared" si="1"/>
        <v>12.72</v>
      </c>
      <c r="C84" s="3">
        <f t="shared" si="48"/>
        <v>16.32</v>
      </c>
      <c r="D84" s="3">
        <f t="shared" si="49"/>
        <v>15.600000000000001</v>
      </c>
      <c r="E84" s="3">
        <f t="shared" si="50"/>
        <v>14.879999999999999</v>
      </c>
      <c r="F84" s="3">
        <f t="shared" si="33"/>
        <v>10.08</v>
      </c>
      <c r="G84" s="3">
        <f t="shared" si="34"/>
        <v>6.7200000000000006</v>
      </c>
      <c r="H84" s="3">
        <f t="shared" si="35"/>
        <v>2.16</v>
      </c>
      <c r="I84" s="3">
        <f t="shared" si="36"/>
        <v>9.36</v>
      </c>
      <c r="J84" s="3">
        <f t="shared" si="37"/>
        <v>9.36</v>
      </c>
      <c r="K84" s="3">
        <f t="shared" si="38"/>
        <v>11.040000000000001</v>
      </c>
      <c r="L84" s="3">
        <f t="shared" si="39"/>
        <v>14.879999999999999</v>
      </c>
      <c r="M84" s="3">
        <f t="shared" si="40"/>
        <v>16.080000000000002</v>
      </c>
      <c r="N84" s="3">
        <f t="shared" si="41"/>
        <v>9.120000000000001</v>
      </c>
      <c r="O84" s="3">
        <f t="shared" si="42"/>
        <v>4.8000000000000007</v>
      </c>
      <c r="P84" s="3">
        <f t="shared" si="43"/>
        <v>4.08</v>
      </c>
      <c r="Q84" s="3">
        <f t="shared" si="44"/>
        <v>4.5600000000000005</v>
      </c>
      <c r="R84" s="3">
        <f t="shared" si="45"/>
        <v>7.68</v>
      </c>
      <c r="S84" s="3">
        <f t="shared" si="46"/>
        <v>12</v>
      </c>
      <c r="T84" s="3">
        <f t="shared" si="47"/>
        <v>10.08</v>
      </c>
      <c r="U84" s="10">
        <f t="shared" si="2"/>
        <v>282.6494194347984</v>
      </c>
      <c r="V84" s="10">
        <f t="shared" si="3"/>
        <v>207.98640876942056</v>
      </c>
      <c r="W84" s="8"/>
      <c r="X84" s="27">
        <v>22</v>
      </c>
      <c r="Y84" s="26">
        <f t="shared" si="4"/>
        <v>505.92</v>
      </c>
      <c r="Z84" s="26">
        <f t="shared" si="5"/>
        <v>452.40000000000003</v>
      </c>
      <c r="AA84" s="26">
        <f t="shared" si="6"/>
        <v>461.28</v>
      </c>
      <c r="AB84" s="26">
        <f t="shared" si="7"/>
        <v>302.39999999999998</v>
      </c>
      <c r="AC84" s="39">
        <f t="shared" si="8"/>
        <v>201.60000000000002</v>
      </c>
      <c r="AD84" s="39">
        <f t="shared" si="9"/>
        <v>134.28000000000003</v>
      </c>
      <c r="AE84" s="39">
        <f t="shared" si="10"/>
        <v>66.960000000000008</v>
      </c>
      <c r="AF84" s="39">
        <f t="shared" si="11"/>
        <v>173.88</v>
      </c>
      <c r="AG84" s="39">
        <f t="shared" si="12"/>
        <v>280.79999999999995</v>
      </c>
      <c r="AH84" s="26">
        <f t="shared" si="13"/>
        <v>290.15999999999997</v>
      </c>
      <c r="AI84" s="26">
        <f t="shared" si="14"/>
        <v>331.20000000000005</v>
      </c>
      <c r="AJ84" s="26">
        <f t="shared" si="15"/>
        <v>396.24</v>
      </c>
      <c r="AK84" s="26">
        <f t="shared" si="16"/>
        <v>3597.12</v>
      </c>
      <c r="AL84" s="26">
        <f t="shared" si="17"/>
        <v>981.03272727272736</v>
      </c>
      <c r="AM84" s="29">
        <f t="shared" si="18"/>
        <v>461.28</v>
      </c>
      <c r="AN84" s="20"/>
      <c r="AO84" s="26">
        <f t="shared" si="19"/>
        <v>461.28</v>
      </c>
      <c r="AP84" s="39">
        <f t="shared" si="20"/>
        <v>479.88</v>
      </c>
      <c r="AQ84" s="39">
        <f t="shared" si="21"/>
        <v>498.48000000000008</v>
      </c>
      <c r="AR84" s="39">
        <f t="shared" si="22"/>
        <v>273.60000000000002</v>
      </c>
      <c r="AS84" s="39">
        <f t="shared" si="23"/>
        <v>208.8</v>
      </c>
      <c r="AT84" s="39">
        <f t="shared" si="24"/>
        <v>144.00000000000003</v>
      </c>
      <c r="AU84" s="39">
        <f t="shared" si="25"/>
        <v>126.48</v>
      </c>
      <c r="AV84" s="26">
        <f t="shared" si="26"/>
        <v>131.64000000000001</v>
      </c>
      <c r="AW84" s="26">
        <f t="shared" si="27"/>
        <v>136.80000000000001</v>
      </c>
      <c r="AX84" s="26">
        <f t="shared" si="28"/>
        <v>238.07999999999998</v>
      </c>
      <c r="AY84" s="26">
        <f t="shared" si="29"/>
        <v>305.03999999999996</v>
      </c>
      <c r="AZ84" s="26">
        <f t="shared" si="30"/>
        <v>372</v>
      </c>
      <c r="BA84" s="26">
        <f t="shared" si="31"/>
        <v>3376.0800000000004</v>
      </c>
      <c r="BB84" s="26">
        <f t="shared" si="32"/>
        <v>920.74909090909102</v>
      </c>
      <c r="BC84" s="24"/>
    </row>
    <row r="85" spans="1:55" x14ac:dyDescent="0.2">
      <c r="A85">
        <v>23</v>
      </c>
      <c r="B85" s="3">
        <f t="shared" si="1"/>
        <v>9.84</v>
      </c>
      <c r="C85" s="3">
        <f t="shared" si="48"/>
        <v>14.879999999999999</v>
      </c>
      <c r="D85" s="3">
        <f t="shared" si="49"/>
        <v>39.839999999999996</v>
      </c>
      <c r="E85" s="3">
        <f t="shared" si="50"/>
        <v>18.48</v>
      </c>
      <c r="F85" s="3">
        <f t="shared" si="33"/>
        <v>12.72</v>
      </c>
      <c r="G85" s="3">
        <f t="shared" si="34"/>
        <v>9.120000000000001</v>
      </c>
      <c r="H85" s="3">
        <f t="shared" si="35"/>
        <v>2.64</v>
      </c>
      <c r="I85" s="3">
        <f t="shared" si="36"/>
        <v>10.08</v>
      </c>
      <c r="J85" s="3">
        <f t="shared" si="37"/>
        <v>9.6000000000000014</v>
      </c>
      <c r="K85" s="3">
        <f t="shared" si="38"/>
        <v>14.399999999999999</v>
      </c>
      <c r="L85" s="3">
        <f t="shared" si="39"/>
        <v>18.48</v>
      </c>
      <c r="M85" s="3">
        <f t="shared" si="40"/>
        <v>11.040000000000001</v>
      </c>
      <c r="N85" s="3">
        <f t="shared" si="41"/>
        <v>8.3999999999999986</v>
      </c>
      <c r="O85" s="3">
        <f t="shared" si="42"/>
        <v>4.8000000000000007</v>
      </c>
      <c r="P85" s="3">
        <f t="shared" si="43"/>
        <v>4.5600000000000005</v>
      </c>
      <c r="Q85" s="3">
        <f t="shared" si="44"/>
        <v>5.76</v>
      </c>
      <c r="R85" s="3">
        <f t="shared" si="45"/>
        <v>8.879999999999999</v>
      </c>
      <c r="S85" s="3">
        <f t="shared" si="46"/>
        <v>11.040000000000001</v>
      </c>
      <c r="T85" s="3">
        <f t="shared" si="47"/>
        <v>13.200000000000001</v>
      </c>
      <c r="U85" s="10">
        <f t="shared" si="2"/>
        <v>387.18604360193683</v>
      </c>
      <c r="V85" s="10">
        <f t="shared" si="3"/>
        <v>208.14260999087725</v>
      </c>
      <c r="W85" s="8"/>
      <c r="X85" s="27">
        <v>23</v>
      </c>
      <c r="Y85" s="26">
        <f t="shared" si="4"/>
        <v>461.28</v>
      </c>
      <c r="Z85" s="26">
        <f t="shared" si="5"/>
        <v>1155.3599999999999</v>
      </c>
      <c r="AA85" s="26">
        <f t="shared" si="6"/>
        <v>572.88</v>
      </c>
      <c r="AB85" s="26">
        <f t="shared" si="7"/>
        <v>381.6</v>
      </c>
      <c r="AC85" s="39">
        <f t="shared" si="8"/>
        <v>273.60000000000002</v>
      </c>
      <c r="AD85" s="39">
        <f t="shared" si="9"/>
        <v>177.72000000000003</v>
      </c>
      <c r="AE85" s="39">
        <f t="shared" si="10"/>
        <v>81.84</v>
      </c>
      <c r="AF85" s="39">
        <f t="shared" si="11"/>
        <v>192.12</v>
      </c>
      <c r="AG85" s="39">
        <f t="shared" si="12"/>
        <v>302.39999999999998</v>
      </c>
      <c r="AH85" s="26">
        <f t="shared" si="13"/>
        <v>297.60000000000002</v>
      </c>
      <c r="AI85" s="26">
        <f t="shared" si="14"/>
        <v>431.99999999999994</v>
      </c>
      <c r="AJ85" s="26">
        <f t="shared" si="15"/>
        <v>502.43999999999994</v>
      </c>
      <c r="AK85" s="26">
        <f t="shared" si="16"/>
        <v>4830.8399999999992</v>
      </c>
      <c r="AL85" s="26">
        <f t="shared" si="17"/>
        <v>1317.501818181818</v>
      </c>
      <c r="AM85" s="29">
        <f t="shared" si="18"/>
        <v>572.88</v>
      </c>
      <c r="AN85" s="20"/>
      <c r="AO85" s="26">
        <f t="shared" si="19"/>
        <v>572.88</v>
      </c>
      <c r="AP85" s="39">
        <f t="shared" si="20"/>
        <v>457.56</v>
      </c>
      <c r="AQ85" s="39">
        <f t="shared" si="21"/>
        <v>342.24</v>
      </c>
      <c r="AR85" s="39">
        <f t="shared" si="22"/>
        <v>251.99999999999994</v>
      </c>
      <c r="AS85" s="39">
        <f t="shared" si="23"/>
        <v>198</v>
      </c>
      <c r="AT85" s="39">
        <f t="shared" si="24"/>
        <v>144.00000000000003</v>
      </c>
      <c r="AU85" s="39">
        <f t="shared" si="25"/>
        <v>141.36000000000001</v>
      </c>
      <c r="AV85" s="26">
        <f t="shared" si="26"/>
        <v>157.07999999999998</v>
      </c>
      <c r="AW85" s="26">
        <f t="shared" si="27"/>
        <v>172.79999999999998</v>
      </c>
      <c r="AX85" s="26">
        <f t="shared" si="28"/>
        <v>275.27999999999997</v>
      </c>
      <c r="AY85" s="26">
        <f t="shared" si="29"/>
        <v>308.76</v>
      </c>
      <c r="AZ85" s="26">
        <f t="shared" si="30"/>
        <v>342.24</v>
      </c>
      <c r="BA85" s="26">
        <f t="shared" si="31"/>
        <v>3364.2</v>
      </c>
      <c r="BB85" s="26">
        <f t="shared" si="32"/>
        <v>917.50909090909079</v>
      </c>
      <c r="BC85" s="24"/>
    </row>
    <row r="86" spans="1:55" x14ac:dyDescent="0.2">
      <c r="A86">
        <v>24</v>
      </c>
      <c r="B86" s="3">
        <f t="shared" si="1"/>
        <v>12.72</v>
      </c>
      <c r="C86" s="3">
        <f t="shared" si="48"/>
        <v>20.16</v>
      </c>
      <c r="D86" s="3">
        <f t="shared" si="49"/>
        <v>11.52</v>
      </c>
      <c r="E86" s="3">
        <f t="shared" si="50"/>
        <v>11.040000000000001</v>
      </c>
      <c r="F86" s="3">
        <f t="shared" si="33"/>
        <v>12.96</v>
      </c>
      <c r="G86" s="3">
        <f t="shared" si="34"/>
        <v>9.6000000000000014</v>
      </c>
      <c r="H86" s="3">
        <f t="shared" si="35"/>
        <v>2.16</v>
      </c>
      <c r="I86" s="3">
        <f t="shared" si="36"/>
        <v>10.08</v>
      </c>
      <c r="J86" s="3">
        <f t="shared" si="37"/>
        <v>8.879999999999999</v>
      </c>
      <c r="K86" s="3">
        <f t="shared" si="38"/>
        <v>14.399999999999999</v>
      </c>
      <c r="L86" s="3">
        <f t="shared" si="39"/>
        <v>14.64</v>
      </c>
      <c r="M86" s="3">
        <f t="shared" si="40"/>
        <v>9.36</v>
      </c>
      <c r="N86" s="3">
        <f t="shared" si="41"/>
        <v>8.64</v>
      </c>
      <c r="O86" s="3">
        <f t="shared" si="42"/>
        <v>4.8000000000000007</v>
      </c>
      <c r="P86" s="3">
        <f t="shared" si="43"/>
        <v>4.8000000000000007</v>
      </c>
      <c r="Q86" s="3">
        <f t="shared" si="44"/>
        <v>5.76</v>
      </c>
      <c r="R86" s="3">
        <f t="shared" si="45"/>
        <v>5.76</v>
      </c>
      <c r="S86" s="3">
        <f t="shared" si="46"/>
        <v>10.56</v>
      </c>
      <c r="T86" s="3">
        <f t="shared" si="47"/>
        <v>9.120000000000001</v>
      </c>
      <c r="U86" s="10">
        <f t="shared" si="2"/>
        <v>295.49320399406031</v>
      </c>
      <c r="V86" s="10">
        <f t="shared" si="3"/>
        <v>183.22892898554559</v>
      </c>
      <c r="W86" s="8"/>
      <c r="X86" s="27">
        <v>24</v>
      </c>
      <c r="Y86" s="26">
        <f t="shared" si="4"/>
        <v>624.96</v>
      </c>
      <c r="Z86" s="26">
        <f t="shared" si="5"/>
        <v>334.08</v>
      </c>
      <c r="AA86" s="26">
        <f t="shared" si="6"/>
        <v>342.24</v>
      </c>
      <c r="AB86" s="26">
        <f t="shared" si="7"/>
        <v>388.8</v>
      </c>
      <c r="AC86" s="39">
        <f t="shared" si="8"/>
        <v>288.00000000000006</v>
      </c>
      <c r="AD86" s="39">
        <f t="shared" si="9"/>
        <v>177.48000000000002</v>
      </c>
      <c r="AE86" s="39">
        <f t="shared" si="10"/>
        <v>66.960000000000008</v>
      </c>
      <c r="AF86" s="39">
        <f t="shared" si="11"/>
        <v>184.68</v>
      </c>
      <c r="AG86" s="39">
        <f t="shared" si="12"/>
        <v>302.39999999999998</v>
      </c>
      <c r="AH86" s="26">
        <f t="shared" si="13"/>
        <v>275.27999999999997</v>
      </c>
      <c r="AI86" s="26">
        <f t="shared" si="14"/>
        <v>431.99999999999994</v>
      </c>
      <c r="AJ86" s="26">
        <f t="shared" si="15"/>
        <v>442.91999999999996</v>
      </c>
      <c r="AK86" s="26">
        <f t="shared" si="16"/>
        <v>3859.8</v>
      </c>
      <c r="AL86" s="26">
        <f t="shared" si="17"/>
        <v>1052.6727272727273</v>
      </c>
      <c r="AM86" s="29">
        <f t="shared" si="18"/>
        <v>453.84000000000003</v>
      </c>
      <c r="AN86" s="20"/>
      <c r="AO86" s="26">
        <f t="shared" si="19"/>
        <v>453.84000000000003</v>
      </c>
      <c r="AP86" s="39">
        <f t="shared" si="20"/>
        <v>372</v>
      </c>
      <c r="AQ86" s="39">
        <f t="shared" si="21"/>
        <v>290.15999999999997</v>
      </c>
      <c r="AR86" s="39">
        <f t="shared" si="22"/>
        <v>259.20000000000005</v>
      </c>
      <c r="AS86" s="39">
        <f t="shared" si="23"/>
        <v>201.60000000000002</v>
      </c>
      <c r="AT86" s="39">
        <f t="shared" si="24"/>
        <v>144.00000000000003</v>
      </c>
      <c r="AU86" s="39">
        <f t="shared" si="25"/>
        <v>148.80000000000001</v>
      </c>
      <c r="AV86" s="26">
        <f t="shared" si="26"/>
        <v>160.80000000000001</v>
      </c>
      <c r="AW86" s="26">
        <f t="shared" si="27"/>
        <v>172.79999999999998</v>
      </c>
      <c r="AX86" s="26">
        <f t="shared" si="28"/>
        <v>178.56</v>
      </c>
      <c r="AY86" s="26">
        <f t="shared" si="29"/>
        <v>252.96</v>
      </c>
      <c r="AZ86" s="26">
        <f t="shared" si="30"/>
        <v>327.36</v>
      </c>
      <c r="BA86" s="26">
        <f t="shared" si="31"/>
        <v>2962.0800000000004</v>
      </c>
      <c r="BB86" s="26">
        <f t="shared" si="32"/>
        <v>807.84000000000015</v>
      </c>
      <c r="BC86" s="24"/>
    </row>
    <row r="87" spans="1:55" x14ac:dyDescent="0.2">
      <c r="A87">
        <v>25</v>
      </c>
      <c r="B87" s="3">
        <f t="shared" si="1"/>
        <v>10.56</v>
      </c>
      <c r="C87" s="3">
        <f t="shared" si="48"/>
        <v>15.84</v>
      </c>
      <c r="D87" s="3">
        <f t="shared" si="49"/>
        <v>15.84</v>
      </c>
      <c r="E87" s="3">
        <f t="shared" si="50"/>
        <v>16.32</v>
      </c>
      <c r="F87" s="3">
        <f t="shared" si="33"/>
        <v>12.72</v>
      </c>
      <c r="G87" s="3">
        <f t="shared" si="34"/>
        <v>10.08</v>
      </c>
      <c r="H87" s="3">
        <f t="shared" si="35"/>
        <v>2.4000000000000004</v>
      </c>
      <c r="I87" s="3">
        <f t="shared" si="36"/>
        <v>8.3999999999999986</v>
      </c>
      <c r="J87" s="3">
        <f t="shared" si="37"/>
        <v>8.3999999999999986</v>
      </c>
      <c r="K87" s="3">
        <f t="shared" si="38"/>
        <v>14.879999999999999</v>
      </c>
      <c r="L87" s="3">
        <f t="shared" si="39"/>
        <v>12.96</v>
      </c>
      <c r="M87" s="3">
        <f t="shared" si="40"/>
        <v>12.24</v>
      </c>
      <c r="N87" s="3">
        <f t="shared" si="41"/>
        <v>7.68</v>
      </c>
      <c r="O87" s="3">
        <f t="shared" si="42"/>
        <v>3.12</v>
      </c>
      <c r="P87" s="3">
        <f t="shared" si="43"/>
        <v>3.3600000000000003</v>
      </c>
      <c r="Q87" s="3">
        <f t="shared" si="44"/>
        <v>5.04</v>
      </c>
      <c r="R87" s="3">
        <f t="shared" si="45"/>
        <v>7.1999999999999993</v>
      </c>
      <c r="S87" s="3">
        <f t="shared" si="46"/>
        <v>10.56</v>
      </c>
      <c r="T87" s="3">
        <f t="shared" si="47"/>
        <v>10.8</v>
      </c>
      <c r="U87" s="10">
        <f t="shared" si="2"/>
        <v>306.30222607397167</v>
      </c>
      <c r="V87" s="10">
        <f t="shared" si="3"/>
        <v>179.20113496452646</v>
      </c>
      <c r="W87" s="8"/>
      <c r="X87" s="27">
        <v>25</v>
      </c>
      <c r="Y87" s="26">
        <f t="shared" si="4"/>
        <v>491.04</v>
      </c>
      <c r="Z87" s="26">
        <f t="shared" si="5"/>
        <v>459.36</v>
      </c>
      <c r="AA87" s="26">
        <f t="shared" si="6"/>
        <v>505.92</v>
      </c>
      <c r="AB87" s="26">
        <f t="shared" si="7"/>
        <v>381.6</v>
      </c>
      <c r="AC87" s="39">
        <f t="shared" si="8"/>
        <v>302.39999999999998</v>
      </c>
      <c r="AD87" s="39">
        <f t="shared" si="9"/>
        <v>188.39999999999998</v>
      </c>
      <c r="AE87" s="39">
        <f t="shared" si="10"/>
        <v>74.400000000000006</v>
      </c>
      <c r="AF87" s="39">
        <f t="shared" si="11"/>
        <v>163.19999999999999</v>
      </c>
      <c r="AG87" s="39">
        <f t="shared" si="12"/>
        <v>251.99999999999994</v>
      </c>
      <c r="AH87" s="26">
        <f t="shared" si="13"/>
        <v>260.39999999999998</v>
      </c>
      <c r="AI87" s="26">
        <f t="shared" si="14"/>
        <v>446.4</v>
      </c>
      <c r="AJ87" s="26">
        <f t="shared" si="15"/>
        <v>424.08000000000004</v>
      </c>
      <c r="AK87" s="26">
        <f t="shared" si="16"/>
        <v>3949.2000000000003</v>
      </c>
      <c r="AL87" s="26">
        <f t="shared" si="17"/>
        <v>1077.0545454545454</v>
      </c>
      <c r="AM87" s="29">
        <f t="shared" si="18"/>
        <v>401.76000000000005</v>
      </c>
      <c r="AN87" s="20"/>
      <c r="AO87" s="26">
        <f t="shared" si="19"/>
        <v>401.76000000000005</v>
      </c>
      <c r="AP87" s="39">
        <f t="shared" si="20"/>
        <v>390.6</v>
      </c>
      <c r="AQ87" s="39">
        <f t="shared" si="21"/>
        <v>379.44</v>
      </c>
      <c r="AR87" s="39">
        <f t="shared" si="22"/>
        <v>230.39999999999998</v>
      </c>
      <c r="AS87" s="39">
        <f t="shared" si="23"/>
        <v>162</v>
      </c>
      <c r="AT87" s="39">
        <f t="shared" si="24"/>
        <v>93.600000000000009</v>
      </c>
      <c r="AU87" s="39">
        <f t="shared" si="25"/>
        <v>104.16000000000001</v>
      </c>
      <c r="AV87" s="26">
        <f t="shared" si="26"/>
        <v>127.68</v>
      </c>
      <c r="AW87" s="26">
        <f t="shared" si="27"/>
        <v>151.19999999999999</v>
      </c>
      <c r="AX87" s="26">
        <f t="shared" si="28"/>
        <v>223.2</v>
      </c>
      <c r="AY87" s="26">
        <f t="shared" si="29"/>
        <v>275.27999999999997</v>
      </c>
      <c r="AZ87" s="26">
        <f t="shared" si="30"/>
        <v>327.36</v>
      </c>
      <c r="BA87" s="26">
        <f t="shared" si="31"/>
        <v>2866.6800000000007</v>
      </c>
      <c r="BB87" s="26">
        <f t="shared" si="32"/>
        <v>781.82181818181846</v>
      </c>
      <c r="BC87" s="24"/>
    </row>
    <row r="88" spans="1:55" x14ac:dyDescent="0.2"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 t="s">
        <v>8</v>
      </c>
      <c r="U88" s="10">
        <f>AVERAGE(U63:U87)</f>
        <v>361.72778399496229</v>
      </c>
      <c r="V88" s="10">
        <f>AVERAGE(V63:V87)</f>
        <v>196.30919765200201</v>
      </c>
      <c r="W88" s="8"/>
      <c r="X88" s="27" t="s">
        <v>25</v>
      </c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30">
        <f>AVERAGE(AK63:AK87)</f>
        <v>4537.6848</v>
      </c>
      <c r="AL88" s="30">
        <f>AVERAGE(AL63:AL87)</f>
        <v>1237.5503999999999</v>
      </c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31">
        <f>AVERAGE(BA63:BA87)</f>
        <v>3166.5456000000004</v>
      </c>
      <c r="BB88" s="31">
        <f>AVERAGE(BB63:BB87)</f>
        <v>863.60334545454543</v>
      </c>
      <c r="BC88" s="24"/>
    </row>
    <row r="89" spans="1:55" x14ac:dyDescent="0.2"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 t="s">
        <v>9</v>
      </c>
      <c r="U89" s="10">
        <f>STDEV(U63:U87)</f>
        <v>115.41835520568674</v>
      </c>
      <c r="V89" s="10">
        <f>STDEV(V63:V87)</f>
        <v>39.582447907912254</v>
      </c>
      <c r="W89" s="8"/>
      <c r="X89" s="19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 t="s">
        <v>47</v>
      </c>
      <c r="AK89" s="46">
        <f>STDEV(AK63:AK87)/SQRT(25)</f>
        <v>278.483565689324</v>
      </c>
      <c r="AL89" s="46">
        <f>STDEV(AL63:AL87)/SQRT(25)</f>
        <v>75.950063369815751</v>
      </c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 t="s">
        <v>47</v>
      </c>
      <c r="BA89" s="46">
        <f>STDEV(BA63:BA87)/SQRT(25)</f>
        <v>129.48397219486205</v>
      </c>
      <c r="BB89" s="46">
        <f>STDEV(BB63:BB87)/SQRT(25)</f>
        <v>35.31381059859892</v>
      </c>
      <c r="BC89" s="24"/>
    </row>
    <row r="90" spans="1:55" x14ac:dyDescent="0.2"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10"/>
      <c r="V90" s="10"/>
      <c r="W90" s="8"/>
      <c r="X90" s="19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4"/>
    </row>
    <row r="91" spans="1:55" x14ac:dyDescent="0.2">
      <c r="A91" s="11" t="s">
        <v>3</v>
      </c>
      <c r="B91" s="12" t="s">
        <v>10</v>
      </c>
      <c r="U91" s="9" t="s">
        <v>5</v>
      </c>
      <c r="V91" s="9" t="s">
        <v>5</v>
      </c>
      <c r="X91" s="19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 t="s">
        <v>11</v>
      </c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 t="s">
        <v>11</v>
      </c>
      <c r="BB91" s="20"/>
      <c r="BC91" s="24"/>
    </row>
    <row r="92" spans="1:55" x14ac:dyDescent="0.2">
      <c r="B92" s="4">
        <v>39427</v>
      </c>
      <c r="C92" s="4">
        <v>39470</v>
      </c>
      <c r="D92" s="4">
        <v>39498</v>
      </c>
      <c r="E92" s="2">
        <v>39526</v>
      </c>
      <c r="F92" s="2">
        <v>39556</v>
      </c>
      <c r="G92" s="2">
        <v>39595</v>
      </c>
      <c r="H92" s="2">
        <v>39638</v>
      </c>
      <c r="I92" s="2">
        <v>39717</v>
      </c>
      <c r="J92" s="2">
        <v>39751</v>
      </c>
      <c r="K92" s="2">
        <v>39778</v>
      </c>
      <c r="L92" s="2">
        <v>39827</v>
      </c>
      <c r="M92" s="2">
        <v>39892</v>
      </c>
      <c r="N92" s="2">
        <v>39924</v>
      </c>
      <c r="O92" s="2">
        <v>39967</v>
      </c>
      <c r="P92" s="2">
        <v>40016</v>
      </c>
      <c r="Q92" s="2">
        <v>40058</v>
      </c>
      <c r="R92" s="2">
        <v>40116</v>
      </c>
      <c r="S92" s="2">
        <v>39859</v>
      </c>
      <c r="T92" s="2">
        <v>40191</v>
      </c>
      <c r="U92" s="9" t="s">
        <v>6</v>
      </c>
      <c r="V92" s="9" t="s">
        <v>7</v>
      </c>
      <c r="X92" s="19" t="s">
        <v>28</v>
      </c>
      <c r="Y92" s="20" t="s">
        <v>24</v>
      </c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1" t="s">
        <v>6</v>
      </c>
      <c r="AL92" s="21"/>
      <c r="AM92" s="20"/>
      <c r="AN92" s="20"/>
      <c r="AO92" s="20" t="s">
        <v>28</v>
      </c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2" t="s">
        <v>7</v>
      </c>
      <c r="BB92" s="23"/>
      <c r="BC92" s="24"/>
    </row>
    <row r="93" spans="1:55" x14ac:dyDescent="0.2">
      <c r="B93" s="1"/>
      <c r="C93" s="1"/>
      <c r="D93" s="1"/>
      <c r="E93" s="1"/>
      <c r="F93" s="1" t="s">
        <v>6</v>
      </c>
      <c r="G93" s="1"/>
      <c r="H93" s="1"/>
      <c r="I93" s="1"/>
      <c r="J93" s="1"/>
      <c r="K93" s="1"/>
      <c r="L93" s="9"/>
      <c r="M93" s="9"/>
      <c r="N93" s="9"/>
      <c r="O93" s="9"/>
      <c r="P93" s="9" t="s">
        <v>7</v>
      </c>
      <c r="Q93" s="9"/>
      <c r="R93" s="9"/>
      <c r="S93" s="9"/>
      <c r="T93" s="9"/>
      <c r="U93" s="9"/>
      <c r="V93" s="9"/>
      <c r="X93" s="19" t="s">
        <v>26</v>
      </c>
      <c r="Y93" s="20" t="s">
        <v>12</v>
      </c>
      <c r="Z93" s="20" t="s">
        <v>13</v>
      </c>
      <c r="AA93" s="20" t="s">
        <v>14</v>
      </c>
      <c r="AB93" s="20" t="s">
        <v>15</v>
      </c>
      <c r="AC93" s="20" t="s">
        <v>16</v>
      </c>
      <c r="AD93" s="37" t="s">
        <v>17</v>
      </c>
      <c r="AE93" s="20" t="s">
        <v>18</v>
      </c>
      <c r="AF93" s="37" t="s">
        <v>19</v>
      </c>
      <c r="AG93" s="20" t="s">
        <v>20</v>
      </c>
      <c r="AH93" s="20" t="s">
        <v>21</v>
      </c>
      <c r="AI93" s="20" t="s">
        <v>22</v>
      </c>
      <c r="AJ93" s="20" t="s">
        <v>23</v>
      </c>
      <c r="AK93" s="20" t="s">
        <v>32</v>
      </c>
      <c r="AL93" s="20" t="s">
        <v>34</v>
      </c>
      <c r="AM93" s="20"/>
      <c r="AN93" s="20"/>
      <c r="AO93" s="26" t="s">
        <v>12</v>
      </c>
      <c r="AP93" s="28" t="s">
        <v>13</v>
      </c>
      <c r="AQ93" s="26" t="s">
        <v>14</v>
      </c>
      <c r="AR93" s="26" t="s">
        <v>15</v>
      </c>
      <c r="AS93" s="28" t="s">
        <v>16</v>
      </c>
      <c r="AT93" s="26" t="s">
        <v>17</v>
      </c>
      <c r="AU93" s="26" t="s">
        <v>18</v>
      </c>
      <c r="AV93" s="26" t="s">
        <v>19</v>
      </c>
      <c r="AW93" s="26" t="s">
        <v>20</v>
      </c>
      <c r="AX93" s="26" t="s">
        <v>21</v>
      </c>
      <c r="AY93" s="26" t="s">
        <v>22</v>
      </c>
      <c r="AZ93" s="26" t="s">
        <v>23</v>
      </c>
      <c r="BA93" s="20" t="s">
        <v>37</v>
      </c>
      <c r="BB93" s="20" t="s">
        <v>38</v>
      </c>
      <c r="BC93" s="24"/>
    </row>
    <row r="94" spans="1:55" x14ac:dyDescent="0.2">
      <c r="A94">
        <v>1</v>
      </c>
      <c r="B94" s="3">
        <f t="shared" ref="B94:T94" si="51">B34*24</f>
        <v>10.8</v>
      </c>
      <c r="C94" s="3">
        <f t="shared" si="51"/>
        <v>13.200000000000001</v>
      </c>
      <c r="D94" s="3">
        <f t="shared" si="51"/>
        <v>14.64</v>
      </c>
      <c r="E94" s="3">
        <f t="shared" si="51"/>
        <v>11.52</v>
      </c>
      <c r="F94" s="3">
        <f t="shared" si="51"/>
        <v>11.28</v>
      </c>
      <c r="G94" s="3">
        <f t="shared" si="51"/>
        <v>3.84</v>
      </c>
      <c r="H94" s="3">
        <f t="shared" si="51"/>
        <v>3.84</v>
      </c>
      <c r="I94" s="3">
        <f t="shared" si="51"/>
        <v>8.64</v>
      </c>
      <c r="J94" s="3">
        <f t="shared" si="51"/>
        <v>10.56</v>
      </c>
      <c r="K94" s="3">
        <f t="shared" si="51"/>
        <v>13.200000000000001</v>
      </c>
      <c r="L94" s="3">
        <f t="shared" si="51"/>
        <v>12.96</v>
      </c>
      <c r="M94" s="3">
        <f t="shared" si="51"/>
        <v>16.32</v>
      </c>
      <c r="N94" s="3">
        <f t="shared" si="51"/>
        <v>11.76</v>
      </c>
      <c r="O94" s="3">
        <f t="shared" si="51"/>
        <v>3.5999999999999996</v>
      </c>
      <c r="P94" s="3">
        <f t="shared" si="51"/>
        <v>4.8000000000000007</v>
      </c>
      <c r="Q94" s="3">
        <f t="shared" si="51"/>
        <v>5.5200000000000005</v>
      </c>
      <c r="R94" s="3">
        <f t="shared" si="51"/>
        <v>7.1999999999999993</v>
      </c>
      <c r="S94" s="3">
        <f t="shared" si="51"/>
        <v>5.04</v>
      </c>
      <c r="T94" s="3">
        <f t="shared" si="51"/>
        <v>15.120000000000001</v>
      </c>
      <c r="U94" s="10">
        <f>(((B94+C94)/43)*23)+C94+(((C94+D94)/28)*26)+D94+(((D94+E94)/27)*25)+E94+(((E94+F94)/30)*28)+F94+(((F94+G94)/39)*37)+G94+(((G94+H94)/42)*40)+H94+(((H94+I94)/80)*78)+I94+(((I94+J94)/34)*32)+J94++(((J94+K94)/27)*25)+K94+(((K94+L94)/49)*35)</f>
        <v>267.49406371588589</v>
      </c>
      <c r="V94" s="10">
        <f>(((K94+L94)/49)*14)+L94+(((L94+M94)/65)*63)+M94+(((M94+N94)/32)*30)+N94+(((N94+O94)/43)*41)+O94+(((O94+P94)/46)*44)+P94+(((P94+Q94)/43)*41)+Q94+(((Q94+R94)/58)*56)+R94+(((R94+S94)/46)*44)+S94+(((S94+T94)/32)*19)</f>
        <v>197.85793203870847</v>
      </c>
      <c r="W94" s="8"/>
      <c r="X94" s="27">
        <v>1</v>
      </c>
      <c r="Y94" s="26">
        <f>C94*31</f>
        <v>409.20000000000005</v>
      </c>
      <c r="Z94" s="26">
        <f>D94*29</f>
        <v>424.56</v>
      </c>
      <c r="AA94" s="26">
        <f>E94*31</f>
        <v>357.12</v>
      </c>
      <c r="AB94" s="26">
        <f>F94*30</f>
        <v>338.4</v>
      </c>
      <c r="AC94" s="39">
        <f>G94*30</f>
        <v>115.19999999999999</v>
      </c>
      <c r="AD94" s="39">
        <f>(AC94+AE94)/2</f>
        <v>117.11999999999999</v>
      </c>
      <c r="AE94" s="39">
        <f>H94*31</f>
        <v>119.03999999999999</v>
      </c>
      <c r="AF94" s="39">
        <f>(AE94+AG94)/2</f>
        <v>189.12</v>
      </c>
      <c r="AG94" s="26">
        <f>I94*30</f>
        <v>259.20000000000005</v>
      </c>
      <c r="AH94" s="26">
        <f>J94*31</f>
        <v>327.36</v>
      </c>
      <c r="AI94" s="26">
        <f>K94*30</f>
        <v>396.00000000000006</v>
      </c>
      <c r="AJ94" s="26">
        <f>(AI94+AM94)/2</f>
        <v>398.88000000000005</v>
      </c>
      <c r="AK94" s="26">
        <f>SUM(Y94:AJ94)</f>
        <v>3451.2000000000003</v>
      </c>
      <c r="AL94" s="26">
        <f>AK94*12/44</f>
        <v>941.23636363636365</v>
      </c>
      <c r="AM94" s="32">
        <f>L94*31</f>
        <v>401.76000000000005</v>
      </c>
      <c r="AN94" s="32"/>
      <c r="AO94" s="26">
        <f>L94*31</f>
        <v>401.76000000000005</v>
      </c>
      <c r="AP94" s="39">
        <f>(AO94+AQ94)/2</f>
        <v>453.84000000000003</v>
      </c>
      <c r="AQ94" s="39">
        <f>M94*31</f>
        <v>505.92</v>
      </c>
      <c r="AR94" s="39">
        <f>N94*30</f>
        <v>352.8</v>
      </c>
      <c r="AS94" s="39">
        <f>(AR94+AT94)/2</f>
        <v>230.4</v>
      </c>
      <c r="AT94" s="39">
        <f>O94*30</f>
        <v>107.99999999999999</v>
      </c>
      <c r="AU94" s="26">
        <f>P94*31</f>
        <v>148.80000000000001</v>
      </c>
      <c r="AV94" s="26">
        <f>(AU94+AW94)/2</f>
        <v>157.20000000000002</v>
      </c>
      <c r="AW94" s="26">
        <f>Q94*30</f>
        <v>165.60000000000002</v>
      </c>
      <c r="AX94" s="26">
        <f>R94*31</f>
        <v>223.2</v>
      </c>
      <c r="AY94" s="26">
        <f>(AX94+AZ94)/2</f>
        <v>189.72</v>
      </c>
      <c r="AZ94" s="26">
        <f>S94*31</f>
        <v>156.24</v>
      </c>
      <c r="BA94" s="26">
        <f>SUM(AO94:AZ94)</f>
        <v>3093.4799999999996</v>
      </c>
      <c r="BB94" s="26">
        <f>BA94*12/44</f>
        <v>843.67636363636348</v>
      </c>
      <c r="BC94" s="33"/>
    </row>
    <row r="95" spans="1:55" x14ac:dyDescent="0.2">
      <c r="A95">
        <v>2</v>
      </c>
      <c r="B95" s="3">
        <f t="shared" ref="B95:Q118" si="52">B35*24</f>
        <v>14.64</v>
      </c>
      <c r="C95" s="3">
        <f t="shared" si="52"/>
        <v>18.48</v>
      </c>
      <c r="D95" s="3">
        <f t="shared" si="52"/>
        <v>22.56</v>
      </c>
      <c r="E95" s="3">
        <f t="shared" si="52"/>
        <v>19.440000000000001</v>
      </c>
      <c r="F95" s="3">
        <f t="shared" si="52"/>
        <v>15.120000000000001</v>
      </c>
      <c r="G95" s="3">
        <f t="shared" si="52"/>
        <v>17.28</v>
      </c>
      <c r="H95" s="3">
        <f t="shared" si="52"/>
        <v>2.64</v>
      </c>
      <c r="I95" s="3">
        <f t="shared" si="52"/>
        <v>11.040000000000001</v>
      </c>
      <c r="J95" s="3">
        <f t="shared" si="52"/>
        <v>13.200000000000001</v>
      </c>
      <c r="K95" s="3">
        <f t="shared" si="52"/>
        <v>10.8</v>
      </c>
      <c r="L95" s="3">
        <f t="shared" si="52"/>
        <v>17.759999999999998</v>
      </c>
      <c r="M95" s="3">
        <f t="shared" si="52"/>
        <v>12.96</v>
      </c>
      <c r="N95" s="3">
        <f t="shared" si="52"/>
        <v>5.28</v>
      </c>
      <c r="O95" s="3">
        <f t="shared" si="52"/>
        <v>5.28</v>
      </c>
      <c r="P95" s="3">
        <f t="shared" si="52"/>
        <v>4.08</v>
      </c>
      <c r="Q95" s="3">
        <f t="shared" si="52"/>
        <v>5.28</v>
      </c>
      <c r="R95" s="3">
        <f t="shared" ref="R95:T118" si="53">R35*24</f>
        <v>8.64</v>
      </c>
      <c r="S95" s="3">
        <f t="shared" si="53"/>
        <v>8.64</v>
      </c>
      <c r="T95" s="3">
        <f t="shared" si="53"/>
        <v>10.32</v>
      </c>
      <c r="U95" s="10">
        <f t="shared" ref="U95:U118" si="54">(((B95+C95)/43)*23)+C95+(((C95+D95)/28)*26)+D95+(((D95+E95)/27)*25)+E95+(((E95+F95)/30)*28)+F95+(((F95+G95)/39)*37)+G95+(((G95+H95)/42)*40)+H95+(((H95+I95)/80)*78)+I95+(((I95+J95)/34)*32)+J95++(((J95+K95)/27)*25)+K95+(((K95+L95)/49)*35)</f>
        <v>386.01303913384078</v>
      </c>
      <c r="V95" s="10">
        <f t="shared" ref="V95:V118" si="55">(((K95+L95)/49)*14)+L95+(((L95+M95)/65)*63)+M95+(((M95+N95)/32)*30)+N95+(((N95+O95)/43)*41)+O95+(((O95+P95)/46)*44)+P95+(((P95+Q95)/43)*41)+Q95+(((Q95+R95)/58)*56)+R95+(((R95+S95)/46)*44)+S95+(((S95+T95)/32)*19)</f>
        <v>192.12749673329705</v>
      </c>
      <c r="W95" s="8"/>
      <c r="X95" s="27">
        <v>2</v>
      </c>
      <c r="Y95" s="26">
        <f t="shared" ref="Y95:Y118" si="56">C95*31</f>
        <v>572.88</v>
      </c>
      <c r="Z95" s="26">
        <f t="shared" ref="Z95:Z118" si="57">D95*29</f>
        <v>654.24</v>
      </c>
      <c r="AA95" s="26">
        <f t="shared" ref="AA95:AA118" si="58">E95*31</f>
        <v>602.64</v>
      </c>
      <c r="AB95" s="26">
        <f t="shared" ref="AB95:AB118" si="59">F95*30</f>
        <v>453.6</v>
      </c>
      <c r="AC95" s="39">
        <f t="shared" ref="AC95:AC118" si="60">G95*30</f>
        <v>518.40000000000009</v>
      </c>
      <c r="AD95" s="39">
        <f t="shared" ref="AD95:AD118" si="61">(AC95+AE95)/2</f>
        <v>300.12000000000006</v>
      </c>
      <c r="AE95" s="39">
        <f t="shared" ref="AE95:AE118" si="62">H95*31</f>
        <v>81.84</v>
      </c>
      <c r="AF95" s="39">
        <f t="shared" ref="AF95:AF118" si="63">(AE95+AG95)/2</f>
        <v>206.52000000000004</v>
      </c>
      <c r="AG95" s="26">
        <f t="shared" ref="AG95:AG118" si="64">I95*30</f>
        <v>331.20000000000005</v>
      </c>
      <c r="AH95" s="26">
        <f t="shared" ref="AH95:AH118" si="65">J95*31</f>
        <v>409.20000000000005</v>
      </c>
      <c r="AI95" s="26">
        <f t="shared" ref="AI95:AI118" si="66">K95*30</f>
        <v>324</v>
      </c>
      <c r="AJ95" s="26">
        <f t="shared" ref="AJ95:AJ118" si="67">(AI95+AM95)/2</f>
        <v>437.28</v>
      </c>
      <c r="AK95" s="26">
        <f t="shared" ref="AK95:AK118" si="68">SUM(Y95:AJ95)</f>
        <v>4891.9199999999992</v>
      </c>
      <c r="AL95" s="26">
        <f t="shared" ref="AL95:AL118" si="69">AK95*12/44</f>
        <v>1334.1599999999999</v>
      </c>
      <c r="AM95" s="32">
        <f t="shared" ref="AM95:AM118" si="70">L95*31</f>
        <v>550.55999999999995</v>
      </c>
      <c r="AN95" s="32"/>
      <c r="AO95" s="26">
        <f t="shared" ref="AO95:AO118" si="71">L95*31</f>
        <v>550.55999999999995</v>
      </c>
      <c r="AP95" s="39">
        <f t="shared" ref="AP95:AP118" si="72">(AO95+AQ95)/2</f>
        <v>476.15999999999997</v>
      </c>
      <c r="AQ95" s="39">
        <f t="shared" ref="AQ95:AQ118" si="73">M95*31</f>
        <v>401.76000000000005</v>
      </c>
      <c r="AR95" s="39">
        <f t="shared" ref="AR95:AR118" si="74">N95*30</f>
        <v>158.4</v>
      </c>
      <c r="AS95" s="39">
        <f t="shared" ref="AS95:AS118" si="75">(AR95+AT95)/2</f>
        <v>158.4</v>
      </c>
      <c r="AT95" s="39">
        <f t="shared" ref="AT95:AT118" si="76">O95*30</f>
        <v>158.4</v>
      </c>
      <c r="AU95" s="26">
        <f t="shared" ref="AU95:AU118" si="77">P95*31</f>
        <v>126.48</v>
      </c>
      <c r="AV95" s="26">
        <f t="shared" ref="AV95:AV118" si="78">(AU95+AW95)/2</f>
        <v>142.44</v>
      </c>
      <c r="AW95" s="26">
        <f t="shared" ref="AW95:AW118" si="79">Q95*30</f>
        <v>158.4</v>
      </c>
      <c r="AX95" s="26">
        <f t="shared" ref="AX95:AX118" si="80">R95*31</f>
        <v>267.84000000000003</v>
      </c>
      <c r="AY95" s="26">
        <f t="shared" ref="AY95:AY118" si="81">(AX95+AZ95)/2</f>
        <v>267.84000000000003</v>
      </c>
      <c r="AZ95" s="26">
        <f t="shared" ref="AZ95:AZ118" si="82">S95*31</f>
        <v>267.84000000000003</v>
      </c>
      <c r="BA95" s="26">
        <f t="shared" ref="BA95:BA118" si="83">SUM(AO95:AZ95)</f>
        <v>3134.5200000000004</v>
      </c>
      <c r="BB95" s="26">
        <f t="shared" ref="BB95:BB118" si="84">BA95*12/44</f>
        <v>854.86909090909103</v>
      </c>
      <c r="BC95" s="33"/>
    </row>
    <row r="96" spans="1:55" x14ac:dyDescent="0.2">
      <c r="A96">
        <v>3</v>
      </c>
      <c r="B96" s="3">
        <f t="shared" si="52"/>
        <v>18</v>
      </c>
      <c r="C96" s="3">
        <f t="shared" ref="C96:Q96" si="85">C36*24</f>
        <v>39.599999999999994</v>
      </c>
      <c r="D96" s="3">
        <f t="shared" si="85"/>
        <v>24.48</v>
      </c>
      <c r="E96" s="3">
        <f t="shared" si="85"/>
        <v>26.400000000000002</v>
      </c>
      <c r="F96" s="3">
        <f t="shared" si="85"/>
        <v>28.56</v>
      </c>
      <c r="G96" s="3">
        <f t="shared" si="85"/>
        <v>10.08</v>
      </c>
      <c r="H96" s="3">
        <f t="shared" si="85"/>
        <v>6.24</v>
      </c>
      <c r="I96" s="3">
        <f t="shared" si="85"/>
        <v>12.72</v>
      </c>
      <c r="J96" s="3">
        <f t="shared" si="85"/>
        <v>14.399999999999999</v>
      </c>
      <c r="K96" s="3">
        <f t="shared" si="85"/>
        <v>15.600000000000001</v>
      </c>
      <c r="L96" s="3">
        <f t="shared" si="85"/>
        <v>24.48</v>
      </c>
      <c r="M96" s="3">
        <f t="shared" si="85"/>
        <v>17.759999999999998</v>
      </c>
      <c r="N96" s="3">
        <f t="shared" si="85"/>
        <v>11.040000000000001</v>
      </c>
      <c r="O96" s="3">
        <f t="shared" si="85"/>
        <v>6</v>
      </c>
      <c r="P96" s="3">
        <f t="shared" si="85"/>
        <v>4.8000000000000007</v>
      </c>
      <c r="Q96" s="3">
        <f t="shared" si="85"/>
        <v>8.16</v>
      </c>
      <c r="R96" s="3">
        <f t="shared" si="53"/>
        <v>9.84</v>
      </c>
      <c r="S96" s="3">
        <f t="shared" si="53"/>
        <v>9.84</v>
      </c>
      <c r="T96" s="3">
        <f t="shared" si="53"/>
        <v>10.56</v>
      </c>
      <c r="U96" s="10">
        <f t="shared" si="54"/>
        <v>519.41764434957042</v>
      </c>
      <c r="V96" s="10">
        <f t="shared" si="55"/>
        <v>258.56298038005019</v>
      </c>
      <c r="W96" s="8"/>
      <c r="X96" s="27">
        <v>3</v>
      </c>
      <c r="Y96" s="26">
        <f t="shared" si="56"/>
        <v>1227.5999999999999</v>
      </c>
      <c r="Z96" s="26">
        <f t="shared" si="57"/>
        <v>709.92</v>
      </c>
      <c r="AA96" s="26">
        <f t="shared" si="58"/>
        <v>818.40000000000009</v>
      </c>
      <c r="AB96" s="26">
        <f t="shared" si="59"/>
        <v>856.8</v>
      </c>
      <c r="AC96" s="39">
        <f t="shared" si="60"/>
        <v>302.39999999999998</v>
      </c>
      <c r="AD96" s="39">
        <f t="shared" si="61"/>
        <v>247.92</v>
      </c>
      <c r="AE96" s="39">
        <f t="shared" si="62"/>
        <v>193.44</v>
      </c>
      <c r="AF96" s="39">
        <f t="shared" si="63"/>
        <v>287.52</v>
      </c>
      <c r="AG96" s="26">
        <f t="shared" si="64"/>
        <v>381.6</v>
      </c>
      <c r="AH96" s="26">
        <f t="shared" si="65"/>
        <v>446.4</v>
      </c>
      <c r="AI96" s="26">
        <f t="shared" si="66"/>
        <v>468.00000000000006</v>
      </c>
      <c r="AJ96" s="26">
        <f t="shared" si="67"/>
        <v>613.44000000000005</v>
      </c>
      <c r="AK96" s="26">
        <f t="shared" si="68"/>
        <v>6553.4400000000005</v>
      </c>
      <c r="AL96" s="26">
        <f t="shared" si="69"/>
        <v>1787.3018181818181</v>
      </c>
      <c r="AM96" s="32">
        <f t="shared" si="70"/>
        <v>758.88</v>
      </c>
      <c r="AN96" s="32"/>
      <c r="AO96" s="26">
        <f t="shared" si="71"/>
        <v>758.88</v>
      </c>
      <c r="AP96" s="39">
        <f t="shared" si="72"/>
        <v>654.72</v>
      </c>
      <c r="AQ96" s="39">
        <f t="shared" si="73"/>
        <v>550.55999999999995</v>
      </c>
      <c r="AR96" s="39">
        <f t="shared" si="74"/>
        <v>331.20000000000005</v>
      </c>
      <c r="AS96" s="39">
        <f t="shared" si="75"/>
        <v>255.60000000000002</v>
      </c>
      <c r="AT96" s="39">
        <f t="shared" si="76"/>
        <v>180</v>
      </c>
      <c r="AU96" s="26">
        <f t="shared" si="77"/>
        <v>148.80000000000001</v>
      </c>
      <c r="AV96" s="26">
        <f t="shared" si="78"/>
        <v>196.8</v>
      </c>
      <c r="AW96" s="26">
        <f t="shared" si="79"/>
        <v>244.8</v>
      </c>
      <c r="AX96" s="26">
        <f t="shared" si="80"/>
        <v>305.04000000000002</v>
      </c>
      <c r="AY96" s="26">
        <f t="shared" si="81"/>
        <v>305.04000000000002</v>
      </c>
      <c r="AZ96" s="26">
        <f t="shared" si="82"/>
        <v>305.04000000000002</v>
      </c>
      <c r="BA96" s="26">
        <f t="shared" si="83"/>
        <v>4236.4800000000005</v>
      </c>
      <c r="BB96" s="26">
        <f t="shared" si="84"/>
        <v>1155.4036363636367</v>
      </c>
      <c r="BC96" s="33"/>
    </row>
    <row r="97" spans="1:55" x14ac:dyDescent="0.2">
      <c r="A97">
        <v>4</v>
      </c>
      <c r="B97" s="3">
        <f t="shared" si="52"/>
        <v>13.440000000000001</v>
      </c>
      <c r="C97" s="3">
        <f t="shared" si="52"/>
        <v>27.599999999999998</v>
      </c>
      <c r="D97" s="3">
        <f t="shared" si="52"/>
        <v>19.440000000000001</v>
      </c>
      <c r="E97" s="3">
        <f t="shared" si="52"/>
        <v>18.48</v>
      </c>
      <c r="F97" s="3">
        <f t="shared" si="52"/>
        <v>18.96</v>
      </c>
      <c r="G97" s="3">
        <f t="shared" si="52"/>
        <v>11.28</v>
      </c>
      <c r="H97" s="3">
        <f t="shared" si="52"/>
        <v>3.5999999999999996</v>
      </c>
      <c r="I97" s="3">
        <f t="shared" si="52"/>
        <v>12.24</v>
      </c>
      <c r="J97" s="3">
        <f t="shared" si="52"/>
        <v>20.16</v>
      </c>
      <c r="K97" s="3">
        <f t="shared" si="52"/>
        <v>17.759999999999998</v>
      </c>
      <c r="L97" s="3">
        <f t="shared" si="52"/>
        <v>19.440000000000001</v>
      </c>
      <c r="M97" s="3">
        <f t="shared" si="52"/>
        <v>34.799999999999997</v>
      </c>
      <c r="N97" s="3">
        <f t="shared" si="52"/>
        <v>17.28</v>
      </c>
      <c r="O97" s="3">
        <f t="shared" si="52"/>
        <v>3.12</v>
      </c>
      <c r="P97" s="3">
        <f t="shared" si="52"/>
        <v>4.5600000000000005</v>
      </c>
      <c r="Q97" s="3">
        <f t="shared" si="52"/>
        <v>9.84</v>
      </c>
      <c r="R97" s="3">
        <f t="shared" si="53"/>
        <v>10.56</v>
      </c>
      <c r="S97" s="3">
        <f t="shared" si="53"/>
        <v>13.919999999999998</v>
      </c>
      <c r="T97" s="3">
        <f t="shared" si="53"/>
        <v>16.080000000000002</v>
      </c>
      <c r="U97" s="10">
        <f t="shared" si="54"/>
        <v>435.68805568834568</v>
      </c>
      <c r="V97" s="10">
        <f t="shared" si="55"/>
        <v>326.99683455505829</v>
      </c>
      <c r="W97" s="8"/>
      <c r="X97" s="27">
        <v>4</v>
      </c>
      <c r="Y97" s="26">
        <f t="shared" si="56"/>
        <v>855.59999999999991</v>
      </c>
      <c r="Z97" s="26">
        <f t="shared" si="57"/>
        <v>563.76</v>
      </c>
      <c r="AA97" s="26">
        <f t="shared" si="58"/>
        <v>572.88</v>
      </c>
      <c r="AB97" s="26">
        <f t="shared" si="59"/>
        <v>568.80000000000007</v>
      </c>
      <c r="AC97" s="39">
        <f t="shared" si="60"/>
        <v>338.4</v>
      </c>
      <c r="AD97" s="39">
        <f t="shared" si="61"/>
        <v>225</v>
      </c>
      <c r="AE97" s="39">
        <f t="shared" si="62"/>
        <v>111.6</v>
      </c>
      <c r="AF97" s="39">
        <f t="shared" si="63"/>
        <v>239.39999999999998</v>
      </c>
      <c r="AG97" s="26">
        <f t="shared" si="64"/>
        <v>367.2</v>
      </c>
      <c r="AH97" s="26">
        <f t="shared" si="65"/>
        <v>624.96</v>
      </c>
      <c r="AI97" s="26">
        <f t="shared" si="66"/>
        <v>532.79999999999995</v>
      </c>
      <c r="AJ97" s="26">
        <f t="shared" si="67"/>
        <v>567.72</v>
      </c>
      <c r="AK97" s="26">
        <f t="shared" si="68"/>
        <v>5568.1200000000008</v>
      </c>
      <c r="AL97" s="26">
        <f t="shared" si="69"/>
        <v>1518.578181818182</v>
      </c>
      <c r="AM97" s="32">
        <f t="shared" si="70"/>
        <v>602.64</v>
      </c>
      <c r="AN97" s="32"/>
      <c r="AO97" s="26">
        <f t="shared" si="71"/>
        <v>602.64</v>
      </c>
      <c r="AP97" s="39">
        <f t="shared" si="72"/>
        <v>840.72</v>
      </c>
      <c r="AQ97" s="39">
        <f t="shared" si="73"/>
        <v>1078.8</v>
      </c>
      <c r="AR97" s="39">
        <f t="shared" si="74"/>
        <v>518.40000000000009</v>
      </c>
      <c r="AS97" s="39">
        <f t="shared" si="75"/>
        <v>306.00000000000006</v>
      </c>
      <c r="AT97" s="39">
        <f t="shared" si="76"/>
        <v>93.600000000000009</v>
      </c>
      <c r="AU97" s="26">
        <f t="shared" si="77"/>
        <v>141.36000000000001</v>
      </c>
      <c r="AV97" s="26">
        <f t="shared" si="78"/>
        <v>218.28</v>
      </c>
      <c r="AW97" s="26">
        <f t="shared" si="79"/>
        <v>295.2</v>
      </c>
      <c r="AX97" s="26">
        <f t="shared" si="80"/>
        <v>327.36</v>
      </c>
      <c r="AY97" s="26">
        <f t="shared" si="81"/>
        <v>379.43999999999994</v>
      </c>
      <c r="AZ97" s="26">
        <f t="shared" si="82"/>
        <v>431.51999999999992</v>
      </c>
      <c r="BA97" s="26">
        <f t="shared" si="83"/>
        <v>5233.3199999999988</v>
      </c>
      <c r="BB97" s="26">
        <f t="shared" si="84"/>
        <v>1427.2690909090904</v>
      </c>
      <c r="BC97" s="33"/>
    </row>
    <row r="98" spans="1:55" x14ac:dyDescent="0.2">
      <c r="A98">
        <v>5</v>
      </c>
      <c r="B98" s="3">
        <f t="shared" si="52"/>
        <v>29.28</v>
      </c>
      <c r="C98" s="3">
        <f t="shared" si="52"/>
        <v>12.24</v>
      </c>
      <c r="D98" s="3">
        <f t="shared" si="52"/>
        <v>25.44</v>
      </c>
      <c r="E98" s="3">
        <f t="shared" si="52"/>
        <v>12.48</v>
      </c>
      <c r="F98" s="3">
        <f t="shared" si="52"/>
        <v>9.120000000000001</v>
      </c>
      <c r="G98" s="3">
        <f t="shared" si="52"/>
        <v>4.08</v>
      </c>
      <c r="H98" s="3">
        <f t="shared" si="52"/>
        <v>3.5999999999999996</v>
      </c>
      <c r="I98" s="3">
        <f t="shared" si="52"/>
        <v>11.52</v>
      </c>
      <c r="J98" s="3">
        <f t="shared" si="52"/>
        <v>13.440000000000001</v>
      </c>
      <c r="K98" s="3">
        <f t="shared" si="52"/>
        <v>11.76</v>
      </c>
      <c r="L98" s="3">
        <f t="shared" si="52"/>
        <v>16.080000000000002</v>
      </c>
      <c r="M98" s="3">
        <f t="shared" si="52"/>
        <v>13.919999999999998</v>
      </c>
      <c r="N98" s="3">
        <f t="shared" si="52"/>
        <v>3.12</v>
      </c>
      <c r="O98" s="3">
        <f t="shared" si="52"/>
        <v>3.3600000000000003</v>
      </c>
      <c r="P98" s="3">
        <f t="shared" si="52"/>
        <v>4.08</v>
      </c>
      <c r="Q98" s="3">
        <f t="shared" si="52"/>
        <v>5.76</v>
      </c>
      <c r="R98" s="3">
        <f t="shared" si="53"/>
        <v>4.08</v>
      </c>
      <c r="S98" s="3">
        <f t="shared" si="53"/>
        <v>8.64</v>
      </c>
      <c r="T98" s="3">
        <f t="shared" si="53"/>
        <v>9.6000000000000014</v>
      </c>
      <c r="U98" s="10">
        <f t="shared" si="54"/>
        <v>317.4382295949984</v>
      </c>
      <c r="V98" s="10">
        <f t="shared" si="55"/>
        <v>167.22130693980895</v>
      </c>
      <c r="W98" s="8"/>
      <c r="X98" s="27">
        <v>5</v>
      </c>
      <c r="Y98" s="26">
        <f t="shared" si="56"/>
        <v>379.44</v>
      </c>
      <c r="Z98" s="26">
        <f t="shared" si="57"/>
        <v>737.76</v>
      </c>
      <c r="AA98" s="26">
        <f t="shared" si="58"/>
        <v>386.88</v>
      </c>
      <c r="AB98" s="26">
        <f t="shared" si="59"/>
        <v>273.60000000000002</v>
      </c>
      <c r="AC98" s="39">
        <f t="shared" si="60"/>
        <v>122.4</v>
      </c>
      <c r="AD98" s="39">
        <f t="shared" si="61"/>
        <v>117</v>
      </c>
      <c r="AE98" s="39">
        <f t="shared" si="62"/>
        <v>111.6</v>
      </c>
      <c r="AF98" s="39">
        <f t="shared" si="63"/>
        <v>228.59999999999997</v>
      </c>
      <c r="AG98" s="26">
        <f t="shared" si="64"/>
        <v>345.59999999999997</v>
      </c>
      <c r="AH98" s="26">
        <f t="shared" si="65"/>
        <v>416.64000000000004</v>
      </c>
      <c r="AI98" s="26">
        <f t="shared" si="66"/>
        <v>352.8</v>
      </c>
      <c r="AJ98" s="26">
        <f t="shared" si="67"/>
        <v>425.64000000000004</v>
      </c>
      <c r="AK98" s="26">
        <f t="shared" si="68"/>
        <v>3897.9599999999996</v>
      </c>
      <c r="AL98" s="26">
        <f t="shared" si="69"/>
        <v>1063.08</v>
      </c>
      <c r="AM98" s="32">
        <f t="shared" si="70"/>
        <v>498.48000000000008</v>
      </c>
      <c r="AN98" s="32"/>
      <c r="AO98" s="26">
        <f t="shared" si="71"/>
        <v>498.48000000000008</v>
      </c>
      <c r="AP98" s="39">
        <f t="shared" si="72"/>
        <v>465</v>
      </c>
      <c r="AQ98" s="39">
        <f t="shared" si="73"/>
        <v>431.51999999999992</v>
      </c>
      <c r="AR98" s="39">
        <f t="shared" si="74"/>
        <v>93.600000000000009</v>
      </c>
      <c r="AS98" s="39">
        <f t="shared" si="75"/>
        <v>97.200000000000017</v>
      </c>
      <c r="AT98" s="39">
        <f t="shared" si="76"/>
        <v>100.80000000000001</v>
      </c>
      <c r="AU98" s="26">
        <f t="shared" si="77"/>
        <v>126.48</v>
      </c>
      <c r="AV98" s="26">
        <f t="shared" si="78"/>
        <v>149.63999999999999</v>
      </c>
      <c r="AW98" s="26">
        <f t="shared" si="79"/>
        <v>172.79999999999998</v>
      </c>
      <c r="AX98" s="26">
        <f t="shared" si="80"/>
        <v>126.48</v>
      </c>
      <c r="AY98" s="26">
        <f t="shared" si="81"/>
        <v>197.16000000000003</v>
      </c>
      <c r="AZ98" s="26">
        <f t="shared" si="82"/>
        <v>267.84000000000003</v>
      </c>
      <c r="BA98" s="26">
        <f t="shared" si="83"/>
        <v>2727</v>
      </c>
      <c r="BB98" s="26">
        <f t="shared" si="84"/>
        <v>743.72727272727275</v>
      </c>
      <c r="BC98" s="33"/>
    </row>
    <row r="99" spans="1:55" x14ac:dyDescent="0.2">
      <c r="A99">
        <v>6</v>
      </c>
      <c r="B99" s="3">
        <f t="shared" si="52"/>
        <v>17.28</v>
      </c>
      <c r="C99" s="3">
        <f t="shared" si="52"/>
        <v>18</v>
      </c>
      <c r="D99" s="3">
        <f t="shared" si="52"/>
        <v>10.8</v>
      </c>
      <c r="E99" s="3">
        <f t="shared" si="52"/>
        <v>11.76</v>
      </c>
      <c r="F99" s="3">
        <f t="shared" si="52"/>
        <v>30.240000000000002</v>
      </c>
      <c r="G99" s="3">
        <f t="shared" si="52"/>
        <v>7.68</v>
      </c>
      <c r="H99" s="3">
        <f t="shared" si="52"/>
        <v>3.12</v>
      </c>
      <c r="I99" s="3">
        <f t="shared" si="52"/>
        <v>6.48</v>
      </c>
      <c r="J99" s="3">
        <f t="shared" si="52"/>
        <v>9.36</v>
      </c>
      <c r="K99" s="3">
        <f t="shared" si="52"/>
        <v>13.440000000000001</v>
      </c>
      <c r="L99" s="3">
        <f t="shared" si="52"/>
        <v>13.200000000000001</v>
      </c>
      <c r="M99" s="3">
        <f t="shared" si="52"/>
        <v>13.68</v>
      </c>
      <c r="N99" s="3">
        <f t="shared" si="52"/>
        <v>15.120000000000001</v>
      </c>
      <c r="O99" s="3">
        <f t="shared" si="52"/>
        <v>5.76</v>
      </c>
      <c r="P99" s="3">
        <f t="shared" si="52"/>
        <v>1.6800000000000002</v>
      </c>
      <c r="Q99" s="3">
        <f t="shared" si="52"/>
        <v>8.64</v>
      </c>
      <c r="R99" s="3">
        <f t="shared" si="53"/>
        <v>8.16</v>
      </c>
      <c r="S99" s="3">
        <f t="shared" si="53"/>
        <v>10.56</v>
      </c>
      <c r="T99" s="3">
        <f t="shared" si="53"/>
        <v>12.48</v>
      </c>
      <c r="U99" s="10">
        <f t="shared" si="54"/>
        <v>327.25146044106373</v>
      </c>
      <c r="V99" s="10">
        <f t="shared" si="55"/>
        <v>222.13648720847854</v>
      </c>
      <c r="W99" s="8"/>
      <c r="X99" s="27">
        <v>6</v>
      </c>
      <c r="Y99" s="26">
        <f t="shared" si="56"/>
        <v>558</v>
      </c>
      <c r="Z99" s="26">
        <f t="shared" si="57"/>
        <v>313.20000000000005</v>
      </c>
      <c r="AA99" s="26">
        <f t="shared" si="58"/>
        <v>364.56</v>
      </c>
      <c r="AB99" s="26">
        <f t="shared" si="59"/>
        <v>907.2</v>
      </c>
      <c r="AC99" s="39">
        <f t="shared" si="60"/>
        <v>230.39999999999998</v>
      </c>
      <c r="AD99" s="39">
        <f t="shared" si="61"/>
        <v>163.56</v>
      </c>
      <c r="AE99" s="39">
        <f t="shared" si="62"/>
        <v>96.72</v>
      </c>
      <c r="AF99" s="39">
        <f t="shared" si="63"/>
        <v>145.56</v>
      </c>
      <c r="AG99" s="26">
        <f t="shared" si="64"/>
        <v>194.4</v>
      </c>
      <c r="AH99" s="26">
        <f t="shared" si="65"/>
        <v>290.15999999999997</v>
      </c>
      <c r="AI99" s="26">
        <f t="shared" si="66"/>
        <v>403.20000000000005</v>
      </c>
      <c r="AJ99" s="26">
        <f t="shared" si="67"/>
        <v>406.20000000000005</v>
      </c>
      <c r="AK99" s="26">
        <f t="shared" si="68"/>
        <v>4073.16</v>
      </c>
      <c r="AL99" s="26">
        <f t="shared" si="69"/>
        <v>1110.8618181818181</v>
      </c>
      <c r="AM99" s="32">
        <f t="shared" si="70"/>
        <v>409.20000000000005</v>
      </c>
      <c r="AN99" s="32"/>
      <c r="AO99" s="26">
        <f t="shared" si="71"/>
        <v>409.20000000000005</v>
      </c>
      <c r="AP99" s="39">
        <f t="shared" si="72"/>
        <v>416.64</v>
      </c>
      <c r="AQ99" s="39">
        <f t="shared" si="73"/>
        <v>424.08</v>
      </c>
      <c r="AR99" s="39">
        <f t="shared" si="74"/>
        <v>453.6</v>
      </c>
      <c r="AS99" s="39">
        <f t="shared" si="75"/>
        <v>313.2</v>
      </c>
      <c r="AT99" s="39">
        <f t="shared" si="76"/>
        <v>172.79999999999998</v>
      </c>
      <c r="AU99" s="26">
        <f t="shared" si="77"/>
        <v>52.080000000000005</v>
      </c>
      <c r="AV99" s="26">
        <f t="shared" si="78"/>
        <v>155.64000000000001</v>
      </c>
      <c r="AW99" s="26">
        <f t="shared" si="79"/>
        <v>259.20000000000005</v>
      </c>
      <c r="AX99" s="26">
        <f t="shared" si="80"/>
        <v>252.96</v>
      </c>
      <c r="AY99" s="26">
        <f t="shared" si="81"/>
        <v>290.16000000000003</v>
      </c>
      <c r="AZ99" s="26">
        <f t="shared" si="82"/>
        <v>327.36</v>
      </c>
      <c r="BA99" s="26">
        <f t="shared" si="83"/>
        <v>3526.9199999999996</v>
      </c>
      <c r="BB99" s="26">
        <f t="shared" si="84"/>
        <v>961.8872727272726</v>
      </c>
      <c r="BC99" s="33"/>
    </row>
    <row r="100" spans="1:55" x14ac:dyDescent="0.2">
      <c r="A100">
        <v>7</v>
      </c>
      <c r="B100" s="3">
        <f t="shared" si="52"/>
        <v>21.6</v>
      </c>
      <c r="C100" s="3">
        <f t="shared" si="52"/>
        <v>13.919999999999998</v>
      </c>
      <c r="D100" s="3">
        <f t="shared" si="52"/>
        <v>23.28</v>
      </c>
      <c r="E100" s="3">
        <f t="shared" si="52"/>
        <v>14.399999999999999</v>
      </c>
      <c r="F100" s="3">
        <f t="shared" si="52"/>
        <v>31.92</v>
      </c>
      <c r="G100" s="3">
        <f t="shared" si="52"/>
        <v>24.96</v>
      </c>
      <c r="H100" s="3">
        <f t="shared" si="52"/>
        <v>3.3600000000000003</v>
      </c>
      <c r="I100" s="3">
        <f t="shared" si="52"/>
        <v>8.879999999999999</v>
      </c>
      <c r="J100" s="3">
        <f t="shared" si="52"/>
        <v>8.64</v>
      </c>
      <c r="K100" s="3">
        <f t="shared" si="52"/>
        <v>11.52</v>
      </c>
      <c r="L100" s="3">
        <f t="shared" si="52"/>
        <v>17.28</v>
      </c>
      <c r="M100" s="3">
        <f t="shared" si="52"/>
        <v>10.8</v>
      </c>
      <c r="N100" s="3">
        <f t="shared" si="52"/>
        <v>6.48</v>
      </c>
      <c r="O100" s="3">
        <f t="shared" si="52"/>
        <v>3.3600000000000003</v>
      </c>
      <c r="P100" s="3">
        <f t="shared" si="52"/>
        <v>4.08</v>
      </c>
      <c r="Q100" s="3">
        <f t="shared" si="52"/>
        <v>5.5200000000000005</v>
      </c>
      <c r="R100" s="3">
        <f t="shared" si="53"/>
        <v>7.1999999999999993</v>
      </c>
      <c r="S100" s="3">
        <f t="shared" si="53"/>
        <v>9.84</v>
      </c>
      <c r="T100" s="3">
        <f t="shared" si="53"/>
        <v>10.56</v>
      </c>
      <c r="U100" s="10">
        <f t="shared" si="54"/>
        <v>421.13882829649452</v>
      </c>
      <c r="V100" s="10">
        <f t="shared" si="55"/>
        <v>182.54991686631766</v>
      </c>
      <c r="W100" s="8"/>
      <c r="X100" s="27">
        <v>7</v>
      </c>
      <c r="Y100" s="26">
        <f t="shared" si="56"/>
        <v>431.51999999999992</v>
      </c>
      <c r="Z100" s="26">
        <f t="shared" si="57"/>
        <v>675.12</v>
      </c>
      <c r="AA100" s="26">
        <f t="shared" si="58"/>
        <v>446.4</v>
      </c>
      <c r="AB100" s="26">
        <f t="shared" si="59"/>
        <v>957.6</v>
      </c>
      <c r="AC100" s="39">
        <f t="shared" si="60"/>
        <v>748.80000000000007</v>
      </c>
      <c r="AD100" s="39">
        <f t="shared" si="61"/>
        <v>426.48</v>
      </c>
      <c r="AE100" s="39">
        <f t="shared" si="62"/>
        <v>104.16000000000001</v>
      </c>
      <c r="AF100" s="39">
        <f t="shared" si="63"/>
        <v>185.28</v>
      </c>
      <c r="AG100" s="26">
        <f t="shared" si="64"/>
        <v>266.39999999999998</v>
      </c>
      <c r="AH100" s="26">
        <f t="shared" si="65"/>
        <v>267.84000000000003</v>
      </c>
      <c r="AI100" s="26">
        <f t="shared" si="66"/>
        <v>345.59999999999997</v>
      </c>
      <c r="AJ100" s="26">
        <f t="shared" si="67"/>
        <v>440.64</v>
      </c>
      <c r="AK100" s="26">
        <f t="shared" si="68"/>
        <v>5295.8400000000011</v>
      </c>
      <c r="AL100" s="26">
        <f t="shared" si="69"/>
        <v>1444.3200000000004</v>
      </c>
      <c r="AM100" s="32">
        <f t="shared" si="70"/>
        <v>535.68000000000006</v>
      </c>
      <c r="AN100" s="32"/>
      <c r="AO100" s="26">
        <f t="shared" si="71"/>
        <v>535.68000000000006</v>
      </c>
      <c r="AP100" s="39">
        <f t="shared" si="72"/>
        <v>435.24</v>
      </c>
      <c r="AQ100" s="39">
        <f t="shared" si="73"/>
        <v>334.8</v>
      </c>
      <c r="AR100" s="39">
        <f t="shared" si="74"/>
        <v>194.4</v>
      </c>
      <c r="AS100" s="39">
        <f t="shared" si="75"/>
        <v>147.60000000000002</v>
      </c>
      <c r="AT100" s="39">
        <f t="shared" si="76"/>
        <v>100.80000000000001</v>
      </c>
      <c r="AU100" s="26">
        <f t="shared" si="77"/>
        <v>126.48</v>
      </c>
      <c r="AV100" s="26">
        <f t="shared" si="78"/>
        <v>146.04000000000002</v>
      </c>
      <c r="AW100" s="26">
        <f t="shared" si="79"/>
        <v>165.60000000000002</v>
      </c>
      <c r="AX100" s="26">
        <f t="shared" si="80"/>
        <v>223.2</v>
      </c>
      <c r="AY100" s="26">
        <f t="shared" si="81"/>
        <v>264.12</v>
      </c>
      <c r="AZ100" s="26">
        <f t="shared" si="82"/>
        <v>305.04000000000002</v>
      </c>
      <c r="BA100" s="26">
        <f t="shared" si="83"/>
        <v>2979</v>
      </c>
      <c r="BB100" s="26">
        <f t="shared" si="84"/>
        <v>812.4545454545455</v>
      </c>
      <c r="BC100" s="33"/>
    </row>
    <row r="101" spans="1:55" x14ac:dyDescent="0.2">
      <c r="A101">
        <v>8</v>
      </c>
      <c r="B101" s="3">
        <f t="shared" si="52"/>
        <v>12.72</v>
      </c>
      <c r="C101" s="3">
        <f t="shared" si="52"/>
        <v>19.200000000000003</v>
      </c>
      <c r="D101" s="3">
        <f t="shared" si="52"/>
        <v>28.08</v>
      </c>
      <c r="E101" s="3">
        <f t="shared" si="52"/>
        <v>22.32</v>
      </c>
      <c r="F101" s="3">
        <f t="shared" si="52"/>
        <v>13.440000000000001</v>
      </c>
      <c r="G101" s="3">
        <f t="shared" si="52"/>
        <v>7.4399999999999995</v>
      </c>
      <c r="H101" s="3">
        <f t="shared" si="52"/>
        <v>5.04</v>
      </c>
      <c r="I101" s="3">
        <f t="shared" si="52"/>
        <v>11.28</v>
      </c>
      <c r="J101" s="3">
        <f t="shared" si="52"/>
        <v>9.120000000000001</v>
      </c>
      <c r="K101" s="3">
        <f t="shared" si="52"/>
        <v>10.32</v>
      </c>
      <c r="L101" s="3">
        <f t="shared" si="52"/>
        <v>17.759999999999998</v>
      </c>
      <c r="M101" s="3">
        <f t="shared" si="52"/>
        <v>12.24</v>
      </c>
      <c r="N101" s="3">
        <f t="shared" si="52"/>
        <v>6.7200000000000006</v>
      </c>
      <c r="O101" s="3">
        <f t="shared" si="52"/>
        <v>1.44</v>
      </c>
      <c r="P101" s="3">
        <f t="shared" si="52"/>
        <v>1.2000000000000002</v>
      </c>
      <c r="Q101" s="3">
        <f t="shared" si="52"/>
        <v>5.04</v>
      </c>
      <c r="R101" s="3">
        <f t="shared" si="53"/>
        <v>5.5200000000000005</v>
      </c>
      <c r="S101" s="3">
        <f t="shared" si="53"/>
        <v>13.440000000000001</v>
      </c>
      <c r="T101" s="3">
        <f t="shared" si="53"/>
        <v>11.76</v>
      </c>
      <c r="U101" s="10">
        <f t="shared" si="54"/>
        <v>372.12310009370469</v>
      </c>
      <c r="V101" s="10">
        <f t="shared" si="55"/>
        <v>177.78424441210271</v>
      </c>
      <c r="W101" s="8"/>
      <c r="X101" s="27">
        <v>8</v>
      </c>
      <c r="Y101" s="26">
        <f t="shared" si="56"/>
        <v>595.20000000000005</v>
      </c>
      <c r="Z101" s="26">
        <f t="shared" si="57"/>
        <v>814.31999999999994</v>
      </c>
      <c r="AA101" s="26">
        <f t="shared" si="58"/>
        <v>691.92</v>
      </c>
      <c r="AB101" s="26">
        <f t="shared" si="59"/>
        <v>403.20000000000005</v>
      </c>
      <c r="AC101" s="39">
        <f t="shared" si="60"/>
        <v>223.2</v>
      </c>
      <c r="AD101" s="39">
        <f t="shared" si="61"/>
        <v>189.72</v>
      </c>
      <c r="AE101" s="39">
        <f t="shared" si="62"/>
        <v>156.24</v>
      </c>
      <c r="AF101" s="39">
        <f t="shared" si="63"/>
        <v>247.32</v>
      </c>
      <c r="AG101" s="26">
        <f t="shared" si="64"/>
        <v>338.4</v>
      </c>
      <c r="AH101" s="26">
        <f t="shared" si="65"/>
        <v>282.72000000000003</v>
      </c>
      <c r="AI101" s="26">
        <f t="shared" si="66"/>
        <v>309.60000000000002</v>
      </c>
      <c r="AJ101" s="26">
        <f t="shared" si="67"/>
        <v>430.08</v>
      </c>
      <c r="AK101" s="26">
        <f t="shared" si="68"/>
        <v>4681.920000000001</v>
      </c>
      <c r="AL101" s="26">
        <f t="shared" si="69"/>
        <v>1276.8872727272728</v>
      </c>
      <c r="AM101" s="32">
        <f t="shared" si="70"/>
        <v>550.55999999999995</v>
      </c>
      <c r="AN101" s="32"/>
      <c r="AO101" s="26">
        <f t="shared" si="71"/>
        <v>550.55999999999995</v>
      </c>
      <c r="AP101" s="39">
        <f t="shared" si="72"/>
        <v>465</v>
      </c>
      <c r="AQ101" s="39">
        <f t="shared" si="73"/>
        <v>379.44</v>
      </c>
      <c r="AR101" s="39">
        <f t="shared" si="74"/>
        <v>201.60000000000002</v>
      </c>
      <c r="AS101" s="39">
        <f t="shared" si="75"/>
        <v>122.4</v>
      </c>
      <c r="AT101" s="39">
        <f t="shared" si="76"/>
        <v>43.199999999999996</v>
      </c>
      <c r="AU101" s="26">
        <f t="shared" si="77"/>
        <v>37.200000000000003</v>
      </c>
      <c r="AV101" s="26">
        <f t="shared" si="78"/>
        <v>94.199999999999989</v>
      </c>
      <c r="AW101" s="26">
        <f t="shared" si="79"/>
        <v>151.19999999999999</v>
      </c>
      <c r="AX101" s="26">
        <f t="shared" si="80"/>
        <v>171.12</v>
      </c>
      <c r="AY101" s="26">
        <f t="shared" si="81"/>
        <v>293.88</v>
      </c>
      <c r="AZ101" s="26">
        <f t="shared" si="82"/>
        <v>416.64000000000004</v>
      </c>
      <c r="BA101" s="26">
        <f t="shared" si="83"/>
        <v>2926.44</v>
      </c>
      <c r="BB101" s="26">
        <f t="shared" si="84"/>
        <v>798.12</v>
      </c>
      <c r="BC101" s="33"/>
    </row>
    <row r="102" spans="1:55" x14ac:dyDescent="0.2">
      <c r="A102">
        <v>9</v>
      </c>
      <c r="B102" s="3">
        <f t="shared" si="52"/>
        <v>18.96</v>
      </c>
      <c r="C102" s="3">
        <f t="shared" si="52"/>
        <v>16.559999999999999</v>
      </c>
      <c r="D102" s="3">
        <f t="shared" si="52"/>
        <v>24</v>
      </c>
      <c r="E102" s="3">
        <f t="shared" si="52"/>
        <v>16.799999999999997</v>
      </c>
      <c r="F102" s="3">
        <f t="shared" si="52"/>
        <v>18</v>
      </c>
      <c r="G102" s="3">
        <f t="shared" si="52"/>
        <v>9.84</v>
      </c>
      <c r="H102" s="3">
        <f t="shared" si="52"/>
        <v>0.24</v>
      </c>
      <c r="I102" s="3">
        <f t="shared" si="52"/>
        <v>9.6000000000000014</v>
      </c>
      <c r="J102" s="3">
        <f t="shared" si="52"/>
        <v>10.32</v>
      </c>
      <c r="K102" s="3">
        <f t="shared" si="52"/>
        <v>14.879999999999999</v>
      </c>
      <c r="L102" s="3">
        <f t="shared" si="52"/>
        <v>21.36</v>
      </c>
      <c r="M102" s="3">
        <f t="shared" si="52"/>
        <v>26.64</v>
      </c>
      <c r="N102" s="3">
        <f t="shared" si="52"/>
        <v>10.56</v>
      </c>
      <c r="O102" s="3">
        <f t="shared" si="52"/>
        <v>4.32</v>
      </c>
      <c r="P102" s="3">
        <f t="shared" si="52"/>
        <v>4.5600000000000005</v>
      </c>
      <c r="Q102" s="3">
        <f t="shared" si="52"/>
        <v>6.9599999999999991</v>
      </c>
      <c r="R102" s="3">
        <f t="shared" si="53"/>
        <v>6.7200000000000006</v>
      </c>
      <c r="S102" s="3">
        <f t="shared" si="53"/>
        <v>10.8</v>
      </c>
      <c r="T102" s="3">
        <f t="shared" si="53"/>
        <v>15.600000000000001</v>
      </c>
      <c r="U102" s="10">
        <f t="shared" si="54"/>
        <v>360.7332952935497</v>
      </c>
      <c r="V102" s="10">
        <f t="shared" si="55"/>
        <v>262.97990543573093</v>
      </c>
      <c r="W102" s="8"/>
      <c r="X102" s="27">
        <v>9</v>
      </c>
      <c r="Y102" s="26">
        <f t="shared" si="56"/>
        <v>513.36</v>
      </c>
      <c r="Z102" s="26">
        <f t="shared" si="57"/>
        <v>696</v>
      </c>
      <c r="AA102" s="26">
        <f t="shared" si="58"/>
        <v>520.79999999999995</v>
      </c>
      <c r="AB102" s="26">
        <f t="shared" si="59"/>
        <v>540</v>
      </c>
      <c r="AC102" s="39">
        <f t="shared" si="60"/>
        <v>295.2</v>
      </c>
      <c r="AD102" s="39">
        <f t="shared" si="61"/>
        <v>151.32</v>
      </c>
      <c r="AE102" s="39">
        <f t="shared" si="62"/>
        <v>7.4399999999999995</v>
      </c>
      <c r="AF102" s="39">
        <f t="shared" si="63"/>
        <v>147.72000000000003</v>
      </c>
      <c r="AG102" s="26">
        <f t="shared" si="64"/>
        <v>288.00000000000006</v>
      </c>
      <c r="AH102" s="26">
        <f t="shared" si="65"/>
        <v>319.92</v>
      </c>
      <c r="AI102" s="26">
        <f t="shared" si="66"/>
        <v>446.4</v>
      </c>
      <c r="AJ102" s="26">
        <f t="shared" si="67"/>
        <v>554.28</v>
      </c>
      <c r="AK102" s="26">
        <f t="shared" si="68"/>
        <v>4480.4400000000005</v>
      </c>
      <c r="AL102" s="26">
        <f t="shared" si="69"/>
        <v>1221.9381818181819</v>
      </c>
      <c r="AM102" s="32">
        <f t="shared" si="70"/>
        <v>662.16</v>
      </c>
      <c r="AN102" s="32"/>
      <c r="AO102" s="26">
        <f t="shared" si="71"/>
        <v>662.16</v>
      </c>
      <c r="AP102" s="39">
        <f t="shared" si="72"/>
        <v>744</v>
      </c>
      <c r="AQ102" s="39">
        <f t="shared" si="73"/>
        <v>825.84</v>
      </c>
      <c r="AR102" s="39">
        <f t="shared" si="74"/>
        <v>316.8</v>
      </c>
      <c r="AS102" s="39">
        <f t="shared" si="75"/>
        <v>223.20000000000002</v>
      </c>
      <c r="AT102" s="39">
        <f t="shared" si="76"/>
        <v>129.60000000000002</v>
      </c>
      <c r="AU102" s="26">
        <f t="shared" si="77"/>
        <v>141.36000000000001</v>
      </c>
      <c r="AV102" s="26">
        <f t="shared" si="78"/>
        <v>175.07999999999998</v>
      </c>
      <c r="AW102" s="26">
        <f t="shared" si="79"/>
        <v>208.79999999999998</v>
      </c>
      <c r="AX102" s="26">
        <f t="shared" si="80"/>
        <v>208.32000000000002</v>
      </c>
      <c r="AY102" s="26">
        <f t="shared" si="81"/>
        <v>271.56</v>
      </c>
      <c r="AZ102" s="26">
        <f t="shared" si="82"/>
        <v>334.8</v>
      </c>
      <c r="BA102" s="26">
        <f t="shared" si="83"/>
        <v>4241.5200000000004</v>
      </c>
      <c r="BB102" s="26">
        <f t="shared" si="84"/>
        <v>1156.778181818182</v>
      </c>
      <c r="BC102" s="33"/>
    </row>
    <row r="103" spans="1:55" x14ac:dyDescent="0.2">
      <c r="A103">
        <v>10</v>
      </c>
      <c r="B103" s="3">
        <f t="shared" si="52"/>
        <v>11.040000000000001</v>
      </c>
      <c r="C103" s="3">
        <f t="shared" si="52"/>
        <v>14.399999999999999</v>
      </c>
      <c r="D103" s="3">
        <f t="shared" si="52"/>
        <v>14.399999999999999</v>
      </c>
      <c r="E103" s="3">
        <f t="shared" si="52"/>
        <v>25.68</v>
      </c>
      <c r="F103" s="3">
        <f t="shared" si="52"/>
        <v>18.96</v>
      </c>
      <c r="G103" s="3">
        <f t="shared" si="52"/>
        <v>4.8000000000000007</v>
      </c>
      <c r="H103" s="3">
        <f t="shared" si="52"/>
        <v>2.64</v>
      </c>
      <c r="I103" s="3">
        <f t="shared" si="52"/>
        <v>11.28</v>
      </c>
      <c r="J103" s="3">
        <f t="shared" si="52"/>
        <v>8.64</v>
      </c>
      <c r="K103" s="3">
        <f t="shared" si="52"/>
        <v>8.3999999999999986</v>
      </c>
      <c r="L103" s="3">
        <f t="shared" si="52"/>
        <v>12</v>
      </c>
      <c r="M103" s="3">
        <f t="shared" si="52"/>
        <v>11.28</v>
      </c>
      <c r="N103" s="3">
        <f t="shared" si="52"/>
        <v>6</v>
      </c>
      <c r="O103" s="3">
        <f t="shared" si="52"/>
        <v>2.88</v>
      </c>
      <c r="P103" s="3">
        <f t="shared" si="52"/>
        <v>2.88</v>
      </c>
      <c r="Q103" s="3">
        <f t="shared" si="52"/>
        <v>5.5200000000000005</v>
      </c>
      <c r="R103" s="3">
        <f t="shared" si="53"/>
        <v>7.1999999999999993</v>
      </c>
      <c r="S103" s="3">
        <f t="shared" si="53"/>
        <v>10.08</v>
      </c>
      <c r="T103" s="3">
        <f t="shared" si="53"/>
        <v>9.6000000000000014</v>
      </c>
      <c r="U103" s="10">
        <f t="shared" si="54"/>
        <v>320.6221045050101</v>
      </c>
      <c r="V103" s="10">
        <f t="shared" si="55"/>
        <v>164.91318298594121</v>
      </c>
      <c r="W103" s="8"/>
      <c r="X103" s="27">
        <v>10</v>
      </c>
      <c r="Y103" s="26">
        <f t="shared" si="56"/>
        <v>446.4</v>
      </c>
      <c r="Z103" s="26">
        <f t="shared" si="57"/>
        <v>417.59999999999997</v>
      </c>
      <c r="AA103" s="26">
        <f t="shared" si="58"/>
        <v>796.08</v>
      </c>
      <c r="AB103" s="26">
        <f t="shared" si="59"/>
        <v>568.80000000000007</v>
      </c>
      <c r="AC103" s="39">
        <f t="shared" si="60"/>
        <v>144.00000000000003</v>
      </c>
      <c r="AD103" s="39">
        <f t="shared" si="61"/>
        <v>112.92000000000002</v>
      </c>
      <c r="AE103" s="39">
        <f t="shared" si="62"/>
        <v>81.84</v>
      </c>
      <c r="AF103" s="39">
        <f t="shared" si="63"/>
        <v>210.12</v>
      </c>
      <c r="AG103" s="26">
        <f t="shared" si="64"/>
        <v>338.4</v>
      </c>
      <c r="AH103" s="26">
        <f t="shared" si="65"/>
        <v>267.84000000000003</v>
      </c>
      <c r="AI103" s="26">
        <f t="shared" si="66"/>
        <v>251.99999999999994</v>
      </c>
      <c r="AJ103" s="26">
        <f t="shared" si="67"/>
        <v>312</v>
      </c>
      <c r="AK103" s="26">
        <f t="shared" si="68"/>
        <v>3948.0000000000005</v>
      </c>
      <c r="AL103" s="26">
        <f t="shared" si="69"/>
        <v>1076.727272727273</v>
      </c>
      <c r="AM103" s="32">
        <f t="shared" si="70"/>
        <v>372</v>
      </c>
      <c r="AN103" s="32"/>
      <c r="AO103" s="26">
        <f t="shared" si="71"/>
        <v>372</v>
      </c>
      <c r="AP103" s="39">
        <f t="shared" si="72"/>
        <v>360.84000000000003</v>
      </c>
      <c r="AQ103" s="39">
        <f t="shared" si="73"/>
        <v>349.68</v>
      </c>
      <c r="AR103" s="39">
        <f t="shared" si="74"/>
        <v>180</v>
      </c>
      <c r="AS103" s="39">
        <f t="shared" si="75"/>
        <v>133.19999999999999</v>
      </c>
      <c r="AT103" s="39">
        <f t="shared" si="76"/>
        <v>86.399999999999991</v>
      </c>
      <c r="AU103" s="26">
        <f t="shared" si="77"/>
        <v>89.28</v>
      </c>
      <c r="AV103" s="26">
        <f t="shared" si="78"/>
        <v>127.44000000000001</v>
      </c>
      <c r="AW103" s="26">
        <f t="shared" si="79"/>
        <v>165.60000000000002</v>
      </c>
      <c r="AX103" s="26">
        <f t="shared" si="80"/>
        <v>223.2</v>
      </c>
      <c r="AY103" s="26">
        <f t="shared" si="81"/>
        <v>267.84000000000003</v>
      </c>
      <c r="AZ103" s="26">
        <f t="shared" si="82"/>
        <v>312.48</v>
      </c>
      <c r="BA103" s="26">
        <f t="shared" si="83"/>
        <v>2667.96</v>
      </c>
      <c r="BB103" s="26">
        <f t="shared" si="84"/>
        <v>727.62545454545455</v>
      </c>
      <c r="BC103" s="33"/>
    </row>
    <row r="104" spans="1:55" x14ac:dyDescent="0.2">
      <c r="A104">
        <v>11</v>
      </c>
      <c r="B104" s="3">
        <f t="shared" si="52"/>
        <v>13.919999999999998</v>
      </c>
      <c r="C104" s="3">
        <f t="shared" si="52"/>
        <v>15.84</v>
      </c>
      <c r="D104" s="3">
        <f t="shared" si="52"/>
        <v>19.200000000000003</v>
      </c>
      <c r="E104" s="3">
        <f t="shared" si="52"/>
        <v>14.16</v>
      </c>
      <c r="F104" s="3">
        <f t="shared" si="52"/>
        <v>8.3999999999999986</v>
      </c>
      <c r="G104" s="3">
        <f t="shared" si="52"/>
        <v>10.8</v>
      </c>
      <c r="H104" s="3">
        <f t="shared" si="52"/>
        <v>2.16</v>
      </c>
      <c r="I104" s="3">
        <f t="shared" si="52"/>
        <v>9.36</v>
      </c>
      <c r="J104" s="3">
        <f t="shared" si="52"/>
        <v>11.52</v>
      </c>
      <c r="K104" s="3">
        <f t="shared" si="52"/>
        <v>8.879999999999999</v>
      </c>
      <c r="L104" s="3">
        <f t="shared" si="52"/>
        <v>16.799999999999997</v>
      </c>
      <c r="M104" s="3">
        <f t="shared" si="52"/>
        <v>11.52</v>
      </c>
      <c r="N104" s="3">
        <f t="shared" si="52"/>
        <v>2.64</v>
      </c>
      <c r="O104" s="3">
        <f t="shared" si="52"/>
        <v>3.3600000000000003</v>
      </c>
      <c r="P104" s="3">
        <f t="shared" si="52"/>
        <v>1.92</v>
      </c>
      <c r="Q104" s="3">
        <f t="shared" si="52"/>
        <v>4.32</v>
      </c>
      <c r="R104" s="3">
        <f t="shared" si="53"/>
        <v>6.9599999999999991</v>
      </c>
      <c r="S104" s="3">
        <f t="shared" si="53"/>
        <v>8.879999999999999</v>
      </c>
      <c r="T104" s="3">
        <f t="shared" si="53"/>
        <v>9.120000000000001</v>
      </c>
      <c r="U104" s="10">
        <f t="shared" si="54"/>
        <v>299.3939237767857</v>
      </c>
      <c r="V104" s="10">
        <f t="shared" si="55"/>
        <v>157.91172952937023</v>
      </c>
      <c r="W104" s="8"/>
      <c r="X104" s="27">
        <v>11</v>
      </c>
      <c r="Y104" s="26">
        <f t="shared" si="56"/>
        <v>491.04</v>
      </c>
      <c r="Z104" s="26">
        <f t="shared" si="57"/>
        <v>556.80000000000007</v>
      </c>
      <c r="AA104" s="26">
        <f t="shared" si="58"/>
        <v>438.96</v>
      </c>
      <c r="AB104" s="26">
        <f t="shared" si="59"/>
        <v>251.99999999999994</v>
      </c>
      <c r="AC104" s="39">
        <f t="shared" si="60"/>
        <v>324</v>
      </c>
      <c r="AD104" s="39">
        <f t="shared" si="61"/>
        <v>195.48000000000002</v>
      </c>
      <c r="AE104" s="39">
        <f t="shared" si="62"/>
        <v>66.960000000000008</v>
      </c>
      <c r="AF104" s="39">
        <f t="shared" si="63"/>
        <v>173.88</v>
      </c>
      <c r="AG104" s="26">
        <f t="shared" si="64"/>
        <v>280.79999999999995</v>
      </c>
      <c r="AH104" s="26">
        <f t="shared" si="65"/>
        <v>357.12</v>
      </c>
      <c r="AI104" s="26">
        <f t="shared" si="66"/>
        <v>266.39999999999998</v>
      </c>
      <c r="AJ104" s="26">
        <f t="shared" si="67"/>
        <v>393.59999999999997</v>
      </c>
      <c r="AK104" s="26">
        <f t="shared" si="68"/>
        <v>3797.04</v>
      </c>
      <c r="AL104" s="26">
        <f t="shared" si="69"/>
        <v>1035.5563636363636</v>
      </c>
      <c r="AM104" s="32">
        <f t="shared" si="70"/>
        <v>520.79999999999995</v>
      </c>
      <c r="AN104" s="32"/>
      <c r="AO104" s="26">
        <f t="shared" si="71"/>
        <v>520.79999999999995</v>
      </c>
      <c r="AP104" s="39">
        <f t="shared" si="72"/>
        <v>438.96</v>
      </c>
      <c r="AQ104" s="39">
        <f t="shared" si="73"/>
        <v>357.12</v>
      </c>
      <c r="AR104" s="39">
        <f t="shared" si="74"/>
        <v>79.2</v>
      </c>
      <c r="AS104" s="39">
        <f t="shared" si="75"/>
        <v>90</v>
      </c>
      <c r="AT104" s="39">
        <f t="shared" si="76"/>
        <v>100.80000000000001</v>
      </c>
      <c r="AU104" s="26">
        <f t="shared" si="77"/>
        <v>59.519999999999996</v>
      </c>
      <c r="AV104" s="26">
        <f t="shared" si="78"/>
        <v>94.56</v>
      </c>
      <c r="AW104" s="26">
        <f t="shared" si="79"/>
        <v>129.60000000000002</v>
      </c>
      <c r="AX104" s="26">
        <f t="shared" si="80"/>
        <v>215.75999999999996</v>
      </c>
      <c r="AY104" s="26">
        <f t="shared" si="81"/>
        <v>245.51999999999998</v>
      </c>
      <c r="AZ104" s="26">
        <f t="shared" si="82"/>
        <v>275.27999999999997</v>
      </c>
      <c r="BA104" s="26">
        <f t="shared" si="83"/>
        <v>2607.12</v>
      </c>
      <c r="BB104" s="26">
        <f t="shared" si="84"/>
        <v>711.03272727272724</v>
      </c>
      <c r="BC104" s="33"/>
    </row>
    <row r="105" spans="1:55" x14ac:dyDescent="0.2">
      <c r="A105">
        <v>12</v>
      </c>
      <c r="B105" s="3">
        <f t="shared" si="52"/>
        <v>10.8</v>
      </c>
      <c r="C105" s="3">
        <f t="shared" si="52"/>
        <v>30.48</v>
      </c>
      <c r="D105" s="3">
        <f t="shared" si="52"/>
        <v>49.679999999999993</v>
      </c>
      <c r="E105" s="3">
        <f t="shared" si="52"/>
        <v>43.44</v>
      </c>
      <c r="F105" s="3">
        <f t="shared" si="52"/>
        <v>14.64</v>
      </c>
      <c r="G105" s="3">
        <f t="shared" si="52"/>
        <v>13.440000000000001</v>
      </c>
      <c r="H105" s="3">
        <f t="shared" si="52"/>
        <v>4.32</v>
      </c>
      <c r="I105" s="3">
        <f t="shared" si="52"/>
        <v>11.76</v>
      </c>
      <c r="J105" s="3">
        <f t="shared" si="52"/>
        <v>14.879999999999999</v>
      </c>
      <c r="K105" s="3">
        <f t="shared" si="52"/>
        <v>12.96</v>
      </c>
      <c r="L105" s="3">
        <f t="shared" si="52"/>
        <v>25.68</v>
      </c>
      <c r="M105" s="3">
        <f t="shared" si="52"/>
        <v>21.36</v>
      </c>
      <c r="N105" s="3">
        <f t="shared" si="52"/>
        <v>10.8</v>
      </c>
      <c r="O105" s="3">
        <f t="shared" si="52"/>
        <v>4.5600000000000005</v>
      </c>
      <c r="P105" s="3">
        <f t="shared" si="52"/>
        <v>3.12</v>
      </c>
      <c r="Q105" s="3">
        <f t="shared" si="52"/>
        <v>4.32</v>
      </c>
      <c r="R105" s="3">
        <f t="shared" si="53"/>
        <v>8.3999999999999986</v>
      </c>
      <c r="S105" s="3">
        <f t="shared" si="53"/>
        <v>12.24</v>
      </c>
      <c r="T105" s="3">
        <f t="shared" si="53"/>
        <v>12.24</v>
      </c>
      <c r="U105" s="10">
        <f t="shared" si="54"/>
        <v>570.22751260504197</v>
      </c>
      <c r="V105" s="10">
        <f t="shared" si="55"/>
        <v>252.90722523085506</v>
      </c>
      <c r="W105" s="8"/>
      <c r="X105" s="27">
        <v>12</v>
      </c>
      <c r="Y105" s="26">
        <f t="shared" si="56"/>
        <v>944.88</v>
      </c>
      <c r="Z105" s="26">
        <f t="shared" si="57"/>
        <v>1440.7199999999998</v>
      </c>
      <c r="AA105" s="26">
        <f t="shared" si="58"/>
        <v>1346.6399999999999</v>
      </c>
      <c r="AB105" s="26">
        <f t="shared" si="59"/>
        <v>439.20000000000005</v>
      </c>
      <c r="AC105" s="39">
        <f t="shared" si="60"/>
        <v>403.20000000000005</v>
      </c>
      <c r="AD105" s="39">
        <f t="shared" si="61"/>
        <v>268.56000000000006</v>
      </c>
      <c r="AE105" s="39">
        <f t="shared" si="62"/>
        <v>133.92000000000002</v>
      </c>
      <c r="AF105" s="39">
        <f t="shared" si="63"/>
        <v>243.36</v>
      </c>
      <c r="AG105" s="26">
        <f t="shared" si="64"/>
        <v>352.8</v>
      </c>
      <c r="AH105" s="26">
        <f t="shared" si="65"/>
        <v>461.28</v>
      </c>
      <c r="AI105" s="26">
        <f t="shared" si="66"/>
        <v>388.8</v>
      </c>
      <c r="AJ105" s="26">
        <f t="shared" si="67"/>
        <v>592.44000000000005</v>
      </c>
      <c r="AK105" s="26">
        <f t="shared" si="68"/>
        <v>7015.7999999999993</v>
      </c>
      <c r="AL105" s="26">
        <f t="shared" si="69"/>
        <v>1913.3999999999999</v>
      </c>
      <c r="AM105" s="32">
        <f t="shared" si="70"/>
        <v>796.08</v>
      </c>
      <c r="AN105" s="32"/>
      <c r="AO105" s="26">
        <f t="shared" si="71"/>
        <v>796.08</v>
      </c>
      <c r="AP105" s="39">
        <f t="shared" si="72"/>
        <v>729.12</v>
      </c>
      <c r="AQ105" s="39">
        <f t="shared" si="73"/>
        <v>662.16</v>
      </c>
      <c r="AR105" s="39">
        <f t="shared" si="74"/>
        <v>324</v>
      </c>
      <c r="AS105" s="39">
        <f t="shared" si="75"/>
        <v>230.4</v>
      </c>
      <c r="AT105" s="39">
        <f t="shared" si="76"/>
        <v>136.80000000000001</v>
      </c>
      <c r="AU105" s="26">
        <f t="shared" si="77"/>
        <v>96.72</v>
      </c>
      <c r="AV105" s="26">
        <f t="shared" si="78"/>
        <v>113.16000000000001</v>
      </c>
      <c r="AW105" s="26">
        <f t="shared" si="79"/>
        <v>129.60000000000002</v>
      </c>
      <c r="AX105" s="26">
        <f t="shared" si="80"/>
        <v>260.39999999999998</v>
      </c>
      <c r="AY105" s="26">
        <f t="shared" si="81"/>
        <v>319.91999999999996</v>
      </c>
      <c r="AZ105" s="26">
        <f t="shared" si="82"/>
        <v>379.44</v>
      </c>
      <c r="BA105" s="26">
        <f t="shared" si="83"/>
        <v>4177.8</v>
      </c>
      <c r="BB105" s="26">
        <f t="shared" si="84"/>
        <v>1139.4000000000001</v>
      </c>
      <c r="BC105" s="33"/>
    </row>
    <row r="106" spans="1:55" x14ac:dyDescent="0.2">
      <c r="A106">
        <v>13</v>
      </c>
      <c r="B106" s="3">
        <f t="shared" si="52"/>
        <v>20.16</v>
      </c>
      <c r="C106" s="3">
        <f t="shared" si="52"/>
        <v>14.64</v>
      </c>
      <c r="D106" s="3">
        <f t="shared" si="52"/>
        <v>20.399999999999999</v>
      </c>
      <c r="E106" s="3">
        <f t="shared" si="52"/>
        <v>18.72</v>
      </c>
      <c r="F106" s="3">
        <f t="shared" si="52"/>
        <v>11.28</v>
      </c>
      <c r="G106" s="3">
        <f t="shared" si="52"/>
        <v>10.8</v>
      </c>
      <c r="H106" s="3">
        <f t="shared" si="52"/>
        <v>2.64</v>
      </c>
      <c r="I106" s="3">
        <f t="shared" si="52"/>
        <v>10.8</v>
      </c>
      <c r="J106" s="3">
        <f t="shared" si="52"/>
        <v>9.36</v>
      </c>
      <c r="K106" s="3">
        <f t="shared" si="52"/>
        <v>12.72</v>
      </c>
      <c r="L106" s="3">
        <f t="shared" si="52"/>
        <v>12.24</v>
      </c>
      <c r="M106" s="3">
        <f t="shared" si="52"/>
        <v>12</v>
      </c>
      <c r="N106" s="3">
        <f t="shared" si="52"/>
        <v>4.32</v>
      </c>
      <c r="O106" s="3">
        <f t="shared" si="52"/>
        <v>2.88</v>
      </c>
      <c r="P106" s="3">
        <f t="shared" si="52"/>
        <v>2.4000000000000004</v>
      </c>
      <c r="Q106" s="3">
        <f t="shared" si="52"/>
        <v>3.12</v>
      </c>
      <c r="R106" s="3">
        <f t="shared" si="53"/>
        <v>5.76</v>
      </c>
      <c r="S106" s="3">
        <f t="shared" si="53"/>
        <v>11.76</v>
      </c>
      <c r="T106" s="3">
        <f t="shared" si="53"/>
        <v>7.1999999999999993</v>
      </c>
      <c r="U106" s="10">
        <f t="shared" si="54"/>
        <v>330.83214439550426</v>
      </c>
      <c r="V106" s="10">
        <f t="shared" si="55"/>
        <v>154.17394326622787</v>
      </c>
      <c r="W106" s="8"/>
      <c r="X106" s="27">
        <v>13</v>
      </c>
      <c r="Y106" s="26">
        <f t="shared" si="56"/>
        <v>453.84000000000003</v>
      </c>
      <c r="Z106" s="26">
        <f t="shared" si="57"/>
        <v>591.59999999999991</v>
      </c>
      <c r="AA106" s="26">
        <f t="shared" si="58"/>
        <v>580.31999999999994</v>
      </c>
      <c r="AB106" s="26">
        <f t="shared" si="59"/>
        <v>338.4</v>
      </c>
      <c r="AC106" s="39">
        <f t="shared" si="60"/>
        <v>324</v>
      </c>
      <c r="AD106" s="39">
        <f t="shared" si="61"/>
        <v>202.92000000000002</v>
      </c>
      <c r="AE106" s="39">
        <f t="shared" si="62"/>
        <v>81.84</v>
      </c>
      <c r="AF106" s="39">
        <f t="shared" si="63"/>
        <v>202.92000000000002</v>
      </c>
      <c r="AG106" s="26">
        <f t="shared" si="64"/>
        <v>324</v>
      </c>
      <c r="AH106" s="26">
        <f t="shared" si="65"/>
        <v>290.15999999999997</v>
      </c>
      <c r="AI106" s="26">
        <f t="shared" si="66"/>
        <v>381.6</v>
      </c>
      <c r="AJ106" s="26">
        <f t="shared" si="67"/>
        <v>380.52</v>
      </c>
      <c r="AK106" s="26">
        <f t="shared" si="68"/>
        <v>4152.12</v>
      </c>
      <c r="AL106" s="26">
        <f t="shared" si="69"/>
        <v>1132.3963636363637</v>
      </c>
      <c r="AM106" s="32">
        <f t="shared" si="70"/>
        <v>379.44</v>
      </c>
      <c r="AN106" s="32"/>
      <c r="AO106" s="26">
        <f t="shared" si="71"/>
        <v>379.44</v>
      </c>
      <c r="AP106" s="39">
        <f t="shared" si="72"/>
        <v>375.72</v>
      </c>
      <c r="AQ106" s="39">
        <f t="shared" si="73"/>
        <v>372</v>
      </c>
      <c r="AR106" s="39">
        <f t="shared" si="74"/>
        <v>129.60000000000002</v>
      </c>
      <c r="AS106" s="39">
        <f t="shared" si="75"/>
        <v>108</v>
      </c>
      <c r="AT106" s="39">
        <f t="shared" si="76"/>
        <v>86.399999999999991</v>
      </c>
      <c r="AU106" s="26">
        <f t="shared" si="77"/>
        <v>74.400000000000006</v>
      </c>
      <c r="AV106" s="26">
        <f t="shared" si="78"/>
        <v>84</v>
      </c>
      <c r="AW106" s="26">
        <f t="shared" si="79"/>
        <v>93.600000000000009</v>
      </c>
      <c r="AX106" s="26">
        <f t="shared" si="80"/>
        <v>178.56</v>
      </c>
      <c r="AY106" s="26">
        <f t="shared" si="81"/>
        <v>271.56</v>
      </c>
      <c r="AZ106" s="26">
        <f t="shared" si="82"/>
        <v>364.56</v>
      </c>
      <c r="BA106" s="26">
        <f t="shared" si="83"/>
        <v>2517.84</v>
      </c>
      <c r="BB106" s="26">
        <f t="shared" si="84"/>
        <v>686.68363636363642</v>
      </c>
      <c r="BC106" s="33"/>
    </row>
    <row r="107" spans="1:55" x14ac:dyDescent="0.2">
      <c r="A107">
        <v>14</v>
      </c>
      <c r="B107" s="3">
        <f t="shared" si="52"/>
        <v>18.240000000000002</v>
      </c>
      <c r="C107" s="3">
        <f t="shared" si="52"/>
        <v>15.120000000000001</v>
      </c>
      <c r="D107" s="3">
        <f t="shared" si="52"/>
        <v>27.839999999999996</v>
      </c>
      <c r="E107" s="3">
        <f t="shared" si="52"/>
        <v>14.399999999999999</v>
      </c>
      <c r="F107" s="3">
        <f t="shared" si="52"/>
        <v>10.8</v>
      </c>
      <c r="G107" s="3">
        <f t="shared" si="52"/>
        <v>6.48</v>
      </c>
      <c r="H107" s="3">
        <f t="shared" si="52"/>
        <v>3.12</v>
      </c>
      <c r="I107" s="3">
        <f t="shared" si="52"/>
        <v>11.28</v>
      </c>
      <c r="J107" s="3">
        <f t="shared" si="52"/>
        <v>10.56</v>
      </c>
      <c r="K107" s="3">
        <f t="shared" si="52"/>
        <v>13.440000000000001</v>
      </c>
      <c r="L107" s="3">
        <f t="shared" si="52"/>
        <v>10.56</v>
      </c>
      <c r="M107" s="3">
        <f t="shared" si="52"/>
        <v>9.36</v>
      </c>
      <c r="N107" s="3">
        <f t="shared" si="52"/>
        <v>5.76</v>
      </c>
      <c r="O107" s="3">
        <f t="shared" si="52"/>
        <v>4.5600000000000005</v>
      </c>
      <c r="P107" s="3">
        <f t="shared" si="52"/>
        <v>1.92</v>
      </c>
      <c r="Q107" s="3">
        <f t="shared" si="52"/>
        <v>6</v>
      </c>
      <c r="R107" s="3">
        <f t="shared" si="53"/>
        <v>7.92</v>
      </c>
      <c r="S107" s="3">
        <f t="shared" si="53"/>
        <v>12.48</v>
      </c>
      <c r="T107" s="3">
        <f t="shared" si="53"/>
        <v>12.96</v>
      </c>
      <c r="U107" s="10">
        <f t="shared" si="54"/>
        <v>332.90333739220199</v>
      </c>
      <c r="V107" s="10">
        <f t="shared" si="55"/>
        <v>170.54715203502261</v>
      </c>
      <c r="W107" s="8"/>
      <c r="X107" s="27">
        <v>14</v>
      </c>
      <c r="Y107" s="26">
        <f t="shared" si="56"/>
        <v>468.72</v>
      </c>
      <c r="Z107" s="26">
        <f t="shared" si="57"/>
        <v>807.3599999999999</v>
      </c>
      <c r="AA107" s="26">
        <f t="shared" si="58"/>
        <v>446.4</v>
      </c>
      <c r="AB107" s="26">
        <f t="shared" si="59"/>
        <v>324</v>
      </c>
      <c r="AC107" s="39">
        <f t="shared" si="60"/>
        <v>194.4</v>
      </c>
      <c r="AD107" s="39">
        <f t="shared" si="61"/>
        <v>145.56</v>
      </c>
      <c r="AE107" s="39">
        <f t="shared" si="62"/>
        <v>96.72</v>
      </c>
      <c r="AF107" s="39">
        <f t="shared" si="63"/>
        <v>217.56</v>
      </c>
      <c r="AG107" s="26">
        <f t="shared" si="64"/>
        <v>338.4</v>
      </c>
      <c r="AH107" s="26">
        <f t="shared" si="65"/>
        <v>327.36</v>
      </c>
      <c r="AI107" s="26">
        <f t="shared" si="66"/>
        <v>403.20000000000005</v>
      </c>
      <c r="AJ107" s="26">
        <f t="shared" si="67"/>
        <v>365.28000000000003</v>
      </c>
      <c r="AK107" s="26">
        <f t="shared" si="68"/>
        <v>4134.96</v>
      </c>
      <c r="AL107" s="26">
        <f t="shared" si="69"/>
        <v>1127.7163636363637</v>
      </c>
      <c r="AM107" s="32">
        <f t="shared" si="70"/>
        <v>327.36</v>
      </c>
      <c r="AN107" s="32"/>
      <c r="AO107" s="26">
        <f t="shared" si="71"/>
        <v>327.36</v>
      </c>
      <c r="AP107" s="39">
        <f t="shared" si="72"/>
        <v>308.76</v>
      </c>
      <c r="AQ107" s="39">
        <f t="shared" si="73"/>
        <v>290.15999999999997</v>
      </c>
      <c r="AR107" s="39">
        <f t="shared" si="74"/>
        <v>172.79999999999998</v>
      </c>
      <c r="AS107" s="39">
        <f t="shared" si="75"/>
        <v>154.80000000000001</v>
      </c>
      <c r="AT107" s="39">
        <f t="shared" si="76"/>
        <v>136.80000000000001</v>
      </c>
      <c r="AU107" s="26">
        <f t="shared" si="77"/>
        <v>59.519999999999996</v>
      </c>
      <c r="AV107" s="26">
        <f t="shared" si="78"/>
        <v>119.75999999999999</v>
      </c>
      <c r="AW107" s="26">
        <f t="shared" si="79"/>
        <v>180</v>
      </c>
      <c r="AX107" s="26">
        <f t="shared" si="80"/>
        <v>245.52</v>
      </c>
      <c r="AY107" s="26">
        <f t="shared" si="81"/>
        <v>316.2</v>
      </c>
      <c r="AZ107" s="26">
        <f t="shared" si="82"/>
        <v>386.88</v>
      </c>
      <c r="BA107" s="26">
        <f t="shared" si="83"/>
        <v>2698.56</v>
      </c>
      <c r="BB107" s="26">
        <f t="shared" si="84"/>
        <v>735.97090909090912</v>
      </c>
      <c r="BC107" s="33"/>
    </row>
    <row r="108" spans="1:55" x14ac:dyDescent="0.2">
      <c r="A108">
        <v>15</v>
      </c>
      <c r="B108" s="3">
        <f t="shared" si="52"/>
        <v>12.96</v>
      </c>
      <c r="C108" s="3">
        <f t="shared" si="52"/>
        <v>27.599999999999998</v>
      </c>
      <c r="D108" s="3">
        <f t="shared" si="52"/>
        <v>22.080000000000002</v>
      </c>
      <c r="E108" s="3">
        <f t="shared" si="52"/>
        <v>30.48</v>
      </c>
      <c r="F108" s="3">
        <f t="shared" si="52"/>
        <v>11.28</v>
      </c>
      <c r="G108" s="3">
        <f t="shared" si="52"/>
        <v>5.5200000000000005</v>
      </c>
      <c r="H108" s="3">
        <f t="shared" si="52"/>
        <v>2.88</v>
      </c>
      <c r="I108" s="3">
        <f t="shared" si="52"/>
        <v>11.28</v>
      </c>
      <c r="J108" s="3">
        <f t="shared" si="52"/>
        <v>10.8</v>
      </c>
      <c r="K108" s="3">
        <f t="shared" si="52"/>
        <v>14.879999999999999</v>
      </c>
      <c r="L108" s="3">
        <f t="shared" si="52"/>
        <v>25.200000000000003</v>
      </c>
      <c r="M108" s="3">
        <f t="shared" si="52"/>
        <v>14.64</v>
      </c>
      <c r="N108" s="3">
        <f t="shared" si="52"/>
        <v>10.08</v>
      </c>
      <c r="O108" s="3">
        <f t="shared" si="52"/>
        <v>2.16</v>
      </c>
      <c r="P108" s="3">
        <f t="shared" si="52"/>
        <v>4.5600000000000005</v>
      </c>
      <c r="Q108" s="3">
        <f t="shared" si="52"/>
        <v>4.8000000000000007</v>
      </c>
      <c r="R108" s="3">
        <f t="shared" si="53"/>
        <v>7.4399999999999995</v>
      </c>
      <c r="S108" s="3">
        <f t="shared" si="53"/>
        <v>11.52</v>
      </c>
      <c r="T108" s="3">
        <f t="shared" si="53"/>
        <v>12.72</v>
      </c>
      <c r="U108" s="10">
        <f t="shared" si="54"/>
        <v>403.20096617442442</v>
      </c>
      <c r="V108" s="10">
        <f t="shared" si="55"/>
        <v>225.00984055014408</v>
      </c>
      <c r="W108" s="8"/>
      <c r="X108" s="27">
        <v>15</v>
      </c>
      <c r="Y108" s="26">
        <f t="shared" si="56"/>
        <v>855.59999999999991</v>
      </c>
      <c r="Z108" s="26">
        <f t="shared" si="57"/>
        <v>640.32000000000005</v>
      </c>
      <c r="AA108" s="26">
        <f t="shared" si="58"/>
        <v>944.88</v>
      </c>
      <c r="AB108" s="26">
        <f t="shared" si="59"/>
        <v>338.4</v>
      </c>
      <c r="AC108" s="39">
        <f t="shared" si="60"/>
        <v>165.60000000000002</v>
      </c>
      <c r="AD108" s="39">
        <f t="shared" si="61"/>
        <v>127.44000000000001</v>
      </c>
      <c r="AE108" s="39">
        <f t="shared" si="62"/>
        <v>89.28</v>
      </c>
      <c r="AF108" s="39">
        <f t="shared" si="63"/>
        <v>213.83999999999997</v>
      </c>
      <c r="AG108" s="26">
        <f t="shared" si="64"/>
        <v>338.4</v>
      </c>
      <c r="AH108" s="26">
        <f t="shared" si="65"/>
        <v>334.8</v>
      </c>
      <c r="AI108" s="26">
        <f t="shared" si="66"/>
        <v>446.4</v>
      </c>
      <c r="AJ108" s="26">
        <f t="shared" si="67"/>
        <v>613.79999999999995</v>
      </c>
      <c r="AK108" s="26">
        <f t="shared" si="68"/>
        <v>5108.7600000000011</v>
      </c>
      <c r="AL108" s="26">
        <f t="shared" si="69"/>
        <v>1393.298181818182</v>
      </c>
      <c r="AM108" s="32">
        <f t="shared" si="70"/>
        <v>781.2</v>
      </c>
      <c r="AN108" s="32"/>
      <c r="AO108" s="26">
        <f t="shared" si="71"/>
        <v>781.2</v>
      </c>
      <c r="AP108" s="39">
        <f t="shared" si="72"/>
        <v>617.52</v>
      </c>
      <c r="AQ108" s="39">
        <f t="shared" si="73"/>
        <v>453.84000000000003</v>
      </c>
      <c r="AR108" s="39">
        <f t="shared" si="74"/>
        <v>302.39999999999998</v>
      </c>
      <c r="AS108" s="39">
        <f t="shared" si="75"/>
        <v>183.6</v>
      </c>
      <c r="AT108" s="39">
        <f t="shared" si="76"/>
        <v>64.800000000000011</v>
      </c>
      <c r="AU108" s="26">
        <f t="shared" si="77"/>
        <v>141.36000000000001</v>
      </c>
      <c r="AV108" s="26">
        <f t="shared" si="78"/>
        <v>142.68</v>
      </c>
      <c r="AW108" s="26">
        <f t="shared" si="79"/>
        <v>144.00000000000003</v>
      </c>
      <c r="AX108" s="26">
        <f t="shared" si="80"/>
        <v>230.64</v>
      </c>
      <c r="AY108" s="26">
        <f t="shared" si="81"/>
        <v>293.88</v>
      </c>
      <c r="AZ108" s="26">
        <f t="shared" si="82"/>
        <v>357.12</v>
      </c>
      <c r="BA108" s="26">
        <f t="shared" si="83"/>
        <v>3713.04</v>
      </c>
      <c r="BB108" s="26">
        <f t="shared" si="84"/>
        <v>1012.6472727272726</v>
      </c>
      <c r="BC108" s="33"/>
    </row>
    <row r="109" spans="1:55" x14ac:dyDescent="0.2">
      <c r="A109">
        <v>16</v>
      </c>
      <c r="B109" s="3">
        <f t="shared" si="52"/>
        <v>18.72</v>
      </c>
      <c r="C109" s="3">
        <f t="shared" si="52"/>
        <v>17.759999999999998</v>
      </c>
      <c r="D109" s="3">
        <f t="shared" si="52"/>
        <v>24</v>
      </c>
      <c r="E109" s="3">
        <f t="shared" si="52"/>
        <v>12.48</v>
      </c>
      <c r="F109" s="3">
        <f t="shared" si="52"/>
        <v>13.440000000000001</v>
      </c>
      <c r="G109" s="3">
        <f t="shared" si="52"/>
        <v>11.040000000000001</v>
      </c>
      <c r="H109" s="3">
        <f t="shared" si="52"/>
        <v>4.08</v>
      </c>
      <c r="I109" s="3">
        <f t="shared" si="52"/>
        <v>9.84</v>
      </c>
      <c r="J109" s="3">
        <f t="shared" si="52"/>
        <v>8.879999999999999</v>
      </c>
      <c r="K109" s="3">
        <f t="shared" si="52"/>
        <v>14.879999999999999</v>
      </c>
      <c r="L109" s="3">
        <f t="shared" si="52"/>
        <v>18.96</v>
      </c>
      <c r="M109" s="3">
        <f t="shared" si="52"/>
        <v>9.120000000000001</v>
      </c>
      <c r="N109" s="3">
        <f t="shared" si="52"/>
        <v>12.72</v>
      </c>
      <c r="O109" s="3">
        <f t="shared" si="52"/>
        <v>5.28</v>
      </c>
      <c r="P109" s="3">
        <f t="shared" si="52"/>
        <v>2.88</v>
      </c>
      <c r="Q109" s="3">
        <f t="shared" si="52"/>
        <v>7.4399999999999995</v>
      </c>
      <c r="R109" s="3">
        <f t="shared" si="53"/>
        <v>9.84</v>
      </c>
      <c r="S109" s="3">
        <f t="shared" si="53"/>
        <v>13.68</v>
      </c>
      <c r="T109" s="3">
        <f t="shared" si="53"/>
        <v>8.16</v>
      </c>
      <c r="U109" s="10">
        <f t="shared" si="54"/>
        <v>347.64634625991124</v>
      </c>
      <c r="V109" s="10">
        <f t="shared" si="55"/>
        <v>224.23660875293251</v>
      </c>
      <c r="W109" s="8"/>
      <c r="X109" s="27">
        <v>16</v>
      </c>
      <c r="Y109" s="26">
        <f t="shared" si="56"/>
        <v>550.55999999999995</v>
      </c>
      <c r="Z109" s="26">
        <f t="shared" si="57"/>
        <v>696</v>
      </c>
      <c r="AA109" s="26">
        <f t="shared" si="58"/>
        <v>386.88</v>
      </c>
      <c r="AB109" s="26">
        <f t="shared" si="59"/>
        <v>403.20000000000005</v>
      </c>
      <c r="AC109" s="39">
        <f t="shared" si="60"/>
        <v>331.20000000000005</v>
      </c>
      <c r="AD109" s="39">
        <f t="shared" si="61"/>
        <v>228.84000000000003</v>
      </c>
      <c r="AE109" s="39">
        <f t="shared" si="62"/>
        <v>126.48</v>
      </c>
      <c r="AF109" s="39">
        <f t="shared" si="63"/>
        <v>210.84</v>
      </c>
      <c r="AG109" s="26">
        <f t="shared" si="64"/>
        <v>295.2</v>
      </c>
      <c r="AH109" s="26">
        <f t="shared" si="65"/>
        <v>275.27999999999997</v>
      </c>
      <c r="AI109" s="26">
        <f t="shared" si="66"/>
        <v>446.4</v>
      </c>
      <c r="AJ109" s="26">
        <f t="shared" si="67"/>
        <v>517.07999999999993</v>
      </c>
      <c r="AK109" s="26">
        <f t="shared" si="68"/>
        <v>4467.9600000000009</v>
      </c>
      <c r="AL109" s="26">
        <f t="shared" si="69"/>
        <v>1218.5345454545457</v>
      </c>
      <c r="AM109" s="32">
        <f t="shared" si="70"/>
        <v>587.76</v>
      </c>
      <c r="AN109" s="32"/>
      <c r="AO109" s="26">
        <f t="shared" si="71"/>
        <v>587.76</v>
      </c>
      <c r="AP109" s="39">
        <f t="shared" si="72"/>
        <v>435.24</v>
      </c>
      <c r="AQ109" s="39">
        <f t="shared" si="73"/>
        <v>282.72000000000003</v>
      </c>
      <c r="AR109" s="39">
        <f t="shared" si="74"/>
        <v>381.6</v>
      </c>
      <c r="AS109" s="39">
        <f t="shared" si="75"/>
        <v>270</v>
      </c>
      <c r="AT109" s="39">
        <f t="shared" si="76"/>
        <v>158.4</v>
      </c>
      <c r="AU109" s="26">
        <f t="shared" si="77"/>
        <v>89.28</v>
      </c>
      <c r="AV109" s="26">
        <f t="shared" si="78"/>
        <v>156.24</v>
      </c>
      <c r="AW109" s="26">
        <f t="shared" si="79"/>
        <v>223.2</v>
      </c>
      <c r="AX109" s="26">
        <f t="shared" si="80"/>
        <v>305.04000000000002</v>
      </c>
      <c r="AY109" s="26">
        <f t="shared" si="81"/>
        <v>364.56</v>
      </c>
      <c r="AZ109" s="26">
        <f t="shared" si="82"/>
        <v>424.08</v>
      </c>
      <c r="BA109" s="26">
        <f t="shared" si="83"/>
        <v>3678.1200000000003</v>
      </c>
      <c r="BB109" s="26">
        <f t="shared" si="84"/>
        <v>1003.1236363636364</v>
      </c>
      <c r="BC109" s="33"/>
    </row>
    <row r="110" spans="1:55" x14ac:dyDescent="0.2">
      <c r="A110">
        <v>17</v>
      </c>
      <c r="B110" s="3">
        <f t="shared" si="52"/>
        <v>19.440000000000001</v>
      </c>
      <c r="C110" s="3">
        <f t="shared" si="52"/>
        <v>15.120000000000001</v>
      </c>
      <c r="D110" s="3">
        <f t="shared" si="52"/>
        <v>24.240000000000002</v>
      </c>
      <c r="E110" s="3">
        <f t="shared" si="52"/>
        <v>24.96</v>
      </c>
      <c r="F110" s="3">
        <f t="shared" si="52"/>
        <v>20.16</v>
      </c>
      <c r="G110" s="3">
        <f t="shared" si="52"/>
        <v>15.600000000000001</v>
      </c>
      <c r="H110" s="3">
        <f t="shared" si="52"/>
        <v>5.5200000000000005</v>
      </c>
      <c r="I110" s="3">
        <f t="shared" si="52"/>
        <v>11.52</v>
      </c>
      <c r="J110" s="3">
        <f t="shared" si="52"/>
        <v>18</v>
      </c>
      <c r="K110" s="3">
        <f t="shared" si="52"/>
        <v>25.92</v>
      </c>
      <c r="L110" s="3">
        <f t="shared" si="52"/>
        <v>33.36</v>
      </c>
      <c r="M110" s="3">
        <f t="shared" si="52"/>
        <v>25.44</v>
      </c>
      <c r="N110" s="3">
        <f t="shared" si="52"/>
        <v>13.68</v>
      </c>
      <c r="O110" s="3">
        <f t="shared" si="52"/>
        <v>6.7200000000000006</v>
      </c>
      <c r="P110" s="3">
        <f t="shared" si="52"/>
        <v>2.64</v>
      </c>
      <c r="Q110" s="3">
        <f t="shared" si="52"/>
        <v>9.36</v>
      </c>
      <c r="R110" s="3">
        <f t="shared" si="53"/>
        <v>11.040000000000001</v>
      </c>
      <c r="S110" s="3">
        <f t="shared" si="53"/>
        <v>14.16</v>
      </c>
      <c r="T110" s="3">
        <f t="shared" si="53"/>
        <v>16.559999999999999</v>
      </c>
      <c r="U110" s="10">
        <f t="shared" si="54"/>
        <v>485.18920116120387</v>
      </c>
      <c r="V110" s="10">
        <f t="shared" si="55"/>
        <v>328.88987837221185</v>
      </c>
      <c r="W110" s="8"/>
      <c r="X110" s="27">
        <v>17</v>
      </c>
      <c r="Y110" s="26">
        <f t="shared" si="56"/>
        <v>468.72</v>
      </c>
      <c r="Z110" s="26">
        <f t="shared" si="57"/>
        <v>702.96</v>
      </c>
      <c r="AA110" s="26">
        <f t="shared" si="58"/>
        <v>773.76</v>
      </c>
      <c r="AB110" s="26">
        <f t="shared" si="59"/>
        <v>604.79999999999995</v>
      </c>
      <c r="AC110" s="39">
        <f t="shared" si="60"/>
        <v>468.00000000000006</v>
      </c>
      <c r="AD110" s="39">
        <f t="shared" si="61"/>
        <v>319.56000000000006</v>
      </c>
      <c r="AE110" s="39">
        <f t="shared" si="62"/>
        <v>171.12</v>
      </c>
      <c r="AF110" s="39">
        <f t="shared" si="63"/>
        <v>258.36</v>
      </c>
      <c r="AG110" s="26">
        <f t="shared" si="64"/>
        <v>345.59999999999997</v>
      </c>
      <c r="AH110" s="26">
        <f t="shared" si="65"/>
        <v>558</v>
      </c>
      <c r="AI110" s="26">
        <f t="shared" si="66"/>
        <v>777.6</v>
      </c>
      <c r="AJ110" s="26">
        <f t="shared" si="67"/>
        <v>905.88000000000011</v>
      </c>
      <c r="AK110" s="26">
        <f t="shared" si="68"/>
        <v>6354.3600000000006</v>
      </c>
      <c r="AL110" s="26">
        <f t="shared" si="69"/>
        <v>1733.0072727272729</v>
      </c>
      <c r="AM110" s="32">
        <f t="shared" si="70"/>
        <v>1034.1600000000001</v>
      </c>
      <c r="AN110" s="32"/>
      <c r="AO110" s="26">
        <f t="shared" si="71"/>
        <v>1034.1600000000001</v>
      </c>
      <c r="AP110" s="39">
        <f t="shared" si="72"/>
        <v>911.40000000000009</v>
      </c>
      <c r="AQ110" s="39">
        <f t="shared" si="73"/>
        <v>788.64</v>
      </c>
      <c r="AR110" s="39">
        <f t="shared" si="74"/>
        <v>410.4</v>
      </c>
      <c r="AS110" s="39">
        <f t="shared" si="75"/>
        <v>306</v>
      </c>
      <c r="AT110" s="39">
        <f t="shared" si="76"/>
        <v>201.60000000000002</v>
      </c>
      <c r="AU110" s="26">
        <f t="shared" si="77"/>
        <v>81.84</v>
      </c>
      <c r="AV110" s="26">
        <f t="shared" si="78"/>
        <v>181.32</v>
      </c>
      <c r="AW110" s="26">
        <f t="shared" si="79"/>
        <v>280.79999999999995</v>
      </c>
      <c r="AX110" s="26">
        <f t="shared" si="80"/>
        <v>342.24</v>
      </c>
      <c r="AY110" s="26">
        <f t="shared" si="81"/>
        <v>390.6</v>
      </c>
      <c r="AZ110" s="26">
        <f t="shared" si="82"/>
        <v>438.96</v>
      </c>
      <c r="BA110" s="26">
        <f t="shared" si="83"/>
        <v>5367.9600000000009</v>
      </c>
      <c r="BB110" s="26">
        <f t="shared" si="84"/>
        <v>1463.9890909090911</v>
      </c>
      <c r="BC110" s="33"/>
    </row>
    <row r="111" spans="1:55" x14ac:dyDescent="0.2">
      <c r="A111">
        <v>18</v>
      </c>
      <c r="B111" s="3">
        <f t="shared" si="52"/>
        <v>36.24</v>
      </c>
      <c r="C111" s="3">
        <f t="shared" si="52"/>
        <v>52.800000000000004</v>
      </c>
      <c r="D111" s="3">
        <f t="shared" si="52"/>
        <v>27.36</v>
      </c>
      <c r="E111" s="3">
        <f t="shared" si="52"/>
        <v>30</v>
      </c>
      <c r="F111" s="3">
        <f t="shared" si="52"/>
        <v>38.400000000000006</v>
      </c>
      <c r="G111" s="3">
        <f t="shared" si="52"/>
        <v>15.120000000000001</v>
      </c>
      <c r="H111" s="3">
        <f t="shared" si="52"/>
        <v>5.76</v>
      </c>
      <c r="I111" s="3">
        <f t="shared" si="52"/>
        <v>11.28</v>
      </c>
      <c r="J111" s="3">
        <f t="shared" si="52"/>
        <v>12.72</v>
      </c>
      <c r="K111" s="3">
        <f t="shared" si="52"/>
        <v>15.36</v>
      </c>
      <c r="L111" s="3">
        <f t="shared" si="52"/>
        <v>25.44</v>
      </c>
      <c r="M111" s="3">
        <f t="shared" si="52"/>
        <v>22.32</v>
      </c>
      <c r="N111" s="3">
        <f t="shared" si="52"/>
        <v>10.32</v>
      </c>
      <c r="O111" s="3">
        <f t="shared" si="52"/>
        <v>6.48</v>
      </c>
      <c r="P111" s="3">
        <f t="shared" si="52"/>
        <v>6</v>
      </c>
      <c r="Q111" s="3">
        <f t="shared" si="52"/>
        <v>12</v>
      </c>
      <c r="R111" s="3">
        <f t="shared" si="53"/>
        <v>10.8</v>
      </c>
      <c r="S111" s="3">
        <f t="shared" si="53"/>
        <v>13.68</v>
      </c>
      <c r="T111" s="3">
        <f t="shared" si="53"/>
        <v>13.919999999999998</v>
      </c>
      <c r="U111" s="10">
        <f t="shared" si="54"/>
        <v>612.81763467509847</v>
      </c>
      <c r="V111" s="10">
        <f t="shared" si="55"/>
        <v>302.52333632615074</v>
      </c>
      <c r="W111" s="8"/>
      <c r="X111" s="27">
        <v>18</v>
      </c>
      <c r="Y111" s="26">
        <f t="shared" si="56"/>
        <v>1636.8000000000002</v>
      </c>
      <c r="Z111" s="26">
        <f t="shared" si="57"/>
        <v>793.43999999999994</v>
      </c>
      <c r="AA111" s="26">
        <f t="shared" si="58"/>
        <v>930</v>
      </c>
      <c r="AB111" s="26">
        <f t="shared" si="59"/>
        <v>1152.0000000000002</v>
      </c>
      <c r="AC111" s="39">
        <f t="shared" si="60"/>
        <v>453.6</v>
      </c>
      <c r="AD111" s="39">
        <f t="shared" si="61"/>
        <v>316.08000000000004</v>
      </c>
      <c r="AE111" s="39">
        <f t="shared" si="62"/>
        <v>178.56</v>
      </c>
      <c r="AF111" s="39">
        <f t="shared" si="63"/>
        <v>258.48</v>
      </c>
      <c r="AG111" s="26">
        <f t="shared" si="64"/>
        <v>338.4</v>
      </c>
      <c r="AH111" s="26">
        <f t="shared" si="65"/>
        <v>394.32</v>
      </c>
      <c r="AI111" s="26">
        <f t="shared" si="66"/>
        <v>460.79999999999995</v>
      </c>
      <c r="AJ111" s="26">
        <f t="shared" si="67"/>
        <v>624.72</v>
      </c>
      <c r="AK111" s="26">
        <f t="shared" si="68"/>
        <v>7537.2000000000007</v>
      </c>
      <c r="AL111" s="26">
        <f t="shared" si="69"/>
        <v>2055.6000000000004</v>
      </c>
      <c r="AM111" s="32">
        <f t="shared" si="70"/>
        <v>788.64</v>
      </c>
      <c r="AN111" s="32"/>
      <c r="AO111" s="26">
        <f t="shared" si="71"/>
        <v>788.64</v>
      </c>
      <c r="AP111" s="39">
        <f t="shared" si="72"/>
        <v>740.28</v>
      </c>
      <c r="AQ111" s="39">
        <f t="shared" si="73"/>
        <v>691.92</v>
      </c>
      <c r="AR111" s="39">
        <f t="shared" si="74"/>
        <v>309.60000000000002</v>
      </c>
      <c r="AS111" s="39">
        <f t="shared" si="75"/>
        <v>252</v>
      </c>
      <c r="AT111" s="39">
        <f t="shared" si="76"/>
        <v>194.4</v>
      </c>
      <c r="AU111" s="26">
        <f t="shared" si="77"/>
        <v>186</v>
      </c>
      <c r="AV111" s="26">
        <f t="shared" si="78"/>
        <v>273</v>
      </c>
      <c r="AW111" s="26">
        <f t="shared" si="79"/>
        <v>360</v>
      </c>
      <c r="AX111" s="26">
        <f t="shared" si="80"/>
        <v>334.8</v>
      </c>
      <c r="AY111" s="26">
        <f t="shared" si="81"/>
        <v>379.44</v>
      </c>
      <c r="AZ111" s="26">
        <f t="shared" si="82"/>
        <v>424.08</v>
      </c>
      <c r="BA111" s="26">
        <f t="shared" si="83"/>
        <v>4934.16</v>
      </c>
      <c r="BB111" s="26">
        <f t="shared" si="84"/>
        <v>1345.68</v>
      </c>
      <c r="BC111" s="33"/>
    </row>
    <row r="112" spans="1:55" x14ac:dyDescent="0.2">
      <c r="A112">
        <v>19</v>
      </c>
      <c r="B112" s="3">
        <f t="shared" si="52"/>
        <v>20.64</v>
      </c>
      <c r="C112" s="3">
        <f t="shared" si="52"/>
        <v>45.12</v>
      </c>
      <c r="D112" s="3">
        <f t="shared" si="52"/>
        <v>25.200000000000003</v>
      </c>
      <c r="E112" s="3">
        <f t="shared" si="52"/>
        <v>40.32</v>
      </c>
      <c r="F112" s="3">
        <f t="shared" si="52"/>
        <v>26.880000000000003</v>
      </c>
      <c r="G112" s="3">
        <f t="shared" si="52"/>
        <v>15.600000000000001</v>
      </c>
      <c r="H112" s="3">
        <f t="shared" si="52"/>
        <v>6</v>
      </c>
      <c r="I112" s="3">
        <f t="shared" si="52"/>
        <v>20.399999999999999</v>
      </c>
      <c r="J112" s="3">
        <f t="shared" si="52"/>
        <v>11.76</v>
      </c>
      <c r="K112" s="3">
        <f t="shared" si="52"/>
        <v>12.24</v>
      </c>
      <c r="L112" s="3">
        <f t="shared" si="52"/>
        <v>12.96</v>
      </c>
      <c r="M112" s="3">
        <f t="shared" si="52"/>
        <v>39.599999999999994</v>
      </c>
      <c r="N112" s="3">
        <f t="shared" si="52"/>
        <v>22.799999999999997</v>
      </c>
      <c r="O112" s="3">
        <f t="shared" si="52"/>
        <v>9.120000000000001</v>
      </c>
      <c r="P112" s="3">
        <f t="shared" si="52"/>
        <v>4.08</v>
      </c>
      <c r="Q112" s="3">
        <f t="shared" si="52"/>
        <v>11.28</v>
      </c>
      <c r="R112" s="3">
        <f t="shared" si="53"/>
        <v>16.080000000000002</v>
      </c>
      <c r="S112" s="3">
        <f t="shared" si="53"/>
        <v>20.16</v>
      </c>
      <c r="T112" s="3">
        <f t="shared" si="53"/>
        <v>29.28</v>
      </c>
      <c r="U112" s="10">
        <f t="shared" si="54"/>
        <v>584.48118756148847</v>
      </c>
      <c r="V112" s="10">
        <f t="shared" si="55"/>
        <v>400.86568597007397</v>
      </c>
      <c r="W112" s="8"/>
      <c r="X112" s="27">
        <v>19</v>
      </c>
      <c r="Y112" s="26">
        <f t="shared" si="56"/>
        <v>1398.72</v>
      </c>
      <c r="Z112" s="26">
        <f t="shared" si="57"/>
        <v>730.80000000000007</v>
      </c>
      <c r="AA112" s="26">
        <f t="shared" si="58"/>
        <v>1249.92</v>
      </c>
      <c r="AB112" s="26">
        <f t="shared" si="59"/>
        <v>806.40000000000009</v>
      </c>
      <c r="AC112" s="39">
        <f t="shared" si="60"/>
        <v>468.00000000000006</v>
      </c>
      <c r="AD112" s="39">
        <f t="shared" si="61"/>
        <v>327</v>
      </c>
      <c r="AE112" s="39">
        <f t="shared" si="62"/>
        <v>186</v>
      </c>
      <c r="AF112" s="39">
        <f t="shared" si="63"/>
        <v>399</v>
      </c>
      <c r="AG112" s="26">
        <f t="shared" si="64"/>
        <v>612</v>
      </c>
      <c r="AH112" s="26">
        <f t="shared" si="65"/>
        <v>364.56</v>
      </c>
      <c r="AI112" s="26">
        <f t="shared" si="66"/>
        <v>367.2</v>
      </c>
      <c r="AJ112" s="26">
        <f t="shared" si="67"/>
        <v>384.48</v>
      </c>
      <c r="AK112" s="26">
        <f t="shared" si="68"/>
        <v>7294.08</v>
      </c>
      <c r="AL112" s="26">
        <f t="shared" si="69"/>
        <v>1989.2945454545452</v>
      </c>
      <c r="AM112" s="32">
        <f t="shared" si="70"/>
        <v>401.76000000000005</v>
      </c>
      <c r="AN112" s="32"/>
      <c r="AO112" s="26">
        <f t="shared" si="71"/>
        <v>401.76000000000005</v>
      </c>
      <c r="AP112" s="39">
        <f t="shared" si="72"/>
        <v>814.68</v>
      </c>
      <c r="AQ112" s="39">
        <f t="shared" si="73"/>
        <v>1227.5999999999999</v>
      </c>
      <c r="AR112" s="39">
        <f t="shared" si="74"/>
        <v>683.99999999999989</v>
      </c>
      <c r="AS112" s="39">
        <f t="shared" si="75"/>
        <v>478.79999999999995</v>
      </c>
      <c r="AT112" s="39">
        <f t="shared" si="76"/>
        <v>273.60000000000002</v>
      </c>
      <c r="AU112" s="26">
        <f t="shared" si="77"/>
        <v>126.48</v>
      </c>
      <c r="AV112" s="26">
        <f t="shared" si="78"/>
        <v>232.44</v>
      </c>
      <c r="AW112" s="26">
        <f t="shared" si="79"/>
        <v>338.4</v>
      </c>
      <c r="AX112" s="26">
        <f t="shared" si="80"/>
        <v>498.48000000000008</v>
      </c>
      <c r="AY112" s="26">
        <f t="shared" si="81"/>
        <v>561.72</v>
      </c>
      <c r="AZ112" s="26">
        <f t="shared" si="82"/>
        <v>624.96</v>
      </c>
      <c r="BA112" s="26">
        <f t="shared" si="83"/>
        <v>6262.92</v>
      </c>
      <c r="BB112" s="26">
        <f t="shared" si="84"/>
        <v>1708.0690909090911</v>
      </c>
      <c r="BC112" s="33"/>
    </row>
    <row r="113" spans="1:55" x14ac:dyDescent="0.2">
      <c r="A113">
        <v>20</v>
      </c>
      <c r="B113" s="3">
        <f t="shared" si="52"/>
        <v>11.76</v>
      </c>
      <c r="C113" s="3">
        <f t="shared" si="52"/>
        <v>13.68</v>
      </c>
      <c r="D113" s="3">
        <f t="shared" si="52"/>
        <v>41.04</v>
      </c>
      <c r="E113" s="3">
        <f t="shared" si="52"/>
        <v>32.160000000000004</v>
      </c>
      <c r="F113" s="3">
        <f t="shared" si="52"/>
        <v>13.68</v>
      </c>
      <c r="G113" s="3">
        <f t="shared" si="52"/>
        <v>12.24</v>
      </c>
      <c r="H113" s="3">
        <f t="shared" si="52"/>
        <v>3.3600000000000003</v>
      </c>
      <c r="I113" s="3">
        <f t="shared" si="52"/>
        <v>12.96</v>
      </c>
      <c r="J113" s="3">
        <f t="shared" si="52"/>
        <v>12</v>
      </c>
      <c r="K113" s="3">
        <f t="shared" si="52"/>
        <v>12.48</v>
      </c>
      <c r="L113" s="3">
        <f t="shared" si="52"/>
        <v>27.119999999999997</v>
      </c>
      <c r="M113" s="3">
        <f t="shared" si="52"/>
        <v>13.919999999999998</v>
      </c>
      <c r="N113" s="3">
        <f t="shared" si="52"/>
        <v>11.28</v>
      </c>
      <c r="O113" s="3">
        <f t="shared" si="52"/>
        <v>4.08</v>
      </c>
      <c r="P113" s="3">
        <f t="shared" si="52"/>
        <v>3.5999999999999996</v>
      </c>
      <c r="Q113" s="3">
        <f t="shared" si="52"/>
        <v>7.4399999999999995</v>
      </c>
      <c r="R113" s="3">
        <f t="shared" si="53"/>
        <v>12.72</v>
      </c>
      <c r="S113" s="3">
        <f t="shared" si="53"/>
        <v>13.68</v>
      </c>
      <c r="T113" s="3">
        <f t="shared" si="53"/>
        <v>14.399999999999999</v>
      </c>
      <c r="U113" s="10">
        <f t="shared" si="54"/>
        <v>458.38470595584687</v>
      </c>
      <c r="V113" s="10">
        <f t="shared" si="55"/>
        <v>262.4641979625444</v>
      </c>
      <c r="W113" s="8"/>
      <c r="X113" s="27">
        <v>20</v>
      </c>
      <c r="Y113" s="26">
        <f t="shared" si="56"/>
        <v>424.08</v>
      </c>
      <c r="Z113" s="26">
        <f t="shared" si="57"/>
        <v>1190.1600000000001</v>
      </c>
      <c r="AA113" s="26">
        <f t="shared" si="58"/>
        <v>996.96000000000015</v>
      </c>
      <c r="AB113" s="26">
        <f t="shared" si="59"/>
        <v>410.4</v>
      </c>
      <c r="AC113" s="39">
        <f t="shared" si="60"/>
        <v>367.2</v>
      </c>
      <c r="AD113" s="39">
        <f t="shared" si="61"/>
        <v>235.68</v>
      </c>
      <c r="AE113" s="39">
        <f t="shared" si="62"/>
        <v>104.16000000000001</v>
      </c>
      <c r="AF113" s="39">
        <f t="shared" si="63"/>
        <v>246.48000000000002</v>
      </c>
      <c r="AG113" s="26">
        <f t="shared" si="64"/>
        <v>388.8</v>
      </c>
      <c r="AH113" s="26">
        <f t="shared" si="65"/>
        <v>372</v>
      </c>
      <c r="AI113" s="26">
        <f t="shared" si="66"/>
        <v>374.40000000000003</v>
      </c>
      <c r="AJ113" s="26">
        <f t="shared" si="67"/>
        <v>607.55999999999995</v>
      </c>
      <c r="AK113" s="26">
        <f t="shared" si="68"/>
        <v>5717.8799999999992</v>
      </c>
      <c r="AL113" s="26">
        <f t="shared" si="69"/>
        <v>1559.421818181818</v>
      </c>
      <c r="AM113" s="32">
        <f t="shared" si="70"/>
        <v>840.71999999999991</v>
      </c>
      <c r="AN113" s="32"/>
      <c r="AO113" s="26">
        <f t="shared" si="71"/>
        <v>840.71999999999991</v>
      </c>
      <c r="AP113" s="39">
        <f t="shared" si="72"/>
        <v>636.11999999999989</v>
      </c>
      <c r="AQ113" s="39">
        <f t="shared" si="73"/>
        <v>431.51999999999992</v>
      </c>
      <c r="AR113" s="39">
        <f t="shared" si="74"/>
        <v>338.4</v>
      </c>
      <c r="AS113" s="39">
        <f t="shared" si="75"/>
        <v>230.39999999999998</v>
      </c>
      <c r="AT113" s="39">
        <f t="shared" si="76"/>
        <v>122.4</v>
      </c>
      <c r="AU113" s="26">
        <f t="shared" si="77"/>
        <v>111.6</v>
      </c>
      <c r="AV113" s="26">
        <f t="shared" si="78"/>
        <v>167.39999999999998</v>
      </c>
      <c r="AW113" s="26">
        <f t="shared" si="79"/>
        <v>223.2</v>
      </c>
      <c r="AX113" s="26">
        <f t="shared" si="80"/>
        <v>394.32</v>
      </c>
      <c r="AY113" s="26">
        <f t="shared" si="81"/>
        <v>409.2</v>
      </c>
      <c r="AZ113" s="26">
        <f t="shared" si="82"/>
        <v>424.08</v>
      </c>
      <c r="BA113" s="26">
        <f t="shared" si="83"/>
        <v>4329.3599999999997</v>
      </c>
      <c r="BB113" s="26">
        <f t="shared" si="84"/>
        <v>1180.7345454545452</v>
      </c>
      <c r="BC113" s="33"/>
    </row>
    <row r="114" spans="1:55" x14ac:dyDescent="0.2">
      <c r="A114">
        <v>21</v>
      </c>
      <c r="B114" s="3">
        <f t="shared" si="52"/>
        <v>9.6000000000000014</v>
      </c>
      <c r="C114" s="3">
        <f t="shared" si="52"/>
        <v>17.28</v>
      </c>
      <c r="D114" s="3">
        <f t="shared" si="52"/>
        <v>14.64</v>
      </c>
      <c r="E114" s="3">
        <f t="shared" si="52"/>
        <v>17.28</v>
      </c>
      <c r="F114" s="3">
        <f t="shared" si="52"/>
        <v>12.72</v>
      </c>
      <c r="G114" s="3">
        <f t="shared" si="52"/>
        <v>6</v>
      </c>
      <c r="H114" s="3">
        <f t="shared" si="52"/>
        <v>2.16</v>
      </c>
      <c r="I114" s="3">
        <f t="shared" si="52"/>
        <v>6.9599999999999991</v>
      </c>
      <c r="J114" s="3">
        <f t="shared" si="52"/>
        <v>6.48</v>
      </c>
      <c r="K114" s="3">
        <f t="shared" si="52"/>
        <v>9.120000000000001</v>
      </c>
      <c r="L114" s="3">
        <f t="shared" si="52"/>
        <v>12.96</v>
      </c>
      <c r="M114" s="3">
        <f t="shared" si="52"/>
        <v>12</v>
      </c>
      <c r="N114" s="3">
        <f t="shared" si="52"/>
        <v>8.3999999999999986</v>
      </c>
      <c r="O114" s="3">
        <f t="shared" si="52"/>
        <v>1.6800000000000002</v>
      </c>
      <c r="P114" s="3">
        <f t="shared" si="52"/>
        <v>2.16</v>
      </c>
      <c r="Q114" s="3">
        <f t="shared" si="52"/>
        <v>3.84</v>
      </c>
      <c r="R114" s="3">
        <f t="shared" si="53"/>
        <v>4.5600000000000005</v>
      </c>
      <c r="S114" s="3">
        <f t="shared" si="53"/>
        <v>8.64</v>
      </c>
      <c r="T114" s="3">
        <f t="shared" si="53"/>
        <v>8.64</v>
      </c>
      <c r="U114" s="10">
        <f t="shared" si="54"/>
        <v>271.50194332616769</v>
      </c>
      <c r="V114" s="10">
        <f t="shared" si="55"/>
        <v>153.86713971419607</v>
      </c>
      <c r="W114" s="8"/>
      <c r="X114" s="27">
        <v>21</v>
      </c>
      <c r="Y114" s="26">
        <f t="shared" si="56"/>
        <v>535.68000000000006</v>
      </c>
      <c r="Z114" s="26">
        <f t="shared" si="57"/>
        <v>424.56</v>
      </c>
      <c r="AA114" s="26">
        <f t="shared" si="58"/>
        <v>535.68000000000006</v>
      </c>
      <c r="AB114" s="26">
        <f t="shared" si="59"/>
        <v>381.6</v>
      </c>
      <c r="AC114" s="39">
        <f t="shared" si="60"/>
        <v>180</v>
      </c>
      <c r="AD114" s="39">
        <f t="shared" si="61"/>
        <v>123.48</v>
      </c>
      <c r="AE114" s="39">
        <f t="shared" si="62"/>
        <v>66.960000000000008</v>
      </c>
      <c r="AF114" s="39">
        <f t="shared" si="63"/>
        <v>137.88</v>
      </c>
      <c r="AG114" s="26">
        <f t="shared" si="64"/>
        <v>208.79999999999998</v>
      </c>
      <c r="AH114" s="26">
        <f t="shared" si="65"/>
        <v>200.88000000000002</v>
      </c>
      <c r="AI114" s="26">
        <f t="shared" si="66"/>
        <v>273.60000000000002</v>
      </c>
      <c r="AJ114" s="26">
        <f t="shared" si="67"/>
        <v>337.68000000000006</v>
      </c>
      <c r="AK114" s="26">
        <f t="shared" si="68"/>
        <v>3406.8</v>
      </c>
      <c r="AL114" s="26">
        <f t="shared" si="69"/>
        <v>929.12727272727284</v>
      </c>
      <c r="AM114" s="32">
        <f t="shared" si="70"/>
        <v>401.76000000000005</v>
      </c>
      <c r="AN114" s="32"/>
      <c r="AO114" s="26">
        <f t="shared" si="71"/>
        <v>401.76000000000005</v>
      </c>
      <c r="AP114" s="39">
        <f t="shared" si="72"/>
        <v>386.88</v>
      </c>
      <c r="AQ114" s="39">
        <f t="shared" si="73"/>
        <v>372</v>
      </c>
      <c r="AR114" s="39">
        <f t="shared" si="74"/>
        <v>251.99999999999994</v>
      </c>
      <c r="AS114" s="39">
        <f t="shared" si="75"/>
        <v>151.19999999999999</v>
      </c>
      <c r="AT114" s="39">
        <f t="shared" si="76"/>
        <v>50.400000000000006</v>
      </c>
      <c r="AU114" s="26">
        <f t="shared" si="77"/>
        <v>66.960000000000008</v>
      </c>
      <c r="AV114" s="26">
        <f t="shared" si="78"/>
        <v>91.08</v>
      </c>
      <c r="AW114" s="26">
        <f t="shared" si="79"/>
        <v>115.19999999999999</v>
      </c>
      <c r="AX114" s="26">
        <f t="shared" si="80"/>
        <v>141.36000000000001</v>
      </c>
      <c r="AY114" s="26">
        <f t="shared" si="81"/>
        <v>204.60000000000002</v>
      </c>
      <c r="AZ114" s="26">
        <f t="shared" si="82"/>
        <v>267.84000000000003</v>
      </c>
      <c r="BA114" s="26">
        <f t="shared" si="83"/>
        <v>2501.2800000000002</v>
      </c>
      <c r="BB114" s="26">
        <f t="shared" si="84"/>
        <v>682.16727272727269</v>
      </c>
      <c r="BC114" s="33"/>
    </row>
    <row r="115" spans="1:55" x14ac:dyDescent="0.2">
      <c r="A115">
        <v>22</v>
      </c>
      <c r="B115" s="3">
        <f t="shared" si="52"/>
        <v>9.6000000000000014</v>
      </c>
      <c r="C115" s="3">
        <f t="shared" si="52"/>
        <v>11.28</v>
      </c>
      <c r="D115" s="3">
        <f t="shared" si="52"/>
        <v>19.200000000000003</v>
      </c>
      <c r="E115" s="3">
        <f t="shared" si="52"/>
        <v>24</v>
      </c>
      <c r="F115" s="3">
        <f t="shared" si="52"/>
        <v>10.08</v>
      </c>
      <c r="G115" s="3">
        <f t="shared" si="52"/>
        <v>7.92</v>
      </c>
      <c r="H115" s="3">
        <f t="shared" si="52"/>
        <v>2.88</v>
      </c>
      <c r="I115" s="3">
        <f t="shared" si="52"/>
        <v>10.56</v>
      </c>
      <c r="J115" s="3">
        <f t="shared" si="52"/>
        <v>5.5200000000000005</v>
      </c>
      <c r="K115" s="3">
        <f t="shared" si="52"/>
        <v>9.120000000000001</v>
      </c>
      <c r="L115" s="3">
        <f t="shared" si="52"/>
        <v>17.759999999999998</v>
      </c>
      <c r="M115" s="3">
        <f t="shared" si="52"/>
        <v>12</v>
      </c>
      <c r="N115" s="3">
        <f t="shared" si="52"/>
        <v>8.3999999999999986</v>
      </c>
      <c r="O115" s="3">
        <f t="shared" si="52"/>
        <v>3.84</v>
      </c>
      <c r="P115" s="3">
        <f t="shared" si="52"/>
        <v>1.92</v>
      </c>
      <c r="Q115" s="3">
        <f t="shared" si="52"/>
        <v>4.5600000000000005</v>
      </c>
      <c r="R115" s="3">
        <f t="shared" si="53"/>
        <v>6.9599999999999991</v>
      </c>
      <c r="S115" s="3">
        <f t="shared" si="53"/>
        <v>10.08</v>
      </c>
      <c r="T115" s="3">
        <f t="shared" si="53"/>
        <v>9.6000000000000014</v>
      </c>
      <c r="U115" s="10">
        <f t="shared" si="54"/>
        <v>300.1955398011321</v>
      </c>
      <c r="V115" s="10">
        <f t="shared" si="55"/>
        <v>183.63506429075267</v>
      </c>
      <c r="W115" s="8"/>
      <c r="X115" s="27">
        <v>22</v>
      </c>
      <c r="Y115" s="26">
        <f t="shared" si="56"/>
        <v>349.68</v>
      </c>
      <c r="Z115" s="26">
        <f t="shared" si="57"/>
        <v>556.80000000000007</v>
      </c>
      <c r="AA115" s="26">
        <f t="shared" si="58"/>
        <v>744</v>
      </c>
      <c r="AB115" s="26">
        <f t="shared" si="59"/>
        <v>302.39999999999998</v>
      </c>
      <c r="AC115" s="39">
        <f t="shared" si="60"/>
        <v>237.6</v>
      </c>
      <c r="AD115" s="39">
        <f t="shared" si="61"/>
        <v>163.44</v>
      </c>
      <c r="AE115" s="39">
        <f t="shared" si="62"/>
        <v>89.28</v>
      </c>
      <c r="AF115" s="39">
        <f t="shared" si="63"/>
        <v>203.04000000000002</v>
      </c>
      <c r="AG115" s="26">
        <f t="shared" si="64"/>
        <v>316.8</v>
      </c>
      <c r="AH115" s="26">
        <f t="shared" si="65"/>
        <v>171.12</v>
      </c>
      <c r="AI115" s="26">
        <f t="shared" si="66"/>
        <v>273.60000000000002</v>
      </c>
      <c r="AJ115" s="26">
        <f t="shared" si="67"/>
        <v>412.08</v>
      </c>
      <c r="AK115" s="26">
        <f t="shared" si="68"/>
        <v>3819.84</v>
      </c>
      <c r="AL115" s="26">
        <f t="shared" si="69"/>
        <v>1041.7745454545454</v>
      </c>
      <c r="AM115" s="32">
        <f t="shared" si="70"/>
        <v>550.55999999999995</v>
      </c>
      <c r="AN115" s="32"/>
      <c r="AO115" s="26">
        <f t="shared" si="71"/>
        <v>550.55999999999995</v>
      </c>
      <c r="AP115" s="39">
        <f t="shared" si="72"/>
        <v>461.28</v>
      </c>
      <c r="AQ115" s="39">
        <f t="shared" si="73"/>
        <v>372</v>
      </c>
      <c r="AR115" s="39">
        <f t="shared" si="74"/>
        <v>251.99999999999994</v>
      </c>
      <c r="AS115" s="39">
        <f t="shared" si="75"/>
        <v>183.59999999999997</v>
      </c>
      <c r="AT115" s="39">
        <f t="shared" si="76"/>
        <v>115.19999999999999</v>
      </c>
      <c r="AU115" s="26">
        <f t="shared" si="77"/>
        <v>59.519999999999996</v>
      </c>
      <c r="AV115" s="26">
        <f t="shared" si="78"/>
        <v>98.16</v>
      </c>
      <c r="AW115" s="26">
        <f t="shared" si="79"/>
        <v>136.80000000000001</v>
      </c>
      <c r="AX115" s="26">
        <f t="shared" si="80"/>
        <v>215.75999999999996</v>
      </c>
      <c r="AY115" s="26">
        <f t="shared" si="81"/>
        <v>264.12</v>
      </c>
      <c r="AZ115" s="26">
        <f t="shared" si="82"/>
        <v>312.48</v>
      </c>
      <c r="BA115" s="26">
        <f t="shared" si="83"/>
        <v>3021.4799999999996</v>
      </c>
      <c r="BB115" s="26">
        <f t="shared" si="84"/>
        <v>824.03999999999985</v>
      </c>
      <c r="BC115" s="33"/>
    </row>
    <row r="116" spans="1:55" x14ac:dyDescent="0.2">
      <c r="A116">
        <v>23</v>
      </c>
      <c r="B116" s="3">
        <f t="shared" si="52"/>
        <v>12.72</v>
      </c>
      <c r="C116" s="3">
        <f t="shared" si="52"/>
        <v>13.200000000000001</v>
      </c>
      <c r="D116" s="3">
        <f t="shared" si="52"/>
        <v>19.919999999999998</v>
      </c>
      <c r="E116" s="3">
        <f t="shared" si="52"/>
        <v>18.240000000000002</v>
      </c>
      <c r="F116" s="3">
        <f t="shared" si="52"/>
        <v>11.040000000000001</v>
      </c>
      <c r="G116" s="3">
        <f t="shared" si="52"/>
        <v>6.24</v>
      </c>
      <c r="H116" s="3">
        <f t="shared" si="52"/>
        <v>2.64</v>
      </c>
      <c r="I116" s="3">
        <f t="shared" si="52"/>
        <v>13.200000000000001</v>
      </c>
      <c r="J116" s="3">
        <f t="shared" si="52"/>
        <v>12.48</v>
      </c>
      <c r="K116" s="3">
        <f t="shared" si="52"/>
        <v>11.76</v>
      </c>
      <c r="L116" s="3">
        <f t="shared" si="52"/>
        <v>16.32</v>
      </c>
      <c r="M116" s="3">
        <f t="shared" si="52"/>
        <v>14.399999999999999</v>
      </c>
      <c r="N116" s="3">
        <f t="shared" si="52"/>
        <v>10.56</v>
      </c>
      <c r="O116" s="3">
        <f t="shared" si="52"/>
        <v>3.84</v>
      </c>
      <c r="P116" s="3">
        <f t="shared" si="52"/>
        <v>1.44</v>
      </c>
      <c r="Q116" s="3">
        <f t="shared" si="52"/>
        <v>5.5200000000000005</v>
      </c>
      <c r="R116" s="3">
        <f t="shared" si="53"/>
        <v>9.120000000000001</v>
      </c>
      <c r="S116" s="3">
        <f t="shared" si="53"/>
        <v>14.64</v>
      </c>
      <c r="T116" s="3">
        <f t="shared" si="53"/>
        <v>11.040000000000001</v>
      </c>
      <c r="U116" s="10">
        <f t="shared" si="54"/>
        <v>322.96579317141288</v>
      </c>
      <c r="V116" s="10">
        <f t="shared" si="55"/>
        <v>214.56420171967432</v>
      </c>
      <c r="W116" s="8"/>
      <c r="X116" s="27">
        <v>23</v>
      </c>
      <c r="Y116" s="26">
        <f t="shared" si="56"/>
        <v>409.20000000000005</v>
      </c>
      <c r="Z116" s="26">
        <f t="shared" si="57"/>
        <v>577.67999999999995</v>
      </c>
      <c r="AA116" s="26">
        <f t="shared" si="58"/>
        <v>565.44000000000005</v>
      </c>
      <c r="AB116" s="26">
        <f t="shared" si="59"/>
        <v>331.20000000000005</v>
      </c>
      <c r="AC116" s="39">
        <f t="shared" si="60"/>
        <v>187.20000000000002</v>
      </c>
      <c r="AD116" s="39">
        <f t="shared" si="61"/>
        <v>134.52000000000001</v>
      </c>
      <c r="AE116" s="39">
        <f t="shared" si="62"/>
        <v>81.84</v>
      </c>
      <c r="AF116" s="39">
        <f t="shared" si="63"/>
        <v>238.92000000000002</v>
      </c>
      <c r="AG116" s="26">
        <f t="shared" si="64"/>
        <v>396.00000000000006</v>
      </c>
      <c r="AH116" s="26">
        <f t="shared" si="65"/>
        <v>386.88</v>
      </c>
      <c r="AI116" s="26">
        <f t="shared" si="66"/>
        <v>352.8</v>
      </c>
      <c r="AJ116" s="26">
        <f t="shared" si="67"/>
        <v>429.36</v>
      </c>
      <c r="AK116" s="26">
        <f t="shared" si="68"/>
        <v>4091.0400000000009</v>
      </c>
      <c r="AL116" s="26">
        <f t="shared" si="69"/>
        <v>1115.7381818181821</v>
      </c>
      <c r="AM116" s="32">
        <f t="shared" si="70"/>
        <v>505.92</v>
      </c>
      <c r="AN116" s="32"/>
      <c r="AO116" s="26">
        <f t="shared" si="71"/>
        <v>505.92</v>
      </c>
      <c r="AP116" s="39">
        <f t="shared" si="72"/>
        <v>476.15999999999997</v>
      </c>
      <c r="AQ116" s="39">
        <f t="shared" si="73"/>
        <v>446.4</v>
      </c>
      <c r="AR116" s="39">
        <f t="shared" si="74"/>
        <v>316.8</v>
      </c>
      <c r="AS116" s="39">
        <f t="shared" si="75"/>
        <v>216</v>
      </c>
      <c r="AT116" s="39">
        <f t="shared" si="76"/>
        <v>115.19999999999999</v>
      </c>
      <c r="AU116" s="26">
        <f t="shared" si="77"/>
        <v>44.64</v>
      </c>
      <c r="AV116" s="26">
        <f t="shared" si="78"/>
        <v>105.12</v>
      </c>
      <c r="AW116" s="26">
        <f t="shared" si="79"/>
        <v>165.60000000000002</v>
      </c>
      <c r="AX116" s="26">
        <f t="shared" si="80"/>
        <v>282.72000000000003</v>
      </c>
      <c r="AY116" s="26">
        <f t="shared" si="81"/>
        <v>368.28000000000003</v>
      </c>
      <c r="AZ116" s="26">
        <f t="shared" si="82"/>
        <v>453.84000000000003</v>
      </c>
      <c r="BA116" s="26">
        <f t="shared" si="83"/>
        <v>3496.68</v>
      </c>
      <c r="BB116" s="26">
        <f t="shared" si="84"/>
        <v>953.63999999999987</v>
      </c>
      <c r="BC116" s="33"/>
    </row>
    <row r="117" spans="1:55" x14ac:dyDescent="0.2">
      <c r="A117">
        <v>24</v>
      </c>
      <c r="B117" s="3">
        <f t="shared" si="52"/>
        <v>14.879999999999999</v>
      </c>
      <c r="C117" s="3">
        <f t="shared" si="52"/>
        <v>10.8</v>
      </c>
      <c r="D117" s="3">
        <f t="shared" si="52"/>
        <v>16.799999999999997</v>
      </c>
      <c r="E117" s="3">
        <f t="shared" si="52"/>
        <v>25.68</v>
      </c>
      <c r="F117" s="3">
        <f t="shared" si="52"/>
        <v>10.56</v>
      </c>
      <c r="G117" s="3">
        <f t="shared" si="52"/>
        <v>8.879999999999999</v>
      </c>
      <c r="H117" s="3">
        <f t="shared" si="52"/>
        <v>2.88</v>
      </c>
      <c r="I117" s="3">
        <f t="shared" si="52"/>
        <v>8.3999999999999986</v>
      </c>
      <c r="J117" s="3">
        <f t="shared" si="52"/>
        <v>10.56</v>
      </c>
      <c r="K117" s="3">
        <f t="shared" si="52"/>
        <v>17.759999999999998</v>
      </c>
      <c r="L117" s="3">
        <f t="shared" si="52"/>
        <v>21.12</v>
      </c>
      <c r="M117" s="3">
        <f t="shared" si="52"/>
        <v>9.120000000000001</v>
      </c>
      <c r="N117" s="3">
        <f t="shared" si="52"/>
        <v>10.56</v>
      </c>
      <c r="O117" s="3">
        <f t="shared" si="52"/>
        <v>3.84</v>
      </c>
      <c r="P117" s="3">
        <f t="shared" si="52"/>
        <v>1.92</v>
      </c>
      <c r="Q117" s="3">
        <f t="shared" si="52"/>
        <v>7.4399999999999995</v>
      </c>
      <c r="R117" s="3">
        <f t="shared" si="53"/>
        <v>6.48</v>
      </c>
      <c r="S117" s="3">
        <f t="shared" si="53"/>
        <v>10.56</v>
      </c>
      <c r="T117" s="3">
        <f t="shared" si="53"/>
        <v>12.96</v>
      </c>
      <c r="U117" s="10">
        <f t="shared" si="54"/>
        <v>337.32115231447369</v>
      </c>
      <c r="V117" s="10">
        <f t="shared" si="55"/>
        <v>201.77668926321402</v>
      </c>
      <c r="W117" s="8"/>
      <c r="X117" s="27">
        <v>24</v>
      </c>
      <c r="Y117" s="26">
        <f t="shared" si="56"/>
        <v>334.8</v>
      </c>
      <c r="Z117" s="26">
        <f t="shared" si="57"/>
        <v>487.19999999999993</v>
      </c>
      <c r="AA117" s="26">
        <f t="shared" si="58"/>
        <v>796.08</v>
      </c>
      <c r="AB117" s="26">
        <f t="shared" si="59"/>
        <v>316.8</v>
      </c>
      <c r="AC117" s="39">
        <f t="shared" si="60"/>
        <v>266.39999999999998</v>
      </c>
      <c r="AD117" s="39">
        <f t="shared" si="61"/>
        <v>177.83999999999997</v>
      </c>
      <c r="AE117" s="39">
        <f t="shared" si="62"/>
        <v>89.28</v>
      </c>
      <c r="AF117" s="39">
        <f t="shared" si="63"/>
        <v>170.64</v>
      </c>
      <c r="AG117" s="26">
        <f t="shared" si="64"/>
        <v>251.99999999999994</v>
      </c>
      <c r="AH117" s="26">
        <f t="shared" si="65"/>
        <v>327.36</v>
      </c>
      <c r="AI117" s="26">
        <f t="shared" si="66"/>
        <v>532.79999999999995</v>
      </c>
      <c r="AJ117" s="26">
        <f t="shared" si="67"/>
        <v>593.76</v>
      </c>
      <c r="AK117" s="26">
        <f t="shared" si="68"/>
        <v>4344.96</v>
      </c>
      <c r="AL117" s="26">
        <f t="shared" si="69"/>
        <v>1184.9890909090909</v>
      </c>
      <c r="AM117" s="32">
        <f t="shared" si="70"/>
        <v>654.72</v>
      </c>
      <c r="AN117" s="32"/>
      <c r="AO117" s="26">
        <f t="shared" si="71"/>
        <v>654.72</v>
      </c>
      <c r="AP117" s="39">
        <f t="shared" si="72"/>
        <v>468.72</v>
      </c>
      <c r="AQ117" s="39">
        <f t="shared" si="73"/>
        <v>282.72000000000003</v>
      </c>
      <c r="AR117" s="39">
        <f t="shared" si="74"/>
        <v>316.8</v>
      </c>
      <c r="AS117" s="39">
        <f t="shared" si="75"/>
        <v>216</v>
      </c>
      <c r="AT117" s="39">
        <f t="shared" si="76"/>
        <v>115.19999999999999</v>
      </c>
      <c r="AU117" s="26">
        <f t="shared" si="77"/>
        <v>59.519999999999996</v>
      </c>
      <c r="AV117" s="26">
        <f t="shared" si="78"/>
        <v>141.35999999999999</v>
      </c>
      <c r="AW117" s="26">
        <f t="shared" si="79"/>
        <v>223.2</v>
      </c>
      <c r="AX117" s="26">
        <f t="shared" si="80"/>
        <v>200.88000000000002</v>
      </c>
      <c r="AY117" s="26">
        <f t="shared" si="81"/>
        <v>264.12</v>
      </c>
      <c r="AZ117" s="26">
        <f t="shared" si="82"/>
        <v>327.36</v>
      </c>
      <c r="BA117" s="26">
        <f t="shared" si="83"/>
        <v>3270.6</v>
      </c>
      <c r="BB117" s="26">
        <f t="shared" si="84"/>
        <v>891.98181818181808</v>
      </c>
      <c r="BC117" s="33"/>
    </row>
    <row r="118" spans="1:55" x14ac:dyDescent="0.2">
      <c r="A118">
        <v>25</v>
      </c>
      <c r="B118" s="3">
        <f t="shared" si="52"/>
        <v>13.440000000000001</v>
      </c>
      <c r="C118" s="3">
        <f t="shared" si="52"/>
        <v>21.84</v>
      </c>
      <c r="D118" s="3">
        <f t="shared" si="52"/>
        <v>10.8</v>
      </c>
      <c r="E118" s="3">
        <f t="shared" si="52"/>
        <v>14.399999999999999</v>
      </c>
      <c r="F118" s="3">
        <f t="shared" si="52"/>
        <v>12</v>
      </c>
      <c r="G118" s="3">
        <f t="shared" si="52"/>
        <v>8.16</v>
      </c>
      <c r="H118" s="3">
        <f t="shared" si="52"/>
        <v>2.4000000000000004</v>
      </c>
      <c r="I118" s="3">
        <f t="shared" si="52"/>
        <v>9.6000000000000014</v>
      </c>
      <c r="J118" s="3">
        <f t="shared" si="52"/>
        <v>8.879999999999999</v>
      </c>
      <c r="K118" s="3">
        <f t="shared" si="52"/>
        <v>12.48</v>
      </c>
      <c r="L118" s="3">
        <f t="shared" si="52"/>
        <v>15.600000000000001</v>
      </c>
      <c r="M118" s="3">
        <f t="shared" si="52"/>
        <v>20.64</v>
      </c>
      <c r="N118" s="3">
        <f t="shared" si="52"/>
        <v>9.6000000000000014</v>
      </c>
      <c r="O118" s="3">
        <f t="shared" si="52"/>
        <v>4.08</v>
      </c>
      <c r="P118" s="3">
        <f t="shared" si="52"/>
        <v>4.08</v>
      </c>
      <c r="Q118" s="3">
        <f t="shared" si="52"/>
        <v>6.48</v>
      </c>
      <c r="R118" s="3">
        <f t="shared" si="53"/>
        <v>7.68</v>
      </c>
      <c r="S118" s="3">
        <f t="shared" si="53"/>
        <v>11.28</v>
      </c>
      <c r="T118" s="3">
        <f t="shared" si="53"/>
        <v>10.56</v>
      </c>
      <c r="U118" s="10">
        <f t="shared" si="54"/>
        <v>295.82376095101131</v>
      </c>
      <c r="V118" s="10">
        <f t="shared" si="55"/>
        <v>226.63043206246351</v>
      </c>
      <c r="W118" s="8"/>
      <c r="X118" s="27">
        <v>25</v>
      </c>
      <c r="Y118" s="26">
        <f t="shared" si="56"/>
        <v>677.04</v>
      </c>
      <c r="Z118" s="26">
        <f t="shared" si="57"/>
        <v>313.20000000000005</v>
      </c>
      <c r="AA118" s="26">
        <f t="shared" si="58"/>
        <v>446.4</v>
      </c>
      <c r="AB118" s="26">
        <f t="shared" si="59"/>
        <v>360</v>
      </c>
      <c r="AC118" s="39">
        <f t="shared" si="60"/>
        <v>244.8</v>
      </c>
      <c r="AD118" s="39">
        <f t="shared" si="61"/>
        <v>159.60000000000002</v>
      </c>
      <c r="AE118" s="39">
        <f t="shared" si="62"/>
        <v>74.400000000000006</v>
      </c>
      <c r="AF118" s="39">
        <f t="shared" si="63"/>
        <v>181.20000000000005</v>
      </c>
      <c r="AG118" s="26">
        <f t="shared" si="64"/>
        <v>288.00000000000006</v>
      </c>
      <c r="AH118" s="26">
        <f t="shared" si="65"/>
        <v>275.27999999999997</v>
      </c>
      <c r="AI118" s="26">
        <f t="shared" si="66"/>
        <v>374.40000000000003</v>
      </c>
      <c r="AJ118" s="26">
        <f t="shared" si="67"/>
        <v>429</v>
      </c>
      <c r="AK118" s="26">
        <f t="shared" si="68"/>
        <v>3823.32</v>
      </c>
      <c r="AL118" s="26">
        <f t="shared" si="69"/>
        <v>1042.7236363636364</v>
      </c>
      <c r="AM118" s="32">
        <f t="shared" si="70"/>
        <v>483.6</v>
      </c>
      <c r="AN118" s="32"/>
      <c r="AO118" s="26">
        <f t="shared" si="71"/>
        <v>483.6</v>
      </c>
      <c r="AP118" s="39">
        <f t="shared" si="72"/>
        <v>561.72</v>
      </c>
      <c r="AQ118" s="39">
        <f t="shared" si="73"/>
        <v>639.84</v>
      </c>
      <c r="AR118" s="39">
        <f t="shared" si="74"/>
        <v>288.00000000000006</v>
      </c>
      <c r="AS118" s="39">
        <f t="shared" si="75"/>
        <v>205.20000000000005</v>
      </c>
      <c r="AT118" s="39">
        <f t="shared" si="76"/>
        <v>122.4</v>
      </c>
      <c r="AU118" s="26">
        <f t="shared" si="77"/>
        <v>126.48</v>
      </c>
      <c r="AV118" s="26">
        <f t="shared" si="78"/>
        <v>160.44</v>
      </c>
      <c r="AW118" s="26">
        <f t="shared" si="79"/>
        <v>194.4</v>
      </c>
      <c r="AX118" s="26">
        <f t="shared" si="80"/>
        <v>238.07999999999998</v>
      </c>
      <c r="AY118" s="26">
        <f t="shared" si="81"/>
        <v>293.88</v>
      </c>
      <c r="AZ118" s="26">
        <f t="shared" si="82"/>
        <v>349.68</v>
      </c>
      <c r="BA118" s="26">
        <f t="shared" si="83"/>
        <v>3663.7200000000007</v>
      </c>
      <c r="BB118" s="26">
        <f t="shared" si="84"/>
        <v>999.1963636363638</v>
      </c>
      <c r="BC118" s="33"/>
    </row>
    <row r="119" spans="1:55" x14ac:dyDescent="0.2">
      <c r="T119" s="3" t="s">
        <v>8</v>
      </c>
      <c r="U119" s="10">
        <f>AVERAGE(U94:U118)</f>
        <v>387.23219882536682</v>
      </c>
      <c r="V119" s="10">
        <f>AVERAGE(V94:V118)</f>
        <v>224.52533650405312</v>
      </c>
      <c r="W119" s="8"/>
      <c r="X119" s="27" t="s">
        <v>25</v>
      </c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30">
        <f>AVERAGE(AK94:AK118)</f>
        <v>4876.3248000000003</v>
      </c>
      <c r="AL119" s="30">
        <f>AVERAGE(AL94:AL118)</f>
        <v>1329.9067636363634</v>
      </c>
      <c r="AM119" s="20"/>
      <c r="AN119" s="20"/>
      <c r="AO119" s="20"/>
      <c r="AP119" s="45"/>
      <c r="AQ119" s="45"/>
      <c r="AR119" s="45"/>
      <c r="AS119" s="45"/>
      <c r="AT119" s="45"/>
      <c r="AU119" s="20"/>
      <c r="AV119" s="20"/>
      <c r="AW119" s="20"/>
      <c r="AX119" s="20"/>
      <c r="AY119" s="20"/>
      <c r="AZ119" s="20"/>
      <c r="BA119" s="31">
        <f>AVERAGE(BA94:BA118)</f>
        <v>3640.2912000000001</v>
      </c>
      <c r="BB119" s="31">
        <f>AVERAGE(BB94:BB118)</f>
        <v>992.80669090909112</v>
      </c>
      <c r="BC119" s="24"/>
    </row>
    <row r="120" spans="1:55" ht="13.5" thickBot="1" x14ac:dyDescent="0.25">
      <c r="T120" s="3" t="s">
        <v>9</v>
      </c>
      <c r="U120" s="10">
        <f>STDEV(U94:U118)</f>
        <v>99.729413397111728</v>
      </c>
      <c r="V120" s="10">
        <f>STDEV(V94:V118)</f>
        <v>63.110711220111128</v>
      </c>
      <c r="W120" s="8"/>
      <c r="X120" s="34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20" t="s">
        <v>47</v>
      </c>
      <c r="AK120" s="46">
        <f>STDEV(AK94:AK118)/SQRT(25)</f>
        <v>245.95488986202349</v>
      </c>
      <c r="AL120" s="46">
        <f>STDEV(AL94:AL118)/SQRT(25)</f>
        <v>67.07860632600655</v>
      </c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20" t="s">
        <v>47</v>
      </c>
      <c r="BA120" s="46">
        <f>STDEV(BA94:BA118)/SQRT(25)</f>
        <v>199.61890595191616</v>
      </c>
      <c r="BB120" s="46">
        <f>STDEV(BB94:BB118)/SQRT(25)</f>
        <v>54.441519805067934</v>
      </c>
      <c r="BC120" s="36"/>
    </row>
    <row r="122" spans="1:55" x14ac:dyDescent="0.2">
      <c r="AL122" t="s">
        <v>49</v>
      </c>
      <c r="BB122" t="s">
        <v>48</v>
      </c>
    </row>
    <row r="123" spans="1:55" x14ac:dyDescent="0.2">
      <c r="AL123" s="13"/>
    </row>
    <row r="124" spans="1:55" x14ac:dyDescent="0.2">
      <c r="AL124" s="13"/>
    </row>
  </sheetData>
  <pageMargins left="0.70866141732283472" right="0.70866141732283472" top="0.42" bottom="0.42" header="0.31496062992125984" footer="0.31496062992125984"/>
  <pageSetup paperSize="9" scale="2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123"/>
  <sheetViews>
    <sheetView topLeftCell="W72" zoomScale="75" zoomScaleNormal="75" workbookViewId="0">
      <selection activeCell="AY123" sqref="AY123:BA123"/>
    </sheetView>
  </sheetViews>
  <sheetFormatPr defaultRowHeight="12.75" x14ac:dyDescent="0.2"/>
  <cols>
    <col min="2" max="3" width="10.140625" bestFit="1" customWidth="1"/>
    <col min="4" max="4" width="12.28515625" customWidth="1"/>
    <col min="5" max="13" width="10.140625" bestFit="1" customWidth="1"/>
    <col min="15" max="19" width="10.140625" bestFit="1" customWidth="1"/>
    <col min="20" max="20" width="13.140625" customWidth="1"/>
    <col min="21" max="21" width="9.28515625" style="3" customWidth="1"/>
    <col min="22" max="22" width="10.140625" bestFit="1" customWidth="1"/>
    <col min="35" max="35" width="19.28515625" customWidth="1"/>
    <col min="36" max="36" width="21.85546875" customWidth="1"/>
    <col min="37" max="37" width="6.140625" customWidth="1"/>
    <col min="38" max="38" width="2.28515625" customWidth="1"/>
    <col min="39" max="39" width="5.85546875" customWidth="1"/>
    <col min="52" max="52" width="18.7109375" customWidth="1"/>
    <col min="53" max="53" width="19.7109375" customWidth="1"/>
  </cols>
  <sheetData>
    <row r="1" spans="1:22" x14ac:dyDescent="0.2">
      <c r="A1" t="s">
        <v>2</v>
      </c>
      <c r="B1" s="1"/>
      <c r="C1" s="1"/>
    </row>
    <row r="2" spans="1:22" x14ac:dyDescent="0.2">
      <c r="B2" s="1"/>
      <c r="C2" s="1"/>
    </row>
    <row r="3" spans="1:22" x14ac:dyDescent="0.2">
      <c r="A3" s="11">
        <v>5587</v>
      </c>
      <c r="B3" s="12" t="s">
        <v>4</v>
      </c>
      <c r="C3" s="1"/>
      <c r="D3" t="s">
        <v>0</v>
      </c>
    </row>
    <row r="5" spans="1:22" x14ac:dyDescent="0.2">
      <c r="B5" s="2">
        <v>39023</v>
      </c>
      <c r="C5" s="2">
        <v>39433</v>
      </c>
      <c r="D5" s="2">
        <v>39463</v>
      </c>
      <c r="E5" s="2">
        <v>39491</v>
      </c>
      <c r="F5" s="2">
        <v>39533</v>
      </c>
      <c r="G5" s="2">
        <v>39561</v>
      </c>
      <c r="H5" s="2">
        <v>39604</v>
      </c>
      <c r="I5" s="2">
        <v>39693</v>
      </c>
      <c r="J5" s="2">
        <v>39764</v>
      </c>
      <c r="K5" s="2">
        <v>39835</v>
      </c>
      <c r="L5" s="2">
        <v>39897</v>
      </c>
      <c r="M5" s="2">
        <v>39933</v>
      </c>
      <c r="N5" s="2">
        <v>39973</v>
      </c>
      <c r="O5" s="2">
        <v>40030</v>
      </c>
      <c r="P5" s="2">
        <v>40059</v>
      </c>
      <c r="Q5" s="2">
        <v>40114</v>
      </c>
      <c r="R5" s="2">
        <v>40163</v>
      </c>
      <c r="S5" s="2">
        <v>40206</v>
      </c>
      <c r="T5" s="2">
        <v>40256</v>
      </c>
      <c r="U5" s="2">
        <v>40298</v>
      </c>
      <c r="V5" s="2">
        <v>40360</v>
      </c>
    </row>
    <row r="6" spans="1:22" ht="15.75" x14ac:dyDescent="0.25">
      <c r="A6">
        <v>1</v>
      </c>
      <c r="B6">
        <v>0.2</v>
      </c>
      <c r="C6">
        <v>0.56999999999999995</v>
      </c>
      <c r="D6">
        <v>0.64</v>
      </c>
      <c r="E6">
        <v>0.49</v>
      </c>
      <c r="F6">
        <v>0.46</v>
      </c>
      <c r="G6">
        <v>0.3</v>
      </c>
      <c r="H6">
        <v>0.23</v>
      </c>
      <c r="I6">
        <v>0.22</v>
      </c>
      <c r="J6">
        <v>0.38</v>
      </c>
      <c r="K6">
        <v>0.48</v>
      </c>
      <c r="L6">
        <v>0.34</v>
      </c>
      <c r="M6">
        <v>0.23</v>
      </c>
      <c r="N6">
        <v>0.19</v>
      </c>
      <c r="O6">
        <v>0.23</v>
      </c>
      <c r="P6">
        <v>0.14000000000000001</v>
      </c>
      <c r="Q6">
        <v>0.33</v>
      </c>
      <c r="R6" s="5">
        <v>0.33</v>
      </c>
      <c r="S6" s="6">
        <v>0.4</v>
      </c>
      <c r="T6" s="6">
        <v>0.27</v>
      </c>
      <c r="U6" s="6">
        <v>0.51</v>
      </c>
      <c r="V6" s="6">
        <v>0.23</v>
      </c>
    </row>
    <row r="7" spans="1:22" ht="15.75" x14ac:dyDescent="0.25">
      <c r="A7">
        <v>2</v>
      </c>
      <c r="B7">
        <v>0.37</v>
      </c>
      <c r="C7">
        <v>0.5</v>
      </c>
      <c r="D7">
        <v>0.42</v>
      </c>
      <c r="E7">
        <v>0.36</v>
      </c>
      <c r="F7">
        <v>0.35</v>
      </c>
      <c r="G7">
        <v>0.38</v>
      </c>
      <c r="H7">
        <v>0.19</v>
      </c>
      <c r="I7">
        <v>0.18</v>
      </c>
      <c r="J7">
        <v>0.41</v>
      </c>
      <c r="K7">
        <v>0.21</v>
      </c>
      <c r="L7">
        <v>0.33</v>
      </c>
      <c r="M7">
        <v>0.33</v>
      </c>
      <c r="N7">
        <v>0.09</v>
      </c>
      <c r="O7">
        <v>0.13</v>
      </c>
      <c r="P7">
        <v>0.18</v>
      </c>
      <c r="Q7">
        <v>0.19</v>
      </c>
      <c r="R7" s="5">
        <v>0.65</v>
      </c>
      <c r="S7" s="6">
        <v>0.49</v>
      </c>
      <c r="T7" s="6">
        <v>0.34</v>
      </c>
      <c r="U7" s="6">
        <v>0.22</v>
      </c>
      <c r="V7" s="6">
        <v>0.08</v>
      </c>
    </row>
    <row r="8" spans="1:22" ht="15.75" x14ac:dyDescent="0.25">
      <c r="A8">
        <v>3</v>
      </c>
      <c r="B8">
        <v>0.31</v>
      </c>
      <c r="C8">
        <v>0.41</v>
      </c>
      <c r="D8">
        <v>0.52</v>
      </c>
      <c r="E8">
        <v>0.4</v>
      </c>
      <c r="F8">
        <v>0.22</v>
      </c>
      <c r="G8">
        <v>0.17</v>
      </c>
      <c r="H8">
        <v>0.12</v>
      </c>
      <c r="I8">
        <v>0.18</v>
      </c>
      <c r="J8">
        <v>0.35</v>
      </c>
      <c r="K8">
        <v>0.38</v>
      </c>
      <c r="L8">
        <v>0.25</v>
      </c>
      <c r="M8">
        <v>0.1</v>
      </c>
      <c r="N8">
        <v>0.1</v>
      </c>
      <c r="O8">
        <v>0.16</v>
      </c>
      <c r="P8">
        <v>0.14000000000000001</v>
      </c>
      <c r="Q8">
        <v>0.11</v>
      </c>
      <c r="R8" s="5">
        <v>0.46</v>
      </c>
      <c r="S8" s="6">
        <v>0.38</v>
      </c>
      <c r="T8" s="6">
        <v>0.22</v>
      </c>
      <c r="U8" s="6">
        <v>0.3</v>
      </c>
      <c r="V8" s="6">
        <v>0.05</v>
      </c>
    </row>
    <row r="9" spans="1:22" ht="15.75" x14ac:dyDescent="0.25">
      <c r="A9">
        <v>4</v>
      </c>
      <c r="B9">
        <v>0.36</v>
      </c>
      <c r="C9">
        <v>0.5</v>
      </c>
      <c r="D9">
        <v>0.35</v>
      </c>
      <c r="E9">
        <v>0.39</v>
      </c>
      <c r="F9">
        <v>0.42</v>
      </c>
      <c r="G9">
        <v>0.36</v>
      </c>
      <c r="H9">
        <v>0.21</v>
      </c>
      <c r="I9">
        <v>0.35</v>
      </c>
      <c r="J9">
        <v>0.36</v>
      </c>
      <c r="K9">
        <v>0.44</v>
      </c>
      <c r="L9">
        <v>0.31</v>
      </c>
      <c r="M9">
        <v>0.19</v>
      </c>
      <c r="N9">
        <v>0.18</v>
      </c>
      <c r="O9">
        <v>0.15</v>
      </c>
      <c r="P9">
        <v>0.18</v>
      </c>
      <c r="Q9">
        <v>0.46</v>
      </c>
      <c r="R9" s="5">
        <v>0.48</v>
      </c>
      <c r="S9" s="6">
        <v>0.33</v>
      </c>
      <c r="T9" s="6">
        <v>0.31</v>
      </c>
      <c r="U9" s="6">
        <v>0.15</v>
      </c>
      <c r="V9" s="6">
        <v>0.05</v>
      </c>
    </row>
    <row r="10" spans="1:22" ht="15.75" x14ac:dyDescent="0.25">
      <c r="A10">
        <v>5</v>
      </c>
      <c r="B10">
        <v>0.3</v>
      </c>
      <c r="C10">
        <v>0.21</v>
      </c>
      <c r="D10">
        <v>0.27</v>
      </c>
      <c r="E10">
        <v>0.11</v>
      </c>
      <c r="F10">
        <v>0.31</v>
      </c>
      <c r="G10">
        <v>0.31</v>
      </c>
      <c r="H10">
        <v>0.2</v>
      </c>
      <c r="I10">
        <v>0.32</v>
      </c>
      <c r="J10">
        <v>0.45</v>
      </c>
      <c r="K10">
        <v>0.3</v>
      </c>
      <c r="L10">
        <v>0.33</v>
      </c>
      <c r="M10">
        <v>0.28999999999999998</v>
      </c>
      <c r="N10">
        <v>0.16</v>
      </c>
      <c r="O10">
        <v>0.2</v>
      </c>
      <c r="P10">
        <v>0.14000000000000001</v>
      </c>
      <c r="Q10">
        <v>0.15</v>
      </c>
      <c r="R10" s="5">
        <v>0.37</v>
      </c>
      <c r="S10" s="6">
        <v>0.56999999999999995</v>
      </c>
      <c r="T10" s="6">
        <v>0.37</v>
      </c>
      <c r="U10" s="6">
        <v>0.56999999999999995</v>
      </c>
      <c r="V10" s="6">
        <v>0.17</v>
      </c>
    </row>
    <row r="11" spans="1:22" ht="15.75" x14ac:dyDescent="0.25">
      <c r="A11">
        <v>6</v>
      </c>
      <c r="B11">
        <v>0.43</v>
      </c>
      <c r="C11">
        <v>0.25</v>
      </c>
      <c r="D11">
        <v>0.28999999999999998</v>
      </c>
      <c r="E11">
        <v>0.28000000000000003</v>
      </c>
      <c r="F11">
        <v>0.2</v>
      </c>
      <c r="G11">
        <v>0.23</v>
      </c>
      <c r="H11">
        <v>0.09</v>
      </c>
      <c r="I11">
        <v>0.21</v>
      </c>
      <c r="J11">
        <v>0.41</v>
      </c>
      <c r="K11">
        <v>0.24</v>
      </c>
      <c r="L11">
        <v>0.16</v>
      </c>
      <c r="M11">
        <v>0.13</v>
      </c>
      <c r="N11">
        <v>0.18</v>
      </c>
      <c r="O11">
        <v>0.16</v>
      </c>
      <c r="P11">
        <v>7.0000000000000007E-2</v>
      </c>
      <c r="Q11">
        <v>0.08</v>
      </c>
      <c r="R11" s="5">
        <v>0.31</v>
      </c>
      <c r="S11" s="6">
        <v>0.18</v>
      </c>
      <c r="T11" s="6">
        <v>0.4</v>
      </c>
      <c r="U11" s="6">
        <v>0.16</v>
      </c>
      <c r="V11" s="6">
        <v>0.06</v>
      </c>
    </row>
    <row r="12" spans="1:22" ht="15.75" x14ac:dyDescent="0.25">
      <c r="A12">
        <v>7</v>
      </c>
      <c r="B12">
        <v>0.24</v>
      </c>
      <c r="C12">
        <v>0.79</v>
      </c>
      <c r="D12">
        <v>0.36</v>
      </c>
      <c r="E12">
        <v>0.41</v>
      </c>
      <c r="F12">
        <v>0.36</v>
      </c>
      <c r="G12">
        <v>0.35</v>
      </c>
      <c r="H12">
        <v>0.18</v>
      </c>
      <c r="I12">
        <v>0.28999999999999998</v>
      </c>
      <c r="J12">
        <v>0.55000000000000004</v>
      </c>
      <c r="K12">
        <v>0.38</v>
      </c>
      <c r="L12">
        <v>0.38</v>
      </c>
      <c r="M12">
        <v>0.38</v>
      </c>
      <c r="N12">
        <v>0.28000000000000003</v>
      </c>
      <c r="O12">
        <v>0.23</v>
      </c>
      <c r="P12">
        <v>0.33</v>
      </c>
      <c r="Q12">
        <v>0.08</v>
      </c>
      <c r="R12" s="5">
        <v>0.51</v>
      </c>
      <c r="S12" s="6">
        <v>0.68</v>
      </c>
      <c r="T12" s="6">
        <v>0.33</v>
      </c>
      <c r="U12" s="6">
        <v>0.38</v>
      </c>
      <c r="V12" s="6">
        <v>0.13</v>
      </c>
    </row>
    <row r="13" spans="1:22" ht="15.75" x14ac:dyDescent="0.25">
      <c r="A13">
        <v>8</v>
      </c>
      <c r="B13">
        <v>0.5</v>
      </c>
      <c r="C13">
        <v>0.59</v>
      </c>
      <c r="D13">
        <v>0.47</v>
      </c>
      <c r="E13">
        <v>0.41</v>
      </c>
      <c r="F13">
        <v>0.39</v>
      </c>
      <c r="G13">
        <v>0.38</v>
      </c>
      <c r="H13">
        <v>0.24</v>
      </c>
      <c r="I13">
        <v>0.27</v>
      </c>
      <c r="J13">
        <v>0.53</v>
      </c>
      <c r="K13">
        <v>0.76</v>
      </c>
      <c r="L13">
        <v>0.18</v>
      </c>
      <c r="M13">
        <v>0.38</v>
      </c>
      <c r="N13">
        <v>0.2</v>
      </c>
      <c r="O13">
        <v>0.18</v>
      </c>
      <c r="P13">
        <v>0.19</v>
      </c>
      <c r="Q13">
        <v>0.22</v>
      </c>
      <c r="R13" s="5">
        <v>0.62</v>
      </c>
      <c r="S13" s="6">
        <v>0.42</v>
      </c>
      <c r="T13" s="6">
        <v>0.46</v>
      </c>
      <c r="U13" s="6">
        <v>0.21</v>
      </c>
      <c r="V13" s="6">
        <v>0.13</v>
      </c>
    </row>
    <row r="14" spans="1:22" ht="15.75" x14ac:dyDescent="0.25">
      <c r="A14">
        <v>9</v>
      </c>
      <c r="B14">
        <v>0.3</v>
      </c>
      <c r="C14">
        <v>0.24</v>
      </c>
      <c r="D14">
        <v>0.33</v>
      </c>
      <c r="E14">
        <v>0.35</v>
      </c>
      <c r="F14">
        <v>0.21</v>
      </c>
      <c r="G14">
        <v>0.33</v>
      </c>
      <c r="H14">
        <v>0.17</v>
      </c>
      <c r="I14">
        <v>0.17</v>
      </c>
      <c r="J14">
        <v>0.56000000000000005</v>
      </c>
      <c r="K14">
        <v>0.25</v>
      </c>
      <c r="L14">
        <v>0.33</v>
      </c>
      <c r="M14">
        <v>0.28999999999999998</v>
      </c>
      <c r="N14">
        <v>7.0000000000000007E-2</v>
      </c>
      <c r="O14">
        <v>0.19</v>
      </c>
      <c r="P14">
        <v>0.17</v>
      </c>
      <c r="Q14">
        <v>0.22</v>
      </c>
      <c r="R14" s="5">
        <v>0.62</v>
      </c>
      <c r="S14" s="6">
        <v>0.7</v>
      </c>
      <c r="T14" s="6">
        <v>0.42</v>
      </c>
      <c r="U14" s="6">
        <v>0.34</v>
      </c>
      <c r="V14" s="6">
        <v>0.13</v>
      </c>
    </row>
    <row r="15" spans="1:22" ht="15.75" x14ac:dyDescent="0.25">
      <c r="A15">
        <v>10</v>
      </c>
      <c r="B15">
        <v>0.34</v>
      </c>
      <c r="C15">
        <v>0.27</v>
      </c>
      <c r="D15">
        <v>0.28999999999999998</v>
      </c>
      <c r="E15">
        <v>0.03</v>
      </c>
      <c r="F15">
        <v>0.36</v>
      </c>
      <c r="G15">
        <v>0.2</v>
      </c>
      <c r="H15">
        <v>0.22</v>
      </c>
      <c r="I15">
        <v>0.18</v>
      </c>
      <c r="J15">
        <v>0.45</v>
      </c>
      <c r="K15">
        <v>0.28999999999999998</v>
      </c>
      <c r="L15">
        <v>0.2</v>
      </c>
      <c r="M15">
        <v>0.26</v>
      </c>
      <c r="N15">
        <v>0.17</v>
      </c>
      <c r="O15">
        <v>0.19</v>
      </c>
      <c r="P15">
        <v>0.17</v>
      </c>
      <c r="Q15">
        <v>0.19</v>
      </c>
      <c r="R15" s="5">
        <v>0.95</v>
      </c>
      <c r="S15" s="6">
        <v>0.51</v>
      </c>
      <c r="T15" s="6">
        <v>0.28999999999999998</v>
      </c>
      <c r="U15" s="6">
        <v>0.2</v>
      </c>
      <c r="V15" s="6">
        <v>0.14000000000000001</v>
      </c>
    </row>
    <row r="16" spans="1:22" ht="15.75" x14ac:dyDescent="0.25">
      <c r="A16">
        <v>11</v>
      </c>
      <c r="B16">
        <v>0.23</v>
      </c>
      <c r="C16">
        <v>0.47</v>
      </c>
      <c r="D16">
        <v>0.4</v>
      </c>
      <c r="E16">
        <v>0.57999999999999996</v>
      </c>
      <c r="F16">
        <v>0.41</v>
      </c>
      <c r="G16">
        <v>0.43</v>
      </c>
      <c r="H16">
        <v>0.15</v>
      </c>
      <c r="I16">
        <v>0.44</v>
      </c>
      <c r="J16">
        <v>0.44</v>
      </c>
      <c r="K16">
        <v>0.39</v>
      </c>
      <c r="L16">
        <v>0.37</v>
      </c>
      <c r="M16">
        <v>0.27</v>
      </c>
      <c r="N16">
        <v>0.2</v>
      </c>
      <c r="O16">
        <v>0.25</v>
      </c>
      <c r="P16">
        <v>0.14000000000000001</v>
      </c>
      <c r="Q16">
        <v>0.16</v>
      </c>
      <c r="R16" s="5">
        <v>0.47</v>
      </c>
      <c r="S16" s="6">
        <v>0.68</v>
      </c>
      <c r="T16" s="6">
        <v>0.24</v>
      </c>
      <c r="U16" s="6">
        <v>0.42</v>
      </c>
      <c r="V16" s="6">
        <v>0.05</v>
      </c>
    </row>
    <row r="17" spans="1:22" ht="15.75" x14ac:dyDescent="0.25">
      <c r="A17">
        <v>12</v>
      </c>
      <c r="B17">
        <v>0.3</v>
      </c>
      <c r="C17">
        <v>0.31</v>
      </c>
      <c r="D17">
        <v>0.34</v>
      </c>
      <c r="E17">
        <v>0.21</v>
      </c>
      <c r="F17">
        <v>0.23</v>
      </c>
      <c r="G17">
        <v>0.42</v>
      </c>
      <c r="H17">
        <v>0.25</v>
      </c>
      <c r="I17">
        <v>0.23</v>
      </c>
      <c r="J17">
        <v>0.61</v>
      </c>
      <c r="K17">
        <v>0.35</v>
      </c>
      <c r="L17">
        <v>0.45</v>
      </c>
      <c r="M17">
        <v>0.52</v>
      </c>
      <c r="N17">
        <v>0.12</v>
      </c>
      <c r="O17">
        <v>0.28999999999999998</v>
      </c>
      <c r="P17">
        <v>0.34</v>
      </c>
      <c r="Q17">
        <v>0.23</v>
      </c>
      <c r="R17" s="5">
        <v>0.78</v>
      </c>
      <c r="S17" s="6">
        <v>0.75</v>
      </c>
      <c r="T17" s="6">
        <v>0.38</v>
      </c>
      <c r="U17" s="6">
        <v>0.2</v>
      </c>
      <c r="V17" s="6">
        <v>0.23</v>
      </c>
    </row>
    <row r="18" spans="1:22" ht="15.75" x14ac:dyDescent="0.25">
      <c r="A18">
        <v>13</v>
      </c>
      <c r="B18">
        <v>0.23</v>
      </c>
      <c r="C18">
        <v>0.23</v>
      </c>
      <c r="D18">
        <v>0.48</v>
      </c>
      <c r="E18">
        <v>0.27</v>
      </c>
      <c r="F18">
        <v>0.1</v>
      </c>
      <c r="G18">
        <v>0.2</v>
      </c>
      <c r="H18">
        <v>0.27</v>
      </c>
      <c r="I18">
        <v>0.15</v>
      </c>
      <c r="J18">
        <v>0.32</v>
      </c>
      <c r="K18">
        <v>0.23</v>
      </c>
      <c r="L18">
        <v>0.14000000000000001</v>
      </c>
      <c r="M18">
        <v>0.12</v>
      </c>
      <c r="N18">
        <v>0.14000000000000001</v>
      </c>
      <c r="O18">
        <v>0.24</v>
      </c>
      <c r="P18">
        <v>0.11</v>
      </c>
      <c r="Q18">
        <v>0.34</v>
      </c>
      <c r="R18" s="5">
        <v>0.24</v>
      </c>
      <c r="S18" s="6">
        <v>0.51</v>
      </c>
      <c r="T18" s="6">
        <v>0.23</v>
      </c>
      <c r="U18" s="6">
        <v>0.22</v>
      </c>
      <c r="V18" s="6">
        <v>0.16</v>
      </c>
    </row>
    <row r="19" spans="1:22" ht="15.75" x14ac:dyDescent="0.25">
      <c r="A19">
        <v>14</v>
      </c>
      <c r="B19">
        <v>0.41</v>
      </c>
      <c r="C19">
        <v>0.46</v>
      </c>
      <c r="D19">
        <v>0.43</v>
      </c>
      <c r="E19">
        <v>0.02</v>
      </c>
      <c r="F19">
        <v>0.35</v>
      </c>
      <c r="G19">
        <v>0.36</v>
      </c>
      <c r="H19">
        <v>0.22</v>
      </c>
      <c r="I19">
        <v>0.24</v>
      </c>
      <c r="J19">
        <v>0.55000000000000004</v>
      </c>
      <c r="K19">
        <v>0.41</v>
      </c>
      <c r="L19">
        <v>0.35</v>
      </c>
      <c r="M19">
        <v>0.26</v>
      </c>
      <c r="N19">
        <v>0.06</v>
      </c>
      <c r="O19">
        <v>0.21</v>
      </c>
      <c r="P19">
        <v>0.13</v>
      </c>
      <c r="Q19">
        <v>0.17</v>
      </c>
      <c r="R19" s="5">
        <v>0.57999999999999996</v>
      </c>
      <c r="S19" s="6">
        <v>0.51</v>
      </c>
      <c r="T19" s="6">
        <v>0.38</v>
      </c>
      <c r="U19" s="6">
        <v>0.32</v>
      </c>
      <c r="V19" s="6">
        <v>0.08</v>
      </c>
    </row>
    <row r="20" spans="1:22" ht="15.75" x14ac:dyDescent="0.25">
      <c r="A20">
        <v>15</v>
      </c>
      <c r="B20">
        <v>0.32</v>
      </c>
      <c r="C20">
        <v>0.44</v>
      </c>
      <c r="D20">
        <v>0.35</v>
      </c>
      <c r="E20">
        <v>0.27</v>
      </c>
      <c r="F20">
        <v>0.16</v>
      </c>
      <c r="G20">
        <v>0.34</v>
      </c>
      <c r="H20">
        <v>0.23</v>
      </c>
      <c r="I20">
        <v>0.28999999999999998</v>
      </c>
      <c r="J20">
        <v>0.86</v>
      </c>
      <c r="K20">
        <v>0.4</v>
      </c>
      <c r="L20">
        <v>0.3</v>
      </c>
      <c r="M20">
        <v>0.37</v>
      </c>
      <c r="N20">
        <v>0.23</v>
      </c>
      <c r="O20">
        <v>0.28999999999999998</v>
      </c>
      <c r="P20">
        <v>0.17</v>
      </c>
      <c r="Q20">
        <v>0.26</v>
      </c>
      <c r="R20" s="5">
        <v>0.35</v>
      </c>
      <c r="S20" s="6">
        <v>0.6</v>
      </c>
      <c r="T20" s="6">
        <v>0.38</v>
      </c>
      <c r="U20" s="6">
        <v>0.31</v>
      </c>
      <c r="V20" s="6">
        <v>0.16</v>
      </c>
    </row>
    <row r="21" spans="1:22" ht="15.75" x14ac:dyDescent="0.25">
      <c r="A21">
        <v>16</v>
      </c>
      <c r="B21">
        <v>0.44</v>
      </c>
      <c r="C21">
        <v>0.45</v>
      </c>
      <c r="D21">
        <v>0.27</v>
      </c>
      <c r="E21">
        <v>0.72</v>
      </c>
      <c r="F21">
        <v>0.49</v>
      </c>
      <c r="G21">
        <v>0.3</v>
      </c>
      <c r="H21">
        <v>0.19</v>
      </c>
      <c r="I21">
        <v>0.19</v>
      </c>
      <c r="J21">
        <v>0.42</v>
      </c>
      <c r="K21">
        <v>0.72</v>
      </c>
      <c r="L21">
        <v>0.2</v>
      </c>
      <c r="M21">
        <v>0.28999999999999998</v>
      </c>
      <c r="N21">
        <v>7.0000000000000007E-2</v>
      </c>
      <c r="O21">
        <v>0.16</v>
      </c>
      <c r="P21">
        <v>0.15</v>
      </c>
      <c r="Q21">
        <v>0.16</v>
      </c>
      <c r="R21" s="5">
        <v>0.38</v>
      </c>
      <c r="S21" s="6">
        <v>0.56000000000000005</v>
      </c>
      <c r="T21" s="6">
        <v>0.34</v>
      </c>
      <c r="U21" s="6">
        <v>0.33</v>
      </c>
      <c r="V21" s="6">
        <v>0.15</v>
      </c>
    </row>
    <row r="22" spans="1:22" ht="15.75" x14ac:dyDescent="0.25">
      <c r="A22">
        <v>17</v>
      </c>
      <c r="B22">
        <v>0.3</v>
      </c>
      <c r="C22">
        <v>0.44</v>
      </c>
      <c r="D22">
        <v>0.19</v>
      </c>
      <c r="E22">
        <v>0.21</v>
      </c>
      <c r="F22">
        <v>0.21</v>
      </c>
      <c r="G22">
        <v>0.38</v>
      </c>
      <c r="H22">
        <v>0.18</v>
      </c>
      <c r="I22">
        <v>0.13</v>
      </c>
      <c r="J22">
        <v>0.56999999999999995</v>
      </c>
      <c r="K22">
        <v>0.34</v>
      </c>
      <c r="L22">
        <v>0.41</v>
      </c>
      <c r="M22">
        <v>0.4</v>
      </c>
      <c r="N22">
        <v>0.18</v>
      </c>
      <c r="O22">
        <v>0.18</v>
      </c>
      <c r="P22">
        <v>0.15</v>
      </c>
      <c r="Q22">
        <v>0.17</v>
      </c>
      <c r="R22" s="5">
        <v>0.36</v>
      </c>
      <c r="S22" s="6">
        <v>0.46</v>
      </c>
      <c r="T22" s="6">
        <v>0.27</v>
      </c>
      <c r="U22" s="6">
        <v>0.31</v>
      </c>
      <c r="V22" s="6">
        <v>0.13</v>
      </c>
    </row>
    <row r="23" spans="1:22" ht="15.75" x14ac:dyDescent="0.25">
      <c r="A23">
        <v>18</v>
      </c>
      <c r="B23">
        <v>0.9</v>
      </c>
      <c r="C23">
        <v>0.77</v>
      </c>
      <c r="D23">
        <v>0.59</v>
      </c>
      <c r="E23">
        <v>0.43</v>
      </c>
      <c r="F23">
        <v>0.63</v>
      </c>
      <c r="G23">
        <v>0.54</v>
      </c>
      <c r="H23">
        <v>0.33</v>
      </c>
      <c r="I23">
        <v>0.37</v>
      </c>
      <c r="J23">
        <v>0.75</v>
      </c>
      <c r="K23">
        <v>0.56999999999999995</v>
      </c>
      <c r="L23">
        <v>0.5</v>
      </c>
      <c r="M23">
        <v>0.5</v>
      </c>
      <c r="N23">
        <v>0.36</v>
      </c>
      <c r="O23">
        <v>0.36</v>
      </c>
      <c r="P23">
        <v>0.48</v>
      </c>
      <c r="Q23">
        <v>0.47</v>
      </c>
      <c r="R23" s="5">
        <v>0.32</v>
      </c>
      <c r="S23" s="6">
        <v>1.0900000000000001</v>
      </c>
      <c r="T23" s="6">
        <v>0.63</v>
      </c>
      <c r="U23" s="6">
        <v>0.41</v>
      </c>
      <c r="V23" s="6">
        <v>0.28999999999999998</v>
      </c>
    </row>
    <row r="24" spans="1:22" ht="15.75" x14ac:dyDescent="0.25">
      <c r="A24">
        <v>19</v>
      </c>
      <c r="B24">
        <v>0.41</v>
      </c>
      <c r="C24">
        <v>0.47</v>
      </c>
      <c r="D24">
        <v>0.41</v>
      </c>
      <c r="E24">
        <v>0.16</v>
      </c>
      <c r="F24">
        <v>0.26</v>
      </c>
      <c r="G24">
        <v>0.38</v>
      </c>
      <c r="H24">
        <v>0.16</v>
      </c>
      <c r="I24">
        <v>0.23</v>
      </c>
      <c r="J24">
        <v>0.37</v>
      </c>
      <c r="K24">
        <v>0.32</v>
      </c>
      <c r="L24">
        <v>0.18</v>
      </c>
      <c r="M24">
        <v>0.22</v>
      </c>
      <c r="N24">
        <v>0.11</v>
      </c>
      <c r="O24">
        <v>0.16</v>
      </c>
      <c r="P24">
        <v>0.19</v>
      </c>
      <c r="Q24">
        <v>0.18</v>
      </c>
      <c r="R24" s="5">
        <v>0.4</v>
      </c>
      <c r="S24" s="6">
        <v>0.54</v>
      </c>
      <c r="T24" s="6">
        <v>0.34</v>
      </c>
      <c r="U24" s="6">
        <v>0.28000000000000003</v>
      </c>
      <c r="V24" s="6">
        <v>0.11</v>
      </c>
    </row>
    <row r="25" spans="1:22" ht="15.75" x14ac:dyDescent="0.25">
      <c r="A25">
        <v>20</v>
      </c>
      <c r="B25">
        <v>0.35</v>
      </c>
      <c r="C25">
        <v>0.38</v>
      </c>
      <c r="D25">
        <v>0.36</v>
      </c>
      <c r="E25">
        <v>0.28999999999999998</v>
      </c>
      <c r="F25">
        <v>0.19</v>
      </c>
      <c r="G25">
        <v>0.25</v>
      </c>
      <c r="H25">
        <v>0.16</v>
      </c>
      <c r="I25">
        <v>0.21</v>
      </c>
      <c r="J25">
        <v>0.23</v>
      </c>
      <c r="K25">
        <v>0.36</v>
      </c>
      <c r="L25">
        <v>0.2</v>
      </c>
      <c r="M25">
        <v>0.09</v>
      </c>
      <c r="N25">
        <v>0.06</v>
      </c>
      <c r="O25">
        <v>0.16</v>
      </c>
      <c r="P25">
        <v>0.12</v>
      </c>
      <c r="Q25">
        <v>0.21</v>
      </c>
      <c r="R25" s="5">
        <v>0.74</v>
      </c>
      <c r="S25" s="6">
        <v>0.51</v>
      </c>
      <c r="T25" s="6">
        <v>0.31</v>
      </c>
      <c r="U25" s="6">
        <v>0.12</v>
      </c>
      <c r="V25" s="6">
        <v>0.11</v>
      </c>
    </row>
    <row r="26" spans="1:22" ht="15.75" x14ac:dyDescent="0.25">
      <c r="A26">
        <v>21</v>
      </c>
      <c r="B26">
        <v>0.41</v>
      </c>
      <c r="C26">
        <v>0.48</v>
      </c>
      <c r="D26">
        <v>0.35</v>
      </c>
      <c r="E26">
        <v>0.48</v>
      </c>
      <c r="F26">
        <v>0.36</v>
      </c>
      <c r="G26">
        <v>0.43</v>
      </c>
      <c r="H26">
        <v>0.28000000000000003</v>
      </c>
      <c r="I26">
        <v>0.19</v>
      </c>
      <c r="J26">
        <v>0.56000000000000005</v>
      </c>
      <c r="K26">
        <v>0.64</v>
      </c>
      <c r="L26">
        <v>0.37</v>
      </c>
      <c r="M26">
        <v>0.47</v>
      </c>
      <c r="N26">
        <v>0.1</v>
      </c>
      <c r="O26">
        <v>0.25</v>
      </c>
      <c r="P26">
        <v>0.24</v>
      </c>
      <c r="Q26">
        <v>0.3</v>
      </c>
      <c r="R26" s="5">
        <v>0.36</v>
      </c>
      <c r="S26" s="6">
        <v>0.64</v>
      </c>
      <c r="T26" s="6">
        <v>0.47</v>
      </c>
      <c r="U26" s="6">
        <v>0.38</v>
      </c>
      <c r="V26" s="6">
        <v>0.13</v>
      </c>
    </row>
    <row r="27" spans="1:22" ht="15.75" x14ac:dyDescent="0.25">
      <c r="A27">
        <v>22</v>
      </c>
      <c r="B27">
        <v>0.49</v>
      </c>
      <c r="C27">
        <v>0.38</v>
      </c>
      <c r="D27">
        <v>0.19</v>
      </c>
      <c r="E27">
        <v>0.35</v>
      </c>
      <c r="F27">
        <v>0.28999999999999998</v>
      </c>
      <c r="G27">
        <v>0.33</v>
      </c>
      <c r="H27">
        <v>0.16</v>
      </c>
      <c r="I27">
        <v>0.15</v>
      </c>
      <c r="J27">
        <v>0.48</v>
      </c>
      <c r="K27">
        <v>0.28999999999999998</v>
      </c>
      <c r="L27">
        <v>0.34</v>
      </c>
      <c r="M27">
        <v>0.24</v>
      </c>
      <c r="N27">
        <v>0.21</v>
      </c>
      <c r="O27">
        <v>0.08</v>
      </c>
      <c r="P27">
        <v>0.18</v>
      </c>
      <c r="Q27">
        <v>0.17</v>
      </c>
      <c r="R27" s="5">
        <v>0.45</v>
      </c>
      <c r="S27" s="6">
        <v>0.44</v>
      </c>
      <c r="T27" s="6">
        <v>0.44</v>
      </c>
      <c r="U27" s="6">
        <v>0.31</v>
      </c>
      <c r="V27" s="6">
        <v>0.06</v>
      </c>
    </row>
    <row r="28" spans="1:22" ht="15.75" x14ac:dyDescent="0.25">
      <c r="A28">
        <v>23</v>
      </c>
      <c r="B28">
        <v>2.17</v>
      </c>
      <c r="C28">
        <v>0.5</v>
      </c>
      <c r="D28">
        <v>0.56999999999999995</v>
      </c>
      <c r="E28">
        <v>0.6</v>
      </c>
      <c r="F28">
        <v>0.23</v>
      </c>
      <c r="G28">
        <v>0.4</v>
      </c>
      <c r="H28">
        <v>0.25</v>
      </c>
      <c r="I28">
        <v>0.44</v>
      </c>
      <c r="J28">
        <v>0.46</v>
      </c>
      <c r="K28">
        <v>0.39</v>
      </c>
      <c r="L28">
        <v>0.33</v>
      </c>
      <c r="M28">
        <v>0.14000000000000001</v>
      </c>
      <c r="N28">
        <v>0.15</v>
      </c>
      <c r="O28">
        <v>0.15</v>
      </c>
      <c r="P28">
        <v>0.15</v>
      </c>
      <c r="Q28">
        <v>0.27</v>
      </c>
      <c r="R28" s="5">
        <v>0.55000000000000004</v>
      </c>
      <c r="S28" s="6">
        <v>0.38</v>
      </c>
      <c r="T28" s="6">
        <v>0.4</v>
      </c>
      <c r="U28" s="6">
        <v>0.27</v>
      </c>
      <c r="V28" s="6">
        <v>0.18</v>
      </c>
    </row>
    <row r="29" spans="1:22" ht="15.75" x14ac:dyDescent="0.25">
      <c r="A29">
        <v>24</v>
      </c>
      <c r="B29">
        <v>0.5</v>
      </c>
      <c r="C29">
        <v>0.57999999999999996</v>
      </c>
      <c r="D29">
        <v>0.44</v>
      </c>
      <c r="E29">
        <v>0.48</v>
      </c>
      <c r="F29">
        <v>0.59</v>
      </c>
      <c r="G29">
        <v>0.57999999999999996</v>
      </c>
      <c r="H29">
        <v>0.39</v>
      </c>
      <c r="I29">
        <v>0.34</v>
      </c>
      <c r="J29">
        <v>0.81</v>
      </c>
      <c r="K29">
        <v>0.49</v>
      </c>
      <c r="L29">
        <v>0.63</v>
      </c>
      <c r="M29">
        <v>0.48</v>
      </c>
      <c r="N29">
        <v>0.2</v>
      </c>
      <c r="O29">
        <v>0.3</v>
      </c>
      <c r="P29">
        <v>0.28000000000000003</v>
      </c>
      <c r="Q29">
        <v>0.25</v>
      </c>
      <c r="R29" s="5">
        <v>0.46</v>
      </c>
      <c r="S29" s="6">
        <v>1.06</v>
      </c>
      <c r="T29" s="6">
        <v>0.74</v>
      </c>
      <c r="U29" s="6">
        <v>0.59</v>
      </c>
      <c r="V29" s="6">
        <v>0.18</v>
      </c>
    </row>
    <row r="30" spans="1:22" ht="15.75" x14ac:dyDescent="0.25">
      <c r="A30">
        <v>25</v>
      </c>
      <c r="B30">
        <v>0.23</v>
      </c>
      <c r="C30">
        <v>0.62</v>
      </c>
      <c r="D30">
        <v>0.21</v>
      </c>
      <c r="E30">
        <v>0.35</v>
      </c>
      <c r="F30">
        <v>0.23</v>
      </c>
      <c r="G30">
        <v>0.41</v>
      </c>
      <c r="H30">
        <v>0.19</v>
      </c>
      <c r="I30">
        <v>0.15</v>
      </c>
      <c r="J30">
        <v>0.12</v>
      </c>
      <c r="K30">
        <v>1.41</v>
      </c>
      <c r="L30">
        <v>0.22</v>
      </c>
      <c r="M30">
        <v>0.16</v>
      </c>
      <c r="N30">
        <v>0.16</v>
      </c>
      <c r="O30">
        <v>0.2</v>
      </c>
      <c r="P30">
        <v>0.2</v>
      </c>
      <c r="Q30">
        <v>0.24</v>
      </c>
      <c r="R30" s="5">
        <v>0.7</v>
      </c>
      <c r="S30" s="6">
        <v>0.56999999999999995</v>
      </c>
      <c r="T30" s="6">
        <v>0.78</v>
      </c>
      <c r="U30" s="6">
        <v>0.52</v>
      </c>
      <c r="V30" s="6">
        <v>0.17</v>
      </c>
    </row>
    <row r="32" spans="1:22" x14ac:dyDescent="0.2">
      <c r="A32" s="11">
        <v>5586</v>
      </c>
      <c r="B32" s="12" t="s">
        <v>4</v>
      </c>
      <c r="C32" s="1"/>
      <c r="D32" t="s">
        <v>0</v>
      </c>
    </row>
    <row r="34" spans="1:21" x14ac:dyDescent="0.2">
      <c r="B34" s="2">
        <v>39463</v>
      </c>
      <c r="C34" s="2">
        <v>39491</v>
      </c>
      <c r="D34" s="2">
        <v>39533</v>
      </c>
      <c r="E34" s="2">
        <v>39561</v>
      </c>
      <c r="F34" s="2">
        <v>39604</v>
      </c>
      <c r="G34" s="2">
        <v>39694</v>
      </c>
      <c r="H34" s="2">
        <v>39764</v>
      </c>
      <c r="I34" s="2">
        <v>39836</v>
      </c>
      <c r="J34" s="2">
        <v>39897</v>
      </c>
      <c r="K34" s="2">
        <v>39933</v>
      </c>
      <c r="L34" s="2">
        <v>39973</v>
      </c>
      <c r="M34" s="2">
        <v>40031</v>
      </c>
      <c r="N34" s="2">
        <v>40059</v>
      </c>
      <c r="O34" s="2">
        <v>40114</v>
      </c>
      <c r="P34" s="2">
        <v>40163</v>
      </c>
      <c r="Q34" s="2">
        <v>40206</v>
      </c>
      <c r="R34" s="2">
        <v>40256</v>
      </c>
      <c r="S34" s="2">
        <v>40298</v>
      </c>
      <c r="T34" s="2">
        <v>40361</v>
      </c>
      <c r="U34" s="4"/>
    </row>
    <row r="35" spans="1:21" ht="15.75" x14ac:dyDescent="0.25">
      <c r="A35">
        <v>1</v>
      </c>
      <c r="B35">
        <v>0.33</v>
      </c>
      <c r="C35">
        <v>0.65</v>
      </c>
      <c r="D35">
        <v>0.41</v>
      </c>
      <c r="E35">
        <v>0.47</v>
      </c>
      <c r="F35">
        <v>0.5</v>
      </c>
      <c r="G35">
        <v>0.32</v>
      </c>
      <c r="H35">
        <v>0.56999999999999995</v>
      </c>
      <c r="I35">
        <v>0.69</v>
      </c>
      <c r="J35">
        <v>0.78</v>
      </c>
      <c r="K35">
        <v>0.38</v>
      </c>
      <c r="L35">
        <v>0.26</v>
      </c>
      <c r="M35">
        <v>0.28999999999999998</v>
      </c>
      <c r="N35">
        <v>0.46</v>
      </c>
      <c r="O35">
        <v>0.55000000000000004</v>
      </c>
      <c r="P35" s="7">
        <v>0.45</v>
      </c>
      <c r="Q35" s="6">
        <v>0.65</v>
      </c>
      <c r="R35" s="6">
        <v>0.63</v>
      </c>
      <c r="S35" s="6">
        <v>0.28999999999999998</v>
      </c>
      <c r="T35" s="6">
        <v>0.52</v>
      </c>
      <c r="U35" s="44"/>
    </row>
    <row r="36" spans="1:21" ht="15.75" x14ac:dyDescent="0.25">
      <c r="A36">
        <v>2</v>
      </c>
      <c r="B36">
        <v>0.34</v>
      </c>
      <c r="C36">
        <v>0.38</v>
      </c>
      <c r="D36">
        <v>0.38</v>
      </c>
      <c r="E36">
        <v>0.57999999999999996</v>
      </c>
      <c r="F36">
        <v>0.27</v>
      </c>
      <c r="G36">
        <v>0.37</v>
      </c>
      <c r="H36">
        <v>0.86</v>
      </c>
      <c r="I36">
        <v>0.57999999999999996</v>
      </c>
      <c r="J36">
        <v>0.46</v>
      </c>
      <c r="K36">
        <v>0.66</v>
      </c>
      <c r="L36">
        <v>0.21</v>
      </c>
      <c r="M36">
        <v>0.21</v>
      </c>
      <c r="N36">
        <v>0.26</v>
      </c>
      <c r="O36">
        <v>0.5</v>
      </c>
      <c r="P36" s="7">
        <v>0.17</v>
      </c>
      <c r="Q36" s="6">
        <v>0.81</v>
      </c>
      <c r="R36" s="6">
        <v>0.66</v>
      </c>
      <c r="S36" s="6">
        <v>0.59</v>
      </c>
      <c r="T36" s="6">
        <v>0.34</v>
      </c>
      <c r="U36" s="44"/>
    </row>
    <row r="37" spans="1:21" ht="15.75" x14ac:dyDescent="0.25">
      <c r="A37">
        <v>3</v>
      </c>
      <c r="B37">
        <v>0.53</v>
      </c>
      <c r="C37">
        <v>0.99</v>
      </c>
      <c r="D37">
        <v>0.41</v>
      </c>
      <c r="E37">
        <v>0.56000000000000005</v>
      </c>
      <c r="F37">
        <v>1.05</v>
      </c>
      <c r="G37">
        <v>0.15</v>
      </c>
      <c r="H37">
        <v>0.46</v>
      </c>
      <c r="I37">
        <v>0.3</v>
      </c>
      <c r="J37">
        <v>0.2</v>
      </c>
      <c r="K37">
        <v>0.09</v>
      </c>
      <c r="L37">
        <v>0.15</v>
      </c>
      <c r="M37">
        <v>0.17</v>
      </c>
      <c r="N37">
        <v>0.18</v>
      </c>
      <c r="O37">
        <v>0.3</v>
      </c>
      <c r="P37" s="7">
        <v>0.08</v>
      </c>
      <c r="Q37" s="6">
        <v>0.37</v>
      </c>
      <c r="R37" s="6">
        <v>0.36</v>
      </c>
      <c r="S37" s="6">
        <v>0.51</v>
      </c>
      <c r="T37" s="6">
        <v>0.22</v>
      </c>
      <c r="U37" s="44"/>
    </row>
    <row r="38" spans="1:21" ht="15.75" x14ac:dyDescent="0.25">
      <c r="A38">
        <v>4</v>
      </c>
      <c r="B38">
        <v>0.5</v>
      </c>
      <c r="C38">
        <v>0.56000000000000005</v>
      </c>
      <c r="D38">
        <v>0.45</v>
      </c>
      <c r="E38">
        <v>0.61</v>
      </c>
      <c r="F38">
        <v>0.28999999999999998</v>
      </c>
      <c r="G38">
        <v>0.37</v>
      </c>
      <c r="H38">
        <v>0.44</v>
      </c>
      <c r="I38">
        <v>0.6</v>
      </c>
      <c r="J38">
        <v>0.6</v>
      </c>
      <c r="K38">
        <v>0.44</v>
      </c>
      <c r="L38">
        <v>0.16</v>
      </c>
      <c r="M38">
        <v>0.28000000000000003</v>
      </c>
      <c r="N38">
        <v>0.26</v>
      </c>
      <c r="O38">
        <v>0.25</v>
      </c>
      <c r="P38" s="7">
        <v>0.45</v>
      </c>
      <c r="Q38" s="6">
        <v>0.51</v>
      </c>
      <c r="R38" s="6">
        <v>0.47</v>
      </c>
      <c r="S38" s="6">
        <v>0.27</v>
      </c>
      <c r="T38" s="6">
        <v>0.22</v>
      </c>
      <c r="U38" s="44"/>
    </row>
    <row r="39" spans="1:21" ht="15.75" x14ac:dyDescent="0.25">
      <c r="A39">
        <v>5</v>
      </c>
      <c r="B39">
        <v>0.72</v>
      </c>
      <c r="C39">
        <v>0.49</v>
      </c>
      <c r="D39">
        <v>0.42</v>
      </c>
      <c r="E39">
        <v>0.96</v>
      </c>
      <c r="F39">
        <v>0.21</v>
      </c>
      <c r="G39">
        <v>0.46</v>
      </c>
      <c r="H39">
        <v>1.1200000000000001</v>
      </c>
      <c r="I39">
        <v>0.54</v>
      </c>
      <c r="J39">
        <v>0.44</v>
      </c>
      <c r="K39">
        <v>0.67</v>
      </c>
      <c r="L39">
        <v>0.14000000000000001</v>
      </c>
      <c r="M39">
        <v>0.46</v>
      </c>
      <c r="N39">
        <v>0.32</v>
      </c>
      <c r="O39">
        <v>0.23</v>
      </c>
      <c r="P39" s="7">
        <v>0.47</v>
      </c>
      <c r="Q39" s="6">
        <v>0.53</v>
      </c>
      <c r="R39" s="6">
        <v>0.37</v>
      </c>
      <c r="S39" s="6">
        <v>0.06</v>
      </c>
      <c r="T39" s="6">
        <v>0.31</v>
      </c>
      <c r="U39" s="44"/>
    </row>
    <row r="40" spans="1:21" ht="15.75" x14ac:dyDescent="0.25">
      <c r="A40">
        <v>6</v>
      </c>
      <c r="B40">
        <v>0.32</v>
      </c>
      <c r="C40">
        <v>0.52</v>
      </c>
      <c r="D40">
        <v>0.44</v>
      </c>
      <c r="E40">
        <v>0.54</v>
      </c>
      <c r="F40">
        <v>0.47</v>
      </c>
      <c r="G40">
        <v>0.33</v>
      </c>
      <c r="H40">
        <v>0.39</v>
      </c>
      <c r="I40">
        <v>0.28999999999999998</v>
      </c>
      <c r="J40">
        <v>0.5</v>
      </c>
      <c r="K40">
        <v>0.76</v>
      </c>
      <c r="L40">
        <v>0.28999999999999998</v>
      </c>
      <c r="M40">
        <v>0.11</v>
      </c>
      <c r="N40">
        <v>0.25</v>
      </c>
      <c r="O40">
        <v>0.38</v>
      </c>
      <c r="P40" s="7">
        <v>0.21</v>
      </c>
      <c r="Q40" s="6">
        <v>0.77</v>
      </c>
      <c r="R40" s="6">
        <v>0.53</v>
      </c>
      <c r="S40" s="6">
        <v>0.48</v>
      </c>
      <c r="T40" s="6">
        <v>0.27</v>
      </c>
      <c r="U40" s="44"/>
    </row>
    <row r="41" spans="1:21" ht="15.75" x14ac:dyDescent="0.25">
      <c r="A41">
        <v>7</v>
      </c>
      <c r="B41">
        <v>1.17</v>
      </c>
      <c r="C41">
        <v>0.72</v>
      </c>
      <c r="D41">
        <v>0.33</v>
      </c>
      <c r="E41">
        <v>0.68</v>
      </c>
      <c r="F41">
        <v>0.31</v>
      </c>
      <c r="G41">
        <v>0.26</v>
      </c>
      <c r="H41">
        <v>0.52</v>
      </c>
      <c r="I41">
        <v>0.35</v>
      </c>
      <c r="J41">
        <v>0.51</v>
      </c>
      <c r="K41">
        <v>0.53</v>
      </c>
      <c r="L41">
        <v>0.1</v>
      </c>
      <c r="M41">
        <v>0.32</v>
      </c>
      <c r="N41">
        <v>0.23</v>
      </c>
      <c r="O41">
        <v>0.49</v>
      </c>
      <c r="P41" s="7">
        <v>0.56000000000000005</v>
      </c>
      <c r="Q41" s="6">
        <v>0.63</v>
      </c>
      <c r="R41" s="6">
        <v>0.45</v>
      </c>
      <c r="S41" s="6">
        <v>0.28000000000000003</v>
      </c>
      <c r="T41" s="6">
        <v>0.3</v>
      </c>
      <c r="U41" s="44"/>
    </row>
    <row r="42" spans="1:21" ht="15.75" x14ac:dyDescent="0.25">
      <c r="A42">
        <v>8</v>
      </c>
      <c r="B42">
        <v>0.42</v>
      </c>
      <c r="C42">
        <v>0.66</v>
      </c>
      <c r="D42">
        <v>0.68</v>
      </c>
      <c r="E42">
        <v>0.74</v>
      </c>
      <c r="F42">
        <v>0.33</v>
      </c>
      <c r="G42">
        <v>0.52</v>
      </c>
      <c r="H42">
        <v>0.62</v>
      </c>
      <c r="I42">
        <v>0.5</v>
      </c>
      <c r="J42">
        <v>0.71</v>
      </c>
      <c r="K42">
        <v>0.56999999999999995</v>
      </c>
      <c r="L42">
        <v>0.28000000000000003</v>
      </c>
      <c r="M42">
        <v>0.28999999999999998</v>
      </c>
      <c r="N42">
        <v>0.33</v>
      </c>
      <c r="O42">
        <v>0.6</v>
      </c>
      <c r="P42" s="7">
        <v>0.51</v>
      </c>
      <c r="Q42" s="6">
        <v>0.93</v>
      </c>
      <c r="R42" s="6">
        <v>0.6</v>
      </c>
      <c r="S42" s="6">
        <v>0.32</v>
      </c>
      <c r="T42" s="6">
        <v>0.41</v>
      </c>
      <c r="U42" s="44"/>
    </row>
    <row r="43" spans="1:21" ht="15.75" x14ac:dyDescent="0.25">
      <c r="A43">
        <v>9</v>
      </c>
      <c r="B43">
        <v>0.34</v>
      </c>
      <c r="C43">
        <v>0.4</v>
      </c>
      <c r="D43">
        <v>0.64</v>
      </c>
      <c r="E43">
        <v>0.41</v>
      </c>
      <c r="F43">
        <v>0.35</v>
      </c>
      <c r="G43">
        <v>0.35</v>
      </c>
      <c r="H43">
        <v>0.69</v>
      </c>
      <c r="I43">
        <v>0.77</v>
      </c>
      <c r="J43">
        <v>0.56000000000000005</v>
      </c>
      <c r="K43">
        <v>0.44</v>
      </c>
      <c r="L43">
        <v>0.26</v>
      </c>
      <c r="M43">
        <v>0.23</v>
      </c>
      <c r="N43">
        <v>0.32</v>
      </c>
      <c r="O43">
        <v>0.27</v>
      </c>
      <c r="P43" s="7">
        <v>0.24</v>
      </c>
      <c r="Q43" s="6">
        <v>0.97</v>
      </c>
      <c r="R43" s="6">
        <v>0.42</v>
      </c>
      <c r="S43" s="6">
        <v>0.28000000000000003</v>
      </c>
      <c r="T43" s="6">
        <v>0.15</v>
      </c>
      <c r="U43" s="44"/>
    </row>
    <row r="44" spans="1:21" ht="15.75" x14ac:dyDescent="0.25">
      <c r="A44">
        <v>10</v>
      </c>
      <c r="B44">
        <v>1.01</v>
      </c>
      <c r="C44">
        <v>0.94</v>
      </c>
      <c r="D44">
        <v>0.56999999999999995</v>
      </c>
      <c r="E44">
        <v>0.55000000000000004</v>
      </c>
      <c r="F44">
        <v>0.42</v>
      </c>
      <c r="G44">
        <v>0.44</v>
      </c>
      <c r="H44">
        <v>0.41</v>
      </c>
      <c r="I44">
        <v>2.36</v>
      </c>
      <c r="J44">
        <v>0.71</v>
      </c>
      <c r="K44">
        <v>0.45</v>
      </c>
      <c r="L44">
        <v>0.3</v>
      </c>
      <c r="M44">
        <v>0.43</v>
      </c>
      <c r="N44">
        <v>0.36</v>
      </c>
      <c r="O44">
        <v>0.36</v>
      </c>
      <c r="P44" s="7">
        <v>0.3</v>
      </c>
      <c r="Q44" s="6">
        <v>1.77</v>
      </c>
      <c r="R44" s="6">
        <v>0.57999999999999996</v>
      </c>
      <c r="S44" s="6">
        <v>0.61</v>
      </c>
      <c r="T44" s="6">
        <v>0.33</v>
      </c>
      <c r="U44" s="44"/>
    </row>
    <row r="45" spans="1:21" ht="15.75" x14ac:dyDescent="0.25">
      <c r="A45">
        <v>11</v>
      </c>
      <c r="B45">
        <v>0.63</v>
      </c>
      <c r="C45">
        <v>0.78</v>
      </c>
      <c r="D45">
        <v>0.6</v>
      </c>
      <c r="E45">
        <v>0.5</v>
      </c>
      <c r="F45">
        <v>0.08</v>
      </c>
      <c r="G45">
        <v>0.26</v>
      </c>
      <c r="H45">
        <v>0.48</v>
      </c>
      <c r="I45">
        <v>0.6</v>
      </c>
      <c r="J45">
        <v>0.66</v>
      </c>
      <c r="K45">
        <v>0.22</v>
      </c>
      <c r="L45">
        <v>0.28000000000000003</v>
      </c>
      <c r="M45">
        <v>0.28999999999999998</v>
      </c>
      <c r="N45">
        <v>0.21</v>
      </c>
      <c r="O45">
        <v>0.46</v>
      </c>
      <c r="P45" s="7">
        <v>0.52</v>
      </c>
      <c r="Q45" s="6">
        <v>0.5</v>
      </c>
      <c r="R45" s="6">
        <v>0.46</v>
      </c>
      <c r="S45" s="6">
        <v>0.22</v>
      </c>
      <c r="T45" s="6">
        <v>0.63</v>
      </c>
      <c r="U45" s="44"/>
    </row>
    <row r="46" spans="1:21" ht="15.75" x14ac:dyDescent="0.25">
      <c r="A46">
        <v>12</v>
      </c>
      <c r="B46">
        <v>0.39</v>
      </c>
      <c r="C46">
        <v>0.8</v>
      </c>
      <c r="D46">
        <v>0.54</v>
      </c>
      <c r="E46">
        <v>0.51</v>
      </c>
      <c r="F46">
        <v>0.16</v>
      </c>
      <c r="G46">
        <v>0.47</v>
      </c>
      <c r="H46">
        <v>0.76</v>
      </c>
      <c r="I46">
        <v>0.38</v>
      </c>
      <c r="J46">
        <v>0.49</v>
      </c>
      <c r="K46">
        <v>0.38</v>
      </c>
      <c r="L46">
        <v>0.27</v>
      </c>
      <c r="M46">
        <v>0.28000000000000003</v>
      </c>
      <c r="N46">
        <v>0.48</v>
      </c>
      <c r="O46">
        <v>0.44</v>
      </c>
      <c r="P46" s="7">
        <v>0.34</v>
      </c>
      <c r="Q46" s="6">
        <v>0.44</v>
      </c>
      <c r="R46" s="6">
        <v>0.76</v>
      </c>
      <c r="S46" s="6">
        <v>0.49</v>
      </c>
      <c r="T46" s="6">
        <v>0.11</v>
      </c>
      <c r="U46" s="44"/>
    </row>
    <row r="47" spans="1:21" ht="15.75" x14ac:dyDescent="0.25">
      <c r="A47">
        <v>13</v>
      </c>
      <c r="B47">
        <v>0.77</v>
      </c>
      <c r="C47">
        <v>0.54</v>
      </c>
      <c r="D47">
        <v>0.56999999999999995</v>
      </c>
      <c r="E47">
        <v>1.2</v>
      </c>
      <c r="F47">
        <v>0.4</v>
      </c>
      <c r="G47">
        <v>0.31</v>
      </c>
      <c r="H47">
        <v>0.39</v>
      </c>
      <c r="I47">
        <v>0.21</v>
      </c>
      <c r="J47">
        <v>0.54</v>
      </c>
      <c r="K47">
        <v>0.26</v>
      </c>
      <c r="L47">
        <v>0.32</v>
      </c>
      <c r="M47">
        <v>0.23</v>
      </c>
      <c r="N47">
        <v>0.23</v>
      </c>
      <c r="O47">
        <v>0.32</v>
      </c>
      <c r="P47" s="7">
        <v>0.33</v>
      </c>
      <c r="Q47" s="6">
        <v>0.5</v>
      </c>
      <c r="R47" s="6">
        <v>0.8</v>
      </c>
      <c r="S47" s="6">
        <v>0.19</v>
      </c>
      <c r="T47" s="6">
        <v>0.44</v>
      </c>
      <c r="U47" s="44"/>
    </row>
    <row r="48" spans="1:21" ht="15.75" x14ac:dyDescent="0.25">
      <c r="A48">
        <v>14</v>
      </c>
      <c r="B48">
        <v>0.47</v>
      </c>
      <c r="C48">
        <v>0.92</v>
      </c>
      <c r="D48">
        <v>0.44</v>
      </c>
      <c r="E48">
        <v>0.75</v>
      </c>
      <c r="F48">
        <v>0.4</v>
      </c>
      <c r="G48">
        <v>0.35</v>
      </c>
      <c r="H48">
        <v>0.59</v>
      </c>
      <c r="I48">
        <v>0.6</v>
      </c>
      <c r="J48">
        <v>0.68</v>
      </c>
      <c r="K48">
        <v>0.39</v>
      </c>
      <c r="L48">
        <v>0.21</v>
      </c>
      <c r="M48">
        <v>0.27</v>
      </c>
      <c r="N48">
        <v>0.3</v>
      </c>
      <c r="O48">
        <v>0.3</v>
      </c>
      <c r="P48" s="7">
        <v>0.28999999999999998</v>
      </c>
      <c r="Q48" s="6">
        <v>0.66</v>
      </c>
      <c r="R48" s="6">
        <v>0.63</v>
      </c>
      <c r="S48" s="6">
        <v>0.39</v>
      </c>
      <c r="T48" s="6">
        <v>0.21</v>
      </c>
      <c r="U48" s="44"/>
    </row>
    <row r="49" spans="1:54" ht="15.75" x14ac:dyDescent="0.25">
      <c r="A49">
        <v>15</v>
      </c>
      <c r="B49">
        <v>0.2</v>
      </c>
      <c r="C49">
        <v>0.48</v>
      </c>
      <c r="D49">
        <v>0.53</v>
      </c>
      <c r="E49">
        <v>0.91</v>
      </c>
      <c r="F49">
        <v>0.28000000000000003</v>
      </c>
      <c r="G49">
        <v>0.49</v>
      </c>
      <c r="H49">
        <v>0.3</v>
      </c>
      <c r="I49">
        <v>0.59</v>
      </c>
      <c r="J49">
        <v>0.49</v>
      </c>
      <c r="K49">
        <v>0.47</v>
      </c>
      <c r="L49">
        <v>0.25</v>
      </c>
      <c r="M49">
        <v>0.39</v>
      </c>
      <c r="N49">
        <v>0.31</v>
      </c>
      <c r="O49">
        <v>0.35</v>
      </c>
      <c r="P49" s="7">
        <v>0.31</v>
      </c>
      <c r="Q49" s="6">
        <v>0.88</v>
      </c>
      <c r="R49" s="6">
        <v>0.85</v>
      </c>
      <c r="S49" s="6">
        <v>0.21</v>
      </c>
      <c r="T49" s="6">
        <v>0.47</v>
      </c>
      <c r="U49" s="44"/>
    </row>
    <row r="50" spans="1:54" ht="15.75" x14ac:dyDescent="0.25">
      <c r="A50">
        <v>16</v>
      </c>
      <c r="B50">
        <v>0.25</v>
      </c>
      <c r="C50">
        <v>0.38</v>
      </c>
      <c r="D50">
        <v>0.38</v>
      </c>
      <c r="E50">
        <v>0.57999999999999996</v>
      </c>
      <c r="F50">
        <v>0.34</v>
      </c>
      <c r="G50">
        <v>0.26</v>
      </c>
      <c r="H50">
        <v>0.46</v>
      </c>
      <c r="I50">
        <v>0.41</v>
      </c>
      <c r="J50">
        <v>0.38</v>
      </c>
      <c r="K50">
        <v>0.41</v>
      </c>
      <c r="L50">
        <v>0.17</v>
      </c>
      <c r="M50">
        <v>0.33</v>
      </c>
      <c r="N50">
        <v>0.16</v>
      </c>
      <c r="O50">
        <v>0.3</v>
      </c>
      <c r="P50" s="7">
        <v>0.53</v>
      </c>
      <c r="Q50" s="6">
        <v>0.45</v>
      </c>
      <c r="R50" s="6">
        <v>0.33</v>
      </c>
      <c r="S50" s="6">
        <v>0.22</v>
      </c>
      <c r="T50" s="6">
        <v>0.24</v>
      </c>
      <c r="U50" s="44"/>
    </row>
    <row r="51" spans="1:54" ht="15.75" x14ac:dyDescent="0.25">
      <c r="A51">
        <v>17</v>
      </c>
      <c r="B51">
        <v>1.77</v>
      </c>
      <c r="C51">
        <v>0.54</v>
      </c>
      <c r="D51">
        <v>0.48</v>
      </c>
      <c r="E51">
        <v>0.43</v>
      </c>
      <c r="F51">
        <v>0.18</v>
      </c>
      <c r="G51">
        <v>0.31</v>
      </c>
      <c r="H51">
        <v>0.4</v>
      </c>
      <c r="I51">
        <v>0.33</v>
      </c>
      <c r="J51">
        <v>0.33</v>
      </c>
      <c r="K51">
        <v>0.22</v>
      </c>
      <c r="L51">
        <v>0.13</v>
      </c>
      <c r="M51">
        <v>0.21</v>
      </c>
      <c r="N51">
        <v>0.19</v>
      </c>
      <c r="O51">
        <v>0.22</v>
      </c>
      <c r="P51" s="7">
        <v>0.34</v>
      </c>
      <c r="Q51" s="6">
        <v>0.64</v>
      </c>
      <c r="R51" s="6">
        <v>0.28000000000000003</v>
      </c>
      <c r="S51" s="6">
        <v>0.19</v>
      </c>
      <c r="T51" s="6">
        <v>0.23</v>
      </c>
      <c r="U51" s="44"/>
    </row>
    <row r="52" spans="1:54" ht="15.75" x14ac:dyDescent="0.25">
      <c r="A52">
        <v>18</v>
      </c>
      <c r="B52">
        <v>0.33</v>
      </c>
      <c r="C52">
        <v>0.85</v>
      </c>
      <c r="D52">
        <v>0.48</v>
      </c>
      <c r="E52">
        <v>0.54</v>
      </c>
      <c r="F52">
        <v>0.3</v>
      </c>
      <c r="G52">
        <v>0.48</v>
      </c>
      <c r="H52">
        <v>0.63</v>
      </c>
      <c r="I52">
        <v>0.37</v>
      </c>
      <c r="J52">
        <v>0.44</v>
      </c>
      <c r="K52">
        <v>0.39</v>
      </c>
      <c r="L52">
        <v>0.27</v>
      </c>
      <c r="M52">
        <v>0.24</v>
      </c>
      <c r="N52">
        <v>0.22</v>
      </c>
      <c r="O52">
        <v>0.24</v>
      </c>
      <c r="P52" s="7">
        <v>0.72</v>
      </c>
      <c r="Q52" s="6">
        <v>0.69</v>
      </c>
      <c r="R52" s="6">
        <v>0.24</v>
      </c>
      <c r="S52" s="6">
        <v>0.17</v>
      </c>
      <c r="T52" s="6">
        <v>0.23</v>
      </c>
      <c r="U52" s="44"/>
    </row>
    <row r="53" spans="1:54" ht="15.75" x14ac:dyDescent="0.25">
      <c r="A53">
        <v>19</v>
      </c>
      <c r="B53">
        <v>2.16</v>
      </c>
      <c r="C53">
        <v>1.18</v>
      </c>
      <c r="D53">
        <v>0.79</v>
      </c>
      <c r="E53">
        <v>0.56000000000000005</v>
      </c>
      <c r="F53">
        <v>0.39</v>
      </c>
      <c r="G53">
        <v>0.55000000000000004</v>
      </c>
      <c r="H53">
        <v>0.63</v>
      </c>
      <c r="I53">
        <v>0.75</v>
      </c>
      <c r="J53">
        <v>0.61</v>
      </c>
      <c r="K53">
        <v>0.27</v>
      </c>
      <c r="L53">
        <v>0.1</v>
      </c>
      <c r="M53">
        <v>0.25</v>
      </c>
      <c r="N53">
        <v>0.26</v>
      </c>
      <c r="O53">
        <v>0.31</v>
      </c>
      <c r="P53" s="7">
        <v>0.41</v>
      </c>
      <c r="Q53" s="6">
        <v>0.69</v>
      </c>
      <c r="R53" s="6">
        <v>0.61</v>
      </c>
      <c r="S53" s="6">
        <v>0.28999999999999998</v>
      </c>
      <c r="T53" s="6">
        <v>0.31</v>
      </c>
      <c r="U53" s="44"/>
    </row>
    <row r="54" spans="1:54" ht="15.75" x14ac:dyDescent="0.25">
      <c r="A54">
        <v>20</v>
      </c>
      <c r="B54">
        <v>0.49</v>
      </c>
      <c r="C54">
        <v>0.55000000000000004</v>
      </c>
      <c r="D54">
        <v>0.93</v>
      </c>
      <c r="E54">
        <v>0.75</v>
      </c>
      <c r="F54">
        <v>0.18</v>
      </c>
      <c r="G54">
        <v>0.46</v>
      </c>
      <c r="H54">
        <v>0.75</v>
      </c>
      <c r="I54">
        <v>0.59</v>
      </c>
      <c r="J54">
        <v>0.53</v>
      </c>
      <c r="K54">
        <v>0.54</v>
      </c>
      <c r="L54">
        <v>0.26</v>
      </c>
      <c r="M54">
        <v>0.39</v>
      </c>
      <c r="N54">
        <v>0.34</v>
      </c>
      <c r="O54">
        <v>0.28999999999999998</v>
      </c>
      <c r="P54" s="7">
        <v>0.34</v>
      </c>
      <c r="Q54" s="6">
        <v>0.74</v>
      </c>
      <c r="R54" s="6">
        <v>0.73</v>
      </c>
      <c r="S54" s="6">
        <v>0.82</v>
      </c>
      <c r="T54" s="6">
        <v>0.24</v>
      </c>
      <c r="U54" s="44"/>
    </row>
    <row r="55" spans="1:54" ht="15.75" x14ac:dyDescent="0.25">
      <c r="A55">
        <v>21</v>
      </c>
      <c r="B55">
        <v>0.54</v>
      </c>
      <c r="C55">
        <v>0.38</v>
      </c>
      <c r="D55">
        <v>0.3</v>
      </c>
      <c r="E55">
        <v>0.62</v>
      </c>
      <c r="F55">
        <v>0.14000000000000001</v>
      </c>
      <c r="G55">
        <v>0.14000000000000001</v>
      </c>
      <c r="H55">
        <v>0.38</v>
      </c>
      <c r="I55">
        <v>0.5</v>
      </c>
      <c r="J55">
        <v>0.36</v>
      </c>
      <c r="K55">
        <v>0.14000000000000001</v>
      </c>
      <c r="L55">
        <v>0.17</v>
      </c>
      <c r="M55">
        <v>0.24</v>
      </c>
      <c r="N55">
        <v>0.18</v>
      </c>
      <c r="O55">
        <v>0.31</v>
      </c>
      <c r="P55" s="7">
        <v>0.28999999999999998</v>
      </c>
      <c r="Q55" s="6">
        <v>0.57999999999999996</v>
      </c>
      <c r="R55" s="6">
        <v>0.15</v>
      </c>
      <c r="S55" s="6">
        <v>0.21</v>
      </c>
      <c r="T55" s="6">
        <v>0.17</v>
      </c>
      <c r="U55" s="44"/>
    </row>
    <row r="56" spans="1:54" ht="15.75" x14ac:dyDescent="0.25">
      <c r="A56">
        <v>22</v>
      </c>
      <c r="B56">
        <v>0.48</v>
      </c>
      <c r="C56">
        <v>0.56000000000000005</v>
      </c>
      <c r="D56">
        <v>0.3</v>
      </c>
      <c r="E56">
        <v>0.65</v>
      </c>
      <c r="F56">
        <v>0.31</v>
      </c>
      <c r="G56">
        <v>0.33</v>
      </c>
      <c r="H56">
        <v>0.41</v>
      </c>
      <c r="I56">
        <v>0.48</v>
      </c>
      <c r="J56">
        <v>0.42</v>
      </c>
      <c r="K56">
        <v>0.41</v>
      </c>
      <c r="L56">
        <v>0.25</v>
      </c>
      <c r="M56">
        <v>0.3</v>
      </c>
      <c r="N56">
        <v>0.2</v>
      </c>
      <c r="O56">
        <v>0.33</v>
      </c>
      <c r="P56" s="7">
        <v>0.4</v>
      </c>
      <c r="Q56" s="6">
        <v>0.88</v>
      </c>
      <c r="R56" s="6">
        <v>0.56000000000000005</v>
      </c>
      <c r="S56" s="6">
        <v>0.38</v>
      </c>
      <c r="T56" s="6">
        <v>0.11</v>
      </c>
      <c r="U56" s="44"/>
    </row>
    <row r="57" spans="1:54" ht="15.75" x14ac:dyDescent="0.25">
      <c r="A57">
        <v>23</v>
      </c>
      <c r="B57">
        <v>0.61</v>
      </c>
      <c r="C57">
        <v>0.98</v>
      </c>
      <c r="D57">
        <v>0.73</v>
      </c>
      <c r="E57">
        <v>0.47</v>
      </c>
      <c r="F57">
        <v>0.61</v>
      </c>
      <c r="G57">
        <v>0.42</v>
      </c>
      <c r="H57">
        <v>0.43</v>
      </c>
      <c r="I57">
        <v>0.57999999999999996</v>
      </c>
      <c r="J57">
        <v>0.51</v>
      </c>
      <c r="K57">
        <v>0.22</v>
      </c>
      <c r="L57">
        <v>0.18</v>
      </c>
      <c r="M57">
        <v>0.43</v>
      </c>
      <c r="N57">
        <v>0.38</v>
      </c>
      <c r="O57">
        <v>0.44</v>
      </c>
      <c r="P57" s="7">
        <v>0.52</v>
      </c>
      <c r="Q57" s="6">
        <v>1.1599999999999999</v>
      </c>
      <c r="R57" s="6">
        <v>0.79</v>
      </c>
      <c r="S57" s="6">
        <v>0.59</v>
      </c>
      <c r="T57" s="6">
        <v>0.81</v>
      </c>
      <c r="U57" s="44"/>
    </row>
    <row r="58" spans="1:54" ht="15.75" x14ac:dyDescent="0.25">
      <c r="A58">
        <v>24</v>
      </c>
      <c r="B58">
        <v>0.18</v>
      </c>
      <c r="C58">
        <v>0.47</v>
      </c>
      <c r="D58">
        <v>0.26</v>
      </c>
      <c r="E58">
        <v>0.45</v>
      </c>
      <c r="F58">
        <v>0.35</v>
      </c>
      <c r="G58">
        <v>0.39</v>
      </c>
      <c r="H58">
        <v>0.62</v>
      </c>
      <c r="I58">
        <v>0.43</v>
      </c>
      <c r="J58">
        <v>0.47</v>
      </c>
      <c r="K58">
        <v>0.4</v>
      </c>
      <c r="L58">
        <v>0.15</v>
      </c>
      <c r="M58">
        <v>0.33</v>
      </c>
      <c r="N58">
        <v>0.24</v>
      </c>
      <c r="O58">
        <v>0.24</v>
      </c>
      <c r="P58" s="7">
        <v>1.1399999999999999</v>
      </c>
      <c r="Q58" s="6">
        <v>0.71</v>
      </c>
      <c r="R58" s="6">
        <v>0.71</v>
      </c>
      <c r="S58" s="6">
        <v>0.24</v>
      </c>
      <c r="T58" s="6">
        <v>0.26</v>
      </c>
      <c r="U58" s="44"/>
    </row>
    <row r="59" spans="1:54" ht="15.75" x14ac:dyDescent="0.25">
      <c r="A59">
        <v>25</v>
      </c>
      <c r="B59">
        <v>0.61</v>
      </c>
      <c r="C59">
        <v>0.7</v>
      </c>
      <c r="D59">
        <v>0.5</v>
      </c>
      <c r="E59">
        <v>0.38</v>
      </c>
      <c r="F59">
        <v>0.23</v>
      </c>
      <c r="G59">
        <v>0.45</v>
      </c>
      <c r="H59">
        <v>1.1100000000000001</v>
      </c>
      <c r="I59">
        <v>0.74</v>
      </c>
      <c r="J59">
        <v>0.69</v>
      </c>
      <c r="K59">
        <v>0.64</v>
      </c>
      <c r="L59">
        <v>0.28999999999999998</v>
      </c>
      <c r="M59">
        <v>0.97</v>
      </c>
      <c r="N59">
        <v>0.28000000000000003</v>
      </c>
      <c r="O59">
        <v>0.57999999999999996</v>
      </c>
      <c r="P59" s="7">
        <v>0.52</v>
      </c>
      <c r="Q59" s="6">
        <v>1.45</v>
      </c>
      <c r="R59" s="6">
        <v>0.75</v>
      </c>
      <c r="S59" s="6">
        <v>1.17</v>
      </c>
      <c r="T59" s="6">
        <v>0.48</v>
      </c>
      <c r="U59" s="44"/>
    </row>
    <row r="62" spans="1:54" ht="13.5" thickBot="1" x14ac:dyDescent="0.25">
      <c r="A62" s="11">
        <v>5587</v>
      </c>
      <c r="B62" s="12" t="s">
        <v>10</v>
      </c>
    </row>
    <row r="63" spans="1:54" x14ac:dyDescent="0.2">
      <c r="S63" s="9" t="s">
        <v>5</v>
      </c>
      <c r="T63" s="9" t="s">
        <v>5</v>
      </c>
      <c r="V63" s="16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 t="s">
        <v>11</v>
      </c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 t="s">
        <v>11</v>
      </c>
      <c r="BA63" s="17"/>
      <c r="BB63" s="18"/>
    </row>
    <row r="64" spans="1:54" x14ac:dyDescent="0.2">
      <c r="B64" s="2">
        <v>39433</v>
      </c>
      <c r="C64" s="2">
        <v>39463</v>
      </c>
      <c r="D64" s="2">
        <v>39491</v>
      </c>
      <c r="E64" s="2">
        <v>39533</v>
      </c>
      <c r="F64" s="2">
        <v>39561</v>
      </c>
      <c r="G64" s="2">
        <v>39604</v>
      </c>
      <c r="H64" s="2">
        <v>39693</v>
      </c>
      <c r="I64" s="2">
        <v>39764</v>
      </c>
      <c r="J64" s="2">
        <v>39835</v>
      </c>
      <c r="K64" s="2">
        <v>39897</v>
      </c>
      <c r="L64" s="2">
        <v>39933</v>
      </c>
      <c r="M64" s="2">
        <v>39973</v>
      </c>
      <c r="N64" s="2">
        <v>40030</v>
      </c>
      <c r="O64" s="2">
        <v>40059</v>
      </c>
      <c r="P64" s="2">
        <v>40114</v>
      </c>
      <c r="Q64" s="2">
        <v>40163</v>
      </c>
      <c r="R64" s="2">
        <v>40206</v>
      </c>
      <c r="S64" s="9" t="s">
        <v>6</v>
      </c>
      <c r="T64" s="9" t="s">
        <v>7</v>
      </c>
      <c r="V64" s="27" t="s">
        <v>29</v>
      </c>
      <c r="W64" s="20" t="s">
        <v>24</v>
      </c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1" t="s">
        <v>6</v>
      </c>
      <c r="AJ64" s="21"/>
      <c r="AK64" s="20"/>
      <c r="AL64" s="20"/>
      <c r="AM64" s="25" t="s">
        <v>29</v>
      </c>
      <c r="AN64" s="20" t="s">
        <v>24</v>
      </c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3" t="s">
        <v>7</v>
      </c>
      <c r="BA64" s="23"/>
      <c r="BB64" s="24"/>
    </row>
    <row r="65" spans="1:54" x14ac:dyDescent="0.2">
      <c r="B65" s="14"/>
      <c r="C65" s="14"/>
      <c r="D65" s="14"/>
      <c r="E65" s="14" t="s">
        <v>6</v>
      </c>
      <c r="F65" s="14"/>
      <c r="G65" s="14"/>
      <c r="H65" s="14"/>
      <c r="I65" s="14"/>
      <c r="J65" s="15"/>
      <c r="K65" s="15"/>
      <c r="L65" s="15"/>
      <c r="M65" s="15"/>
      <c r="N65" s="15" t="s">
        <v>7</v>
      </c>
      <c r="O65" s="15"/>
      <c r="P65" s="15"/>
      <c r="Q65" s="15"/>
      <c r="R65" s="15"/>
      <c r="V65" s="27" t="s">
        <v>26</v>
      </c>
      <c r="W65" s="20" t="s">
        <v>12</v>
      </c>
      <c r="X65" s="20" t="s">
        <v>13</v>
      </c>
      <c r="Y65" s="20" t="s">
        <v>14</v>
      </c>
      <c r="Z65" s="20" t="s">
        <v>15</v>
      </c>
      <c r="AA65" s="37" t="s">
        <v>16</v>
      </c>
      <c r="AB65" s="20" t="s">
        <v>17</v>
      </c>
      <c r="AC65" s="37" t="s">
        <v>18</v>
      </c>
      <c r="AD65" s="20" t="s">
        <v>19</v>
      </c>
      <c r="AE65" s="20" t="s">
        <v>20</v>
      </c>
      <c r="AF65" s="37" t="s">
        <v>21</v>
      </c>
      <c r="AG65" s="20" t="s">
        <v>22</v>
      </c>
      <c r="AH65" s="37" t="s">
        <v>23</v>
      </c>
      <c r="AI65" s="20" t="s">
        <v>41</v>
      </c>
      <c r="AJ65" s="20" t="s">
        <v>42</v>
      </c>
      <c r="AK65" s="25" t="s">
        <v>12</v>
      </c>
      <c r="AL65" s="20"/>
      <c r="AM65" s="25" t="s">
        <v>26</v>
      </c>
      <c r="AN65" s="20" t="s">
        <v>12</v>
      </c>
      <c r="AO65" s="37" t="s">
        <v>13</v>
      </c>
      <c r="AP65" s="20" t="s">
        <v>14</v>
      </c>
      <c r="AQ65" s="20" t="s">
        <v>15</v>
      </c>
      <c r="AR65" s="37" t="s">
        <v>16</v>
      </c>
      <c r="AS65" s="20" t="s">
        <v>17</v>
      </c>
      <c r="AT65" s="37" t="s">
        <v>18</v>
      </c>
      <c r="AU65" s="20" t="s">
        <v>19</v>
      </c>
      <c r="AV65" s="20" t="s">
        <v>20</v>
      </c>
      <c r="AW65" s="20" t="s">
        <v>21</v>
      </c>
      <c r="AX65" s="20" t="s">
        <v>22</v>
      </c>
      <c r="AY65" s="20" t="s">
        <v>23</v>
      </c>
      <c r="AZ65" s="20" t="s">
        <v>43</v>
      </c>
      <c r="BA65" s="20" t="s">
        <v>44</v>
      </c>
      <c r="BB65" s="38"/>
    </row>
    <row r="66" spans="1:54" x14ac:dyDescent="0.2">
      <c r="A66">
        <v>1</v>
      </c>
      <c r="B66">
        <f>C6*24</f>
        <v>13.68</v>
      </c>
      <c r="C66">
        <f t="shared" ref="C66:R81" si="0">D6*24</f>
        <v>15.36</v>
      </c>
      <c r="D66">
        <f t="shared" si="0"/>
        <v>11.76</v>
      </c>
      <c r="E66">
        <f t="shared" si="0"/>
        <v>11.040000000000001</v>
      </c>
      <c r="F66">
        <f t="shared" si="0"/>
        <v>7.1999999999999993</v>
      </c>
      <c r="G66">
        <f t="shared" si="0"/>
        <v>5.5200000000000005</v>
      </c>
      <c r="H66">
        <f t="shared" si="0"/>
        <v>5.28</v>
      </c>
      <c r="I66">
        <f t="shared" si="0"/>
        <v>9.120000000000001</v>
      </c>
      <c r="J66">
        <f t="shared" si="0"/>
        <v>11.52</v>
      </c>
      <c r="K66">
        <f t="shared" si="0"/>
        <v>8.16</v>
      </c>
      <c r="L66">
        <f t="shared" si="0"/>
        <v>5.5200000000000005</v>
      </c>
      <c r="M66">
        <f t="shared" si="0"/>
        <v>4.5600000000000005</v>
      </c>
      <c r="N66">
        <f t="shared" si="0"/>
        <v>5.5200000000000005</v>
      </c>
      <c r="O66">
        <f t="shared" si="0"/>
        <v>3.3600000000000003</v>
      </c>
      <c r="P66">
        <f t="shared" si="0"/>
        <v>7.92</v>
      </c>
      <c r="Q66">
        <f t="shared" si="0"/>
        <v>7.92</v>
      </c>
      <c r="R66">
        <f t="shared" si="0"/>
        <v>9.6000000000000014</v>
      </c>
      <c r="S66" s="13">
        <f>(((B66+C66)/33)*15)+C66+(((C66+D66)/28)*26)+D66+(((D66+E66)/41)*39)+E66+(((E66+F66)/28)*26)+F66+(((F66+G66)/43)*41)+G66+(((G66+H66)/88)*86)+H66+(((H66+I66)/70)*68)+I66+(((I66+J66)/72)*49)</f>
        <v>193.00596052085558</v>
      </c>
      <c r="T66" s="13">
        <f>(((I66+J66)/72)*22)+J66+(((J66+K66)/62)*60)+K66+(((K66+L66)/36)*34)+L66+(((L66+M66)/40)*38)+M66+(((M66+N66)/57)*55)+N66+(((N66+O66)/29)*27)+O66+(((O66+P66)/55)*53)+P66+(((P66+Q66)/49)*47)+Q66+(((Q66+R66)/43)*15)</f>
        <v>152.49664542990951</v>
      </c>
      <c r="U66" s="8"/>
      <c r="V66" s="27">
        <v>1</v>
      </c>
      <c r="W66" s="39">
        <f>C66*31</f>
        <v>476.15999999999997</v>
      </c>
      <c r="X66" s="39">
        <f>D66*29</f>
        <v>341.04</v>
      </c>
      <c r="Y66" s="39">
        <f>E66*31</f>
        <v>342.24</v>
      </c>
      <c r="Z66" s="39">
        <f>F66*30</f>
        <v>215.99999999999997</v>
      </c>
      <c r="AA66" s="39">
        <f>(Z66+AB66)/2</f>
        <v>190.8</v>
      </c>
      <c r="AB66" s="39">
        <f>G66*30</f>
        <v>165.60000000000002</v>
      </c>
      <c r="AC66" s="39">
        <f>(AB66+AE66)/2</f>
        <v>162</v>
      </c>
      <c r="AD66" s="39">
        <f>(AB66+AE66)/2</f>
        <v>162</v>
      </c>
      <c r="AE66" s="39">
        <f>H66*30</f>
        <v>158.4</v>
      </c>
      <c r="AF66" s="39">
        <f>(AE66+AG66)/2</f>
        <v>216</v>
      </c>
      <c r="AG66" s="39">
        <f>I66*30</f>
        <v>273.60000000000002</v>
      </c>
      <c r="AH66" s="39">
        <f>(AG66+AK66)/2</f>
        <v>315.36</v>
      </c>
      <c r="AI66" s="26">
        <f>SUM(W66:AH66)</f>
        <v>3019.2000000000003</v>
      </c>
      <c r="AJ66" s="26">
        <f>AI66*12/44</f>
        <v>823.41818181818189</v>
      </c>
      <c r="AK66" s="29">
        <f>J66*31</f>
        <v>357.12</v>
      </c>
      <c r="AL66" s="20"/>
      <c r="AM66" s="20">
        <v>1</v>
      </c>
      <c r="AN66" s="26">
        <f t="shared" ref="AN66:AN90" si="1">J66*31</f>
        <v>357.12</v>
      </c>
      <c r="AO66" s="26">
        <f>(AN66+AP66)/2</f>
        <v>305.04000000000002</v>
      </c>
      <c r="AP66" s="39">
        <f t="shared" ref="AP66:AP90" si="2">K66*31</f>
        <v>252.96</v>
      </c>
      <c r="AQ66" s="39">
        <f t="shared" ref="AQ66:AQ90" si="3">L66*30</f>
        <v>165.60000000000002</v>
      </c>
      <c r="AR66" s="39">
        <f>(AQ66+AS66)/2</f>
        <v>151.20000000000002</v>
      </c>
      <c r="AS66" s="39">
        <f t="shared" ref="AS66:AS90" si="4">M66*30</f>
        <v>136.80000000000001</v>
      </c>
      <c r="AT66" s="39">
        <f>(AS66+AU66)/2</f>
        <v>153.96</v>
      </c>
      <c r="AU66" s="39">
        <f t="shared" ref="AU66:AU90" si="5">N66*31</f>
        <v>171.12</v>
      </c>
      <c r="AV66" s="39">
        <f t="shared" ref="AV66:AV90" si="6">O66*30</f>
        <v>100.80000000000001</v>
      </c>
      <c r="AW66" s="39">
        <f t="shared" ref="AW66:AW90" si="7">P66*31</f>
        <v>245.52</v>
      </c>
      <c r="AX66" s="26">
        <f>(AW66+AY66)/2</f>
        <v>241.56</v>
      </c>
      <c r="AY66" s="39">
        <f t="shared" ref="AY66:AY90" si="8">Q66*30</f>
        <v>237.6</v>
      </c>
      <c r="AZ66" s="26">
        <f>SUM(AN66:AY66)</f>
        <v>2519.2800000000002</v>
      </c>
      <c r="BA66" s="26">
        <f>AZ66*12/44</f>
        <v>687.07636363636368</v>
      </c>
      <c r="BB66" s="40"/>
    </row>
    <row r="67" spans="1:54" x14ac:dyDescent="0.2">
      <c r="A67">
        <v>2</v>
      </c>
      <c r="B67">
        <f t="shared" ref="B67:Q90" si="9">C7*24</f>
        <v>12</v>
      </c>
      <c r="C67">
        <f t="shared" si="9"/>
        <v>10.08</v>
      </c>
      <c r="D67">
        <f t="shared" si="9"/>
        <v>8.64</v>
      </c>
      <c r="E67">
        <f t="shared" si="9"/>
        <v>8.3999999999999986</v>
      </c>
      <c r="F67">
        <f t="shared" si="9"/>
        <v>9.120000000000001</v>
      </c>
      <c r="G67">
        <f t="shared" si="9"/>
        <v>4.5600000000000005</v>
      </c>
      <c r="H67">
        <f t="shared" si="9"/>
        <v>4.32</v>
      </c>
      <c r="I67">
        <f t="shared" si="9"/>
        <v>9.84</v>
      </c>
      <c r="J67">
        <f t="shared" si="9"/>
        <v>5.04</v>
      </c>
      <c r="K67">
        <f t="shared" si="9"/>
        <v>7.92</v>
      </c>
      <c r="L67">
        <f t="shared" si="9"/>
        <v>7.92</v>
      </c>
      <c r="M67">
        <f t="shared" si="9"/>
        <v>2.16</v>
      </c>
      <c r="N67">
        <f t="shared" si="9"/>
        <v>3.12</v>
      </c>
      <c r="O67">
        <f t="shared" si="9"/>
        <v>4.32</v>
      </c>
      <c r="P67">
        <f t="shared" si="9"/>
        <v>4.5600000000000005</v>
      </c>
      <c r="Q67">
        <f t="shared" si="9"/>
        <v>15.600000000000001</v>
      </c>
      <c r="R67">
        <f t="shared" si="0"/>
        <v>11.76</v>
      </c>
      <c r="S67" s="13">
        <f t="shared" ref="S67:S90" si="10">(((B67+C67)/33)*15)+C67+(((C67+D67)/28)*26)+D67+(((D67+E67)/41)*39)+E67+(((E67+F67)/28)*26)+F67+(((F67+G67)/43)*41)+G67+(((G67+H67)/88)*86)+H67+(((H67+I67)/70)*68)+I67+(((I67+J67)/72)*49)</f>
        <v>160.46057068210669</v>
      </c>
      <c r="T67" s="13">
        <f t="shared" ref="T67:T90" si="11">(((I67+J67)/72)*22)+J67+(((J67+K67)/62)*60)+K67+(((K67+L67)/36)*34)+L67+(((L67+M67)/40)*38)+M67+(((M67+N67)/57)*55)+N67+(((N67+O67)/29)*27)+O67+(((O67+P67)/55)*53)+P67+(((P67+Q67)/49)*47)+Q67+(((Q67+R67)/43)*15)</f>
        <v>141.72465535711243</v>
      </c>
      <c r="U67" s="8"/>
      <c r="V67" s="19">
        <v>2</v>
      </c>
      <c r="W67" s="39">
        <f t="shared" ref="W67:W90" si="12">C67*31</f>
        <v>312.48</v>
      </c>
      <c r="X67" s="39">
        <f t="shared" ref="X67:X90" si="13">D67*29</f>
        <v>250.56</v>
      </c>
      <c r="Y67" s="39">
        <f t="shared" ref="Y67:Y90" si="14">E67*31</f>
        <v>260.39999999999998</v>
      </c>
      <c r="Z67" s="39">
        <f t="shared" ref="Z67:Z90" si="15">F67*30</f>
        <v>273.60000000000002</v>
      </c>
      <c r="AA67" s="39">
        <f t="shared" ref="AA67:AA90" si="16">(Z67+AB67)/2</f>
        <v>205.20000000000002</v>
      </c>
      <c r="AB67" s="39">
        <f t="shared" ref="AB67:AB90" si="17">G67*30</f>
        <v>136.80000000000001</v>
      </c>
      <c r="AC67" s="39">
        <f t="shared" ref="AC67:AC90" si="18">(AB67+AE67)/2</f>
        <v>133.20000000000002</v>
      </c>
      <c r="AD67" s="39">
        <f t="shared" ref="AD67:AD90" si="19">(AB67+AE67)/2</f>
        <v>133.20000000000002</v>
      </c>
      <c r="AE67" s="39">
        <f t="shared" ref="AE67:AE90" si="20">H67*30</f>
        <v>129.60000000000002</v>
      </c>
      <c r="AF67" s="39">
        <f t="shared" ref="AF67:AF90" si="21">(AE67+AG67)/2</f>
        <v>212.4</v>
      </c>
      <c r="AG67" s="39">
        <f t="shared" ref="AG67:AG90" si="22">I67*30</f>
        <v>295.2</v>
      </c>
      <c r="AH67" s="39">
        <f t="shared" ref="AH67:AH90" si="23">(AG67+AK67)/2</f>
        <v>225.72</v>
      </c>
      <c r="AI67" s="26">
        <f t="shared" ref="AI67:AI90" si="24">SUM(W67:AH67)</f>
        <v>2568.3599999999997</v>
      </c>
      <c r="AJ67" s="26">
        <f t="shared" ref="AJ67:AJ90" si="25">AI67*12/44</f>
        <v>700.4618181818181</v>
      </c>
      <c r="AK67" s="29">
        <f t="shared" ref="AK67:AK90" si="26">J67*31</f>
        <v>156.24</v>
      </c>
      <c r="AL67" s="20"/>
      <c r="AM67" s="20">
        <v>2</v>
      </c>
      <c r="AN67" s="26">
        <f t="shared" si="1"/>
        <v>156.24</v>
      </c>
      <c r="AO67" s="26">
        <f t="shared" ref="AO67:AO90" si="27">(AN67+AP67)/2</f>
        <v>200.88</v>
      </c>
      <c r="AP67" s="39">
        <f t="shared" si="2"/>
        <v>245.52</v>
      </c>
      <c r="AQ67" s="39">
        <f t="shared" si="3"/>
        <v>237.6</v>
      </c>
      <c r="AR67" s="39">
        <f t="shared" ref="AR67:AR90" si="28">(AQ67+AS67)/2</f>
        <v>151.19999999999999</v>
      </c>
      <c r="AS67" s="39">
        <f t="shared" si="4"/>
        <v>64.800000000000011</v>
      </c>
      <c r="AT67" s="39">
        <f t="shared" ref="AT67:AT90" si="29">(AS67+AU67)/2</f>
        <v>80.760000000000005</v>
      </c>
      <c r="AU67" s="39">
        <f t="shared" si="5"/>
        <v>96.72</v>
      </c>
      <c r="AV67" s="39">
        <f t="shared" si="6"/>
        <v>129.60000000000002</v>
      </c>
      <c r="AW67" s="39">
        <f t="shared" si="7"/>
        <v>141.36000000000001</v>
      </c>
      <c r="AX67" s="26">
        <f t="shared" ref="AX67:AX90" si="30">(AW67+AY67)/2</f>
        <v>304.68000000000006</v>
      </c>
      <c r="AY67" s="39">
        <f t="shared" si="8"/>
        <v>468.00000000000006</v>
      </c>
      <c r="AZ67" s="26">
        <f t="shared" ref="AZ67:AZ90" si="31">SUM(AN67:AY67)</f>
        <v>2277.3600000000006</v>
      </c>
      <c r="BA67" s="26">
        <f t="shared" ref="BA67:BA90" si="32">AZ67*12/44</f>
        <v>621.09818181818196</v>
      </c>
      <c r="BB67" s="24"/>
    </row>
    <row r="68" spans="1:54" x14ac:dyDescent="0.2">
      <c r="A68">
        <v>3</v>
      </c>
      <c r="B68">
        <f t="shared" si="9"/>
        <v>9.84</v>
      </c>
      <c r="C68">
        <f t="shared" si="0"/>
        <v>12.48</v>
      </c>
      <c r="D68">
        <f t="shared" si="0"/>
        <v>9.6000000000000014</v>
      </c>
      <c r="E68">
        <f t="shared" si="0"/>
        <v>5.28</v>
      </c>
      <c r="F68">
        <f t="shared" si="0"/>
        <v>4.08</v>
      </c>
      <c r="G68">
        <f t="shared" si="0"/>
        <v>2.88</v>
      </c>
      <c r="H68">
        <f t="shared" si="0"/>
        <v>4.32</v>
      </c>
      <c r="I68">
        <f t="shared" si="0"/>
        <v>8.3999999999999986</v>
      </c>
      <c r="J68">
        <f t="shared" si="0"/>
        <v>9.120000000000001</v>
      </c>
      <c r="K68">
        <f t="shared" si="0"/>
        <v>6</v>
      </c>
      <c r="L68">
        <f t="shared" si="0"/>
        <v>2.4000000000000004</v>
      </c>
      <c r="M68">
        <f t="shared" si="0"/>
        <v>2.4000000000000004</v>
      </c>
      <c r="N68">
        <f t="shared" si="0"/>
        <v>3.84</v>
      </c>
      <c r="O68">
        <f t="shared" si="0"/>
        <v>3.3600000000000003</v>
      </c>
      <c r="P68">
        <f t="shared" si="0"/>
        <v>2.64</v>
      </c>
      <c r="Q68">
        <f t="shared" si="0"/>
        <v>11.040000000000001</v>
      </c>
      <c r="R68">
        <f t="shared" si="0"/>
        <v>9.120000000000001</v>
      </c>
      <c r="S68" s="13">
        <f t="shared" si="10"/>
        <v>138.48643406923952</v>
      </c>
      <c r="T68" s="13">
        <f t="shared" si="11"/>
        <v>111.93943461303812</v>
      </c>
      <c r="U68" s="8"/>
      <c r="V68" s="19">
        <v>3</v>
      </c>
      <c r="W68" s="39">
        <f t="shared" si="12"/>
        <v>386.88</v>
      </c>
      <c r="X68" s="39">
        <f t="shared" si="13"/>
        <v>278.40000000000003</v>
      </c>
      <c r="Y68" s="39">
        <f t="shared" si="14"/>
        <v>163.68</v>
      </c>
      <c r="Z68" s="39">
        <f t="shared" si="15"/>
        <v>122.4</v>
      </c>
      <c r="AA68" s="39">
        <f t="shared" si="16"/>
        <v>104.4</v>
      </c>
      <c r="AB68" s="39">
        <f t="shared" si="17"/>
        <v>86.399999999999991</v>
      </c>
      <c r="AC68" s="39">
        <f t="shared" si="18"/>
        <v>108</v>
      </c>
      <c r="AD68" s="39">
        <f t="shared" si="19"/>
        <v>108</v>
      </c>
      <c r="AE68" s="39">
        <f t="shared" si="20"/>
        <v>129.60000000000002</v>
      </c>
      <c r="AF68" s="39">
        <f t="shared" si="21"/>
        <v>190.79999999999998</v>
      </c>
      <c r="AG68" s="39">
        <f t="shared" si="22"/>
        <v>251.99999999999994</v>
      </c>
      <c r="AH68" s="39">
        <f t="shared" si="23"/>
        <v>267.36</v>
      </c>
      <c r="AI68" s="26">
        <f t="shared" si="24"/>
        <v>2197.92</v>
      </c>
      <c r="AJ68" s="26">
        <f t="shared" si="25"/>
        <v>599.43272727272733</v>
      </c>
      <c r="AK68" s="29">
        <f t="shared" si="26"/>
        <v>282.72000000000003</v>
      </c>
      <c r="AL68" s="20"/>
      <c r="AM68" s="20">
        <v>3</v>
      </c>
      <c r="AN68" s="26">
        <f t="shared" si="1"/>
        <v>282.72000000000003</v>
      </c>
      <c r="AO68" s="26">
        <f t="shared" si="27"/>
        <v>234.36</v>
      </c>
      <c r="AP68" s="39">
        <f t="shared" si="2"/>
        <v>186</v>
      </c>
      <c r="AQ68" s="39">
        <f t="shared" si="3"/>
        <v>72.000000000000014</v>
      </c>
      <c r="AR68" s="39">
        <f t="shared" si="28"/>
        <v>72.000000000000014</v>
      </c>
      <c r="AS68" s="39">
        <f t="shared" si="4"/>
        <v>72.000000000000014</v>
      </c>
      <c r="AT68" s="39">
        <f t="shared" si="29"/>
        <v>95.52000000000001</v>
      </c>
      <c r="AU68" s="39">
        <f t="shared" si="5"/>
        <v>119.03999999999999</v>
      </c>
      <c r="AV68" s="39">
        <f t="shared" si="6"/>
        <v>100.80000000000001</v>
      </c>
      <c r="AW68" s="39">
        <f t="shared" si="7"/>
        <v>81.84</v>
      </c>
      <c r="AX68" s="26">
        <f t="shared" si="30"/>
        <v>206.52000000000004</v>
      </c>
      <c r="AY68" s="39">
        <f t="shared" si="8"/>
        <v>331.20000000000005</v>
      </c>
      <c r="AZ68" s="26">
        <f t="shared" si="31"/>
        <v>1854</v>
      </c>
      <c r="BA68" s="26">
        <f t="shared" si="32"/>
        <v>505.63636363636363</v>
      </c>
      <c r="BB68" s="24"/>
    </row>
    <row r="69" spans="1:54" x14ac:dyDescent="0.2">
      <c r="A69">
        <v>4</v>
      </c>
      <c r="B69">
        <f t="shared" si="9"/>
        <v>12</v>
      </c>
      <c r="C69">
        <f t="shared" si="0"/>
        <v>8.3999999999999986</v>
      </c>
      <c r="D69">
        <f t="shared" si="0"/>
        <v>9.36</v>
      </c>
      <c r="E69">
        <f t="shared" si="0"/>
        <v>10.08</v>
      </c>
      <c r="F69">
        <f t="shared" si="0"/>
        <v>8.64</v>
      </c>
      <c r="G69">
        <f t="shared" si="0"/>
        <v>5.04</v>
      </c>
      <c r="H69">
        <f t="shared" si="0"/>
        <v>8.3999999999999986</v>
      </c>
      <c r="I69">
        <f t="shared" si="0"/>
        <v>8.64</v>
      </c>
      <c r="J69">
        <f t="shared" si="0"/>
        <v>10.56</v>
      </c>
      <c r="K69">
        <f t="shared" si="0"/>
        <v>7.4399999999999995</v>
      </c>
      <c r="L69">
        <f t="shared" si="0"/>
        <v>4.5600000000000005</v>
      </c>
      <c r="M69">
        <f t="shared" si="0"/>
        <v>4.32</v>
      </c>
      <c r="N69">
        <f t="shared" si="0"/>
        <v>3.5999999999999996</v>
      </c>
      <c r="O69">
        <f t="shared" si="0"/>
        <v>4.32</v>
      </c>
      <c r="P69">
        <f t="shared" si="0"/>
        <v>11.040000000000001</v>
      </c>
      <c r="Q69">
        <f t="shared" si="0"/>
        <v>11.52</v>
      </c>
      <c r="R69">
        <f t="shared" si="0"/>
        <v>7.92</v>
      </c>
      <c r="S69" s="13">
        <f t="shared" si="10"/>
        <v>175.9967962126737</v>
      </c>
      <c r="T69" s="13">
        <f t="shared" si="11"/>
        <v>158.65328677307701</v>
      </c>
      <c r="U69" s="8"/>
      <c r="V69" s="19">
        <v>4</v>
      </c>
      <c r="W69" s="39">
        <f t="shared" si="12"/>
        <v>260.39999999999998</v>
      </c>
      <c r="X69" s="39">
        <f t="shared" si="13"/>
        <v>271.44</v>
      </c>
      <c r="Y69" s="39">
        <f t="shared" si="14"/>
        <v>312.48</v>
      </c>
      <c r="Z69" s="39">
        <f t="shared" si="15"/>
        <v>259.20000000000005</v>
      </c>
      <c r="AA69" s="39">
        <f t="shared" si="16"/>
        <v>205.20000000000002</v>
      </c>
      <c r="AB69" s="39">
        <f t="shared" si="17"/>
        <v>151.19999999999999</v>
      </c>
      <c r="AC69" s="39">
        <f t="shared" si="18"/>
        <v>201.59999999999997</v>
      </c>
      <c r="AD69" s="39">
        <f t="shared" si="19"/>
        <v>201.59999999999997</v>
      </c>
      <c r="AE69" s="39">
        <f t="shared" si="20"/>
        <v>251.99999999999994</v>
      </c>
      <c r="AF69" s="39">
        <f t="shared" si="21"/>
        <v>255.6</v>
      </c>
      <c r="AG69" s="39">
        <f t="shared" si="22"/>
        <v>259.20000000000005</v>
      </c>
      <c r="AH69" s="39">
        <f t="shared" si="23"/>
        <v>293.28000000000003</v>
      </c>
      <c r="AI69" s="26">
        <f t="shared" si="24"/>
        <v>2923.2000000000003</v>
      </c>
      <c r="AJ69" s="26">
        <f t="shared" si="25"/>
        <v>797.23636363636365</v>
      </c>
      <c r="AK69" s="29">
        <f t="shared" si="26"/>
        <v>327.36</v>
      </c>
      <c r="AL69" s="20"/>
      <c r="AM69" s="20">
        <v>4</v>
      </c>
      <c r="AN69" s="26">
        <f t="shared" si="1"/>
        <v>327.36</v>
      </c>
      <c r="AO69" s="26">
        <f t="shared" si="27"/>
        <v>279</v>
      </c>
      <c r="AP69" s="39">
        <f t="shared" si="2"/>
        <v>230.64</v>
      </c>
      <c r="AQ69" s="39">
        <f t="shared" si="3"/>
        <v>136.80000000000001</v>
      </c>
      <c r="AR69" s="39">
        <f t="shared" si="28"/>
        <v>133.20000000000002</v>
      </c>
      <c r="AS69" s="39">
        <f t="shared" si="4"/>
        <v>129.60000000000002</v>
      </c>
      <c r="AT69" s="39">
        <f t="shared" si="29"/>
        <v>120.60000000000001</v>
      </c>
      <c r="AU69" s="39">
        <f t="shared" si="5"/>
        <v>111.6</v>
      </c>
      <c r="AV69" s="39">
        <f t="shared" si="6"/>
        <v>129.60000000000002</v>
      </c>
      <c r="AW69" s="39">
        <f t="shared" si="7"/>
        <v>342.24</v>
      </c>
      <c r="AX69" s="26">
        <f t="shared" si="30"/>
        <v>343.91999999999996</v>
      </c>
      <c r="AY69" s="39">
        <f t="shared" si="8"/>
        <v>345.59999999999997</v>
      </c>
      <c r="AZ69" s="26">
        <f t="shared" si="31"/>
        <v>2630.1599999999994</v>
      </c>
      <c r="BA69" s="26">
        <f t="shared" si="32"/>
        <v>717.31636363636346</v>
      </c>
      <c r="BB69" s="24"/>
    </row>
    <row r="70" spans="1:54" x14ac:dyDescent="0.2">
      <c r="A70">
        <v>5</v>
      </c>
      <c r="B70">
        <f t="shared" si="9"/>
        <v>5.04</v>
      </c>
      <c r="C70">
        <f t="shared" si="0"/>
        <v>6.48</v>
      </c>
      <c r="D70">
        <f t="shared" si="0"/>
        <v>2.64</v>
      </c>
      <c r="E70">
        <f t="shared" si="0"/>
        <v>7.4399999999999995</v>
      </c>
      <c r="F70">
        <f t="shared" si="0"/>
        <v>7.4399999999999995</v>
      </c>
      <c r="G70">
        <f t="shared" si="0"/>
        <v>4.8000000000000007</v>
      </c>
      <c r="H70">
        <f t="shared" si="0"/>
        <v>7.68</v>
      </c>
      <c r="I70">
        <f t="shared" si="0"/>
        <v>10.8</v>
      </c>
      <c r="J70">
        <f t="shared" si="0"/>
        <v>7.1999999999999993</v>
      </c>
      <c r="K70">
        <f t="shared" si="0"/>
        <v>7.92</v>
      </c>
      <c r="L70">
        <f t="shared" si="0"/>
        <v>6.9599999999999991</v>
      </c>
      <c r="M70">
        <f t="shared" si="0"/>
        <v>3.84</v>
      </c>
      <c r="N70">
        <f t="shared" si="0"/>
        <v>4.8000000000000007</v>
      </c>
      <c r="O70">
        <f t="shared" si="0"/>
        <v>3.3600000000000003</v>
      </c>
      <c r="P70">
        <f t="shared" si="0"/>
        <v>3.5999999999999996</v>
      </c>
      <c r="Q70">
        <f t="shared" si="0"/>
        <v>8.879999999999999</v>
      </c>
      <c r="R70">
        <f t="shared" si="0"/>
        <v>13.68</v>
      </c>
      <c r="S70" s="13">
        <f t="shared" si="10"/>
        <v>138.45943191578698</v>
      </c>
      <c r="T70" s="13">
        <f t="shared" si="11"/>
        <v>133.48696366009048</v>
      </c>
      <c r="U70" s="8"/>
      <c r="V70" s="19">
        <v>5</v>
      </c>
      <c r="W70" s="39">
        <f t="shared" si="12"/>
        <v>200.88000000000002</v>
      </c>
      <c r="X70" s="39">
        <f t="shared" si="13"/>
        <v>76.56</v>
      </c>
      <c r="Y70" s="39">
        <f t="shared" si="14"/>
        <v>230.64</v>
      </c>
      <c r="Z70" s="39">
        <f t="shared" si="15"/>
        <v>223.2</v>
      </c>
      <c r="AA70" s="39">
        <f t="shared" si="16"/>
        <v>183.60000000000002</v>
      </c>
      <c r="AB70" s="39">
        <f t="shared" si="17"/>
        <v>144.00000000000003</v>
      </c>
      <c r="AC70" s="39">
        <f t="shared" si="18"/>
        <v>187.2</v>
      </c>
      <c r="AD70" s="39">
        <f t="shared" si="19"/>
        <v>187.2</v>
      </c>
      <c r="AE70" s="39">
        <f t="shared" si="20"/>
        <v>230.39999999999998</v>
      </c>
      <c r="AF70" s="39">
        <f t="shared" si="21"/>
        <v>277.2</v>
      </c>
      <c r="AG70" s="39">
        <f t="shared" si="22"/>
        <v>324</v>
      </c>
      <c r="AH70" s="39">
        <f t="shared" si="23"/>
        <v>273.60000000000002</v>
      </c>
      <c r="AI70" s="26">
        <f t="shared" si="24"/>
        <v>2538.48</v>
      </c>
      <c r="AJ70" s="26">
        <f t="shared" si="25"/>
        <v>692.31272727272733</v>
      </c>
      <c r="AK70" s="29">
        <f t="shared" si="26"/>
        <v>223.2</v>
      </c>
      <c r="AL70" s="20"/>
      <c r="AM70" s="20">
        <v>5</v>
      </c>
      <c r="AN70" s="26">
        <f t="shared" si="1"/>
        <v>223.2</v>
      </c>
      <c r="AO70" s="26">
        <f t="shared" si="27"/>
        <v>234.36</v>
      </c>
      <c r="AP70" s="39">
        <f t="shared" si="2"/>
        <v>245.52</v>
      </c>
      <c r="AQ70" s="39">
        <f t="shared" si="3"/>
        <v>208.79999999999998</v>
      </c>
      <c r="AR70" s="39">
        <f t="shared" si="28"/>
        <v>162</v>
      </c>
      <c r="AS70" s="39">
        <f t="shared" si="4"/>
        <v>115.19999999999999</v>
      </c>
      <c r="AT70" s="39">
        <f t="shared" si="29"/>
        <v>132</v>
      </c>
      <c r="AU70" s="39">
        <f t="shared" si="5"/>
        <v>148.80000000000001</v>
      </c>
      <c r="AV70" s="39">
        <f t="shared" si="6"/>
        <v>100.80000000000001</v>
      </c>
      <c r="AW70" s="39">
        <f t="shared" si="7"/>
        <v>111.6</v>
      </c>
      <c r="AX70" s="26">
        <f t="shared" si="30"/>
        <v>189</v>
      </c>
      <c r="AY70" s="39">
        <f t="shared" si="8"/>
        <v>266.39999999999998</v>
      </c>
      <c r="AZ70" s="26">
        <f t="shared" si="31"/>
        <v>2137.6799999999998</v>
      </c>
      <c r="BA70" s="26">
        <f t="shared" si="32"/>
        <v>583.00363636363625</v>
      </c>
      <c r="BB70" s="24"/>
    </row>
    <row r="71" spans="1:54" x14ac:dyDescent="0.2">
      <c r="A71">
        <v>6</v>
      </c>
      <c r="B71">
        <f t="shared" si="9"/>
        <v>6</v>
      </c>
      <c r="C71">
        <f t="shared" si="0"/>
        <v>6.9599999999999991</v>
      </c>
      <c r="D71">
        <f t="shared" si="0"/>
        <v>6.7200000000000006</v>
      </c>
      <c r="E71">
        <f t="shared" si="0"/>
        <v>4.8000000000000007</v>
      </c>
      <c r="F71">
        <f t="shared" si="0"/>
        <v>5.5200000000000005</v>
      </c>
      <c r="G71">
        <f t="shared" si="0"/>
        <v>2.16</v>
      </c>
      <c r="H71">
        <f t="shared" si="0"/>
        <v>5.04</v>
      </c>
      <c r="I71">
        <f t="shared" si="0"/>
        <v>9.84</v>
      </c>
      <c r="J71">
        <f t="shared" si="0"/>
        <v>5.76</v>
      </c>
      <c r="K71">
        <f t="shared" si="0"/>
        <v>3.84</v>
      </c>
      <c r="L71">
        <f t="shared" si="0"/>
        <v>3.12</v>
      </c>
      <c r="M71">
        <f t="shared" si="0"/>
        <v>4.32</v>
      </c>
      <c r="N71">
        <f t="shared" si="0"/>
        <v>3.84</v>
      </c>
      <c r="O71">
        <f t="shared" si="0"/>
        <v>1.6800000000000002</v>
      </c>
      <c r="P71">
        <f t="shared" si="0"/>
        <v>1.92</v>
      </c>
      <c r="Q71">
        <f t="shared" si="0"/>
        <v>7.4399999999999995</v>
      </c>
      <c r="R71">
        <f t="shared" si="0"/>
        <v>4.32</v>
      </c>
      <c r="S71" s="13">
        <f t="shared" si="10"/>
        <v>119.60535030067305</v>
      </c>
      <c r="T71" s="13">
        <f t="shared" si="11"/>
        <v>89.180692810158774</v>
      </c>
      <c r="U71" s="8"/>
      <c r="V71" s="19">
        <v>6</v>
      </c>
      <c r="W71" s="39">
        <f t="shared" si="12"/>
        <v>215.75999999999996</v>
      </c>
      <c r="X71" s="39">
        <f t="shared" si="13"/>
        <v>194.88000000000002</v>
      </c>
      <c r="Y71" s="39">
        <f t="shared" si="14"/>
        <v>148.80000000000001</v>
      </c>
      <c r="Z71" s="39">
        <f t="shared" si="15"/>
        <v>165.60000000000002</v>
      </c>
      <c r="AA71" s="39">
        <f t="shared" si="16"/>
        <v>115.20000000000002</v>
      </c>
      <c r="AB71" s="39">
        <f t="shared" si="17"/>
        <v>64.800000000000011</v>
      </c>
      <c r="AC71" s="39">
        <f t="shared" si="18"/>
        <v>108</v>
      </c>
      <c r="AD71" s="39">
        <f t="shared" si="19"/>
        <v>108</v>
      </c>
      <c r="AE71" s="39">
        <f t="shared" si="20"/>
        <v>151.19999999999999</v>
      </c>
      <c r="AF71" s="39">
        <f t="shared" si="21"/>
        <v>223.2</v>
      </c>
      <c r="AG71" s="39">
        <f t="shared" si="22"/>
        <v>295.2</v>
      </c>
      <c r="AH71" s="39">
        <f t="shared" si="23"/>
        <v>236.88</v>
      </c>
      <c r="AI71" s="26">
        <f t="shared" si="24"/>
        <v>2027.5200000000004</v>
      </c>
      <c r="AJ71" s="26">
        <f t="shared" si="25"/>
        <v>552.96000000000015</v>
      </c>
      <c r="AK71" s="29">
        <f t="shared" si="26"/>
        <v>178.56</v>
      </c>
      <c r="AL71" s="20"/>
      <c r="AM71" s="20">
        <v>6</v>
      </c>
      <c r="AN71" s="26">
        <f t="shared" si="1"/>
        <v>178.56</v>
      </c>
      <c r="AO71" s="26">
        <f t="shared" si="27"/>
        <v>148.80000000000001</v>
      </c>
      <c r="AP71" s="39">
        <f t="shared" si="2"/>
        <v>119.03999999999999</v>
      </c>
      <c r="AQ71" s="39">
        <f t="shared" si="3"/>
        <v>93.600000000000009</v>
      </c>
      <c r="AR71" s="39">
        <f t="shared" si="28"/>
        <v>111.60000000000002</v>
      </c>
      <c r="AS71" s="39">
        <f t="shared" si="4"/>
        <v>129.60000000000002</v>
      </c>
      <c r="AT71" s="39">
        <f t="shared" si="29"/>
        <v>124.32000000000001</v>
      </c>
      <c r="AU71" s="39">
        <f t="shared" si="5"/>
        <v>119.03999999999999</v>
      </c>
      <c r="AV71" s="39">
        <f t="shared" si="6"/>
        <v>50.400000000000006</v>
      </c>
      <c r="AW71" s="39">
        <f t="shared" si="7"/>
        <v>59.519999999999996</v>
      </c>
      <c r="AX71" s="26">
        <f t="shared" si="30"/>
        <v>141.35999999999999</v>
      </c>
      <c r="AY71" s="39">
        <f t="shared" si="8"/>
        <v>223.2</v>
      </c>
      <c r="AZ71" s="26">
        <f t="shared" si="31"/>
        <v>1499.0400000000002</v>
      </c>
      <c r="BA71" s="26">
        <f t="shared" si="32"/>
        <v>408.82909090909101</v>
      </c>
      <c r="BB71" s="24"/>
    </row>
    <row r="72" spans="1:54" x14ac:dyDescent="0.2">
      <c r="A72">
        <v>7</v>
      </c>
      <c r="B72">
        <f t="shared" si="9"/>
        <v>18.96</v>
      </c>
      <c r="C72">
        <f t="shared" si="0"/>
        <v>8.64</v>
      </c>
      <c r="D72">
        <f t="shared" si="0"/>
        <v>9.84</v>
      </c>
      <c r="E72">
        <f t="shared" si="0"/>
        <v>8.64</v>
      </c>
      <c r="F72">
        <f t="shared" si="0"/>
        <v>8.3999999999999986</v>
      </c>
      <c r="G72">
        <f t="shared" si="0"/>
        <v>4.32</v>
      </c>
      <c r="H72">
        <f t="shared" si="0"/>
        <v>6.9599999999999991</v>
      </c>
      <c r="I72">
        <f t="shared" si="0"/>
        <v>13.200000000000001</v>
      </c>
      <c r="J72">
        <f t="shared" si="0"/>
        <v>9.120000000000001</v>
      </c>
      <c r="K72">
        <f t="shared" si="0"/>
        <v>9.120000000000001</v>
      </c>
      <c r="L72">
        <f t="shared" si="0"/>
        <v>9.120000000000001</v>
      </c>
      <c r="M72">
        <f t="shared" si="0"/>
        <v>6.7200000000000006</v>
      </c>
      <c r="N72">
        <f t="shared" si="0"/>
        <v>5.5200000000000005</v>
      </c>
      <c r="O72">
        <f t="shared" si="0"/>
        <v>7.92</v>
      </c>
      <c r="P72">
        <f t="shared" si="0"/>
        <v>1.92</v>
      </c>
      <c r="Q72">
        <f t="shared" si="0"/>
        <v>12.24</v>
      </c>
      <c r="R72">
        <f t="shared" si="0"/>
        <v>16.32</v>
      </c>
      <c r="S72" s="13">
        <f t="shared" si="10"/>
        <v>181.03285673033719</v>
      </c>
      <c r="T72" s="13">
        <f t="shared" si="11"/>
        <v>175.77692266614056</v>
      </c>
      <c r="U72" s="8"/>
      <c r="V72" s="19">
        <v>7</v>
      </c>
      <c r="W72" s="39">
        <f t="shared" si="12"/>
        <v>267.84000000000003</v>
      </c>
      <c r="X72" s="39">
        <f t="shared" si="13"/>
        <v>285.36</v>
      </c>
      <c r="Y72" s="39">
        <f t="shared" si="14"/>
        <v>267.84000000000003</v>
      </c>
      <c r="Z72" s="39">
        <f t="shared" si="15"/>
        <v>251.99999999999994</v>
      </c>
      <c r="AA72" s="39">
        <f t="shared" si="16"/>
        <v>190.79999999999998</v>
      </c>
      <c r="AB72" s="39">
        <f t="shared" si="17"/>
        <v>129.60000000000002</v>
      </c>
      <c r="AC72" s="39">
        <f t="shared" si="18"/>
        <v>169.2</v>
      </c>
      <c r="AD72" s="39">
        <f t="shared" si="19"/>
        <v>169.2</v>
      </c>
      <c r="AE72" s="39">
        <f t="shared" si="20"/>
        <v>208.79999999999998</v>
      </c>
      <c r="AF72" s="39">
        <f t="shared" si="21"/>
        <v>302.40000000000003</v>
      </c>
      <c r="AG72" s="39">
        <f t="shared" si="22"/>
        <v>396.00000000000006</v>
      </c>
      <c r="AH72" s="39">
        <f t="shared" si="23"/>
        <v>339.36</v>
      </c>
      <c r="AI72" s="26">
        <f t="shared" si="24"/>
        <v>2978.4</v>
      </c>
      <c r="AJ72" s="26">
        <f t="shared" si="25"/>
        <v>812.29090909090917</v>
      </c>
      <c r="AK72" s="29">
        <f t="shared" si="26"/>
        <v>282.72000000000003</v>
      </c>
      <c r="AL72" s="20"/>
      <c r="AM72" s="20">
        <v>7</v>
      </c>
      <c r="AN72" s="26">
        <f t="shared" si="1"/>
        <v>282.72000000000003</v>
      </c>
      <c r="AO72" s="26">
        <f t="shared" si="27"/>
        <v>282.72000000000003</v>
      </c>
      <c r="AP72" s="39">
        <f t="shared" si="2"/>
        <v>282.72000000000003</v>
      </c>
      <c r="AQ72" s="39">
        <f t="shared" si="3"/>
        <v>273.60000000000002</v>
      </c>
      <c r="AR72" s="39">
        <f t="shared" si="28"/>
        <v>237.60000000000002</v>
      </c>
      <c r="AS72" s="39">
        <f t="shared" si="4"/>
        <v>201.60000000000002</v>
      </c>
      <c r="AT72" s="39">
        <f t="shared" si="29"/>
        <v>186.36</v>
      </c>
      <c r="AU72" s="39">
        <f t="shared" si="5"/>
        <v>171.12</v>
      </c>
      <c r="AV72" s="39">
        <f t="shared" si="6"/>
        <v>237.6</v>
      </c>
      <c r="AW72" s="39">
        <f t="shared" si="7"/>
        <v>59.519999999999996</v>
      </c>
      <c r="AX72" s="26">
        <f t="shared" si="30"/>
        <v>213.35999999999999</v>
      </c>
      <c r="AY72" s="39">
        <f t="shared" si="8"/>
        <v>367.2</v>
      </c>
      <c r="AZ72" s="26">
        <f t="shared" si="31"/>
        <v>2796.12</v>
      </c>
      <c r="BA72" s="26">
        <f t="shared" si="32"/>
        <v>762.57818181818186</v>
      </c>
      <c r="BB72" s="24"/>
    </row>
    <row r="73" spans="1:54" x14ac:dyDescent="0.2">
      <c r="A73">
        <v>8</v>
      </c>
      <c r="B73">
        <f t="shared" si="9"/>
        <v>14.16</v>
      </c>
      <c r="C73">
        <f t="shared" si="0"/>
        <v>11.28</v>
      </c>
      <c r="D73">
        <f t="shared" si="0"/>
        <v>9.84</v>
      </c>
      <c r="E73">
        <f t="shared" si="0"/>
        <v>9.36</v>
      </c>
      <c r="F73">
        <f t="shared" si="0"/>
        <v>9.120000000000001</v>
      </c>
      <c r="G73">
        <f t="shared" si="0"/>
        <v>5.76</v>
      </c>
      <c r="H73">
        <f t="shared" si="0"/>
        <v>6.48</v>
      </c>
      <c r="I73">
        <f t="shared" si="0"/>
        <v>12.72</v>
      </c>
      <c r="J73">
        <f t="shared" si="0"/>
        <v>18.240000000000002</v>
      </c>
      <c r="K73">
        <f t="shared" si="0"/>
        <v>4.32</v>
      </c>
      <c r="L73">
        <f t="shared" si="0"/>
        <v>9.120000000000001</v>
      </c>
      <c r="M73">
        <f t="shared" si="0"/>
        <v>4.8000000000000007</v>
      </c>
      <c r="N73">
        <f t="shared" si="0"/>
        <v>4.32</v>
      </c>
      <c r="O73">
        <f t="shared" si="0"/>
        <v>4.5600000000000005</v>
      </c>
      <c r="P73">
        <f t="shared" si="0"/>
        <v>5.28</v>
      </c>
      <c r="Q73">
        <f t="shared" si="0"/>
        <v>14.879999999999999</v>
      </c>
      <c r="R73">
        <f t="shared" si="0"/>
        <v>10.08</v>
      </c>
      <c r="S73" s="13">
        <f t="shared" si="10"/>
        <v>197.0296332992022</v>
      </c>
      <c r="T73" s="13">
        <f t="shared" si="11"/>
        <v>177.32347902425673</v>
      </c>
      <c r="U73" s="8"/>
      <c r="V73" s="19">
        <v>8</v>
      </c>
      <c r="W73" s="39">
        <f t="shared" si="12"/>
        <v>349.68</v>
      </c>
      <c r="X73" s="39">
        <f t="shared" si="13"/>
        <v>285.36</v>
      </c>
      <c r="Y73" s="39">
        <f t="shared" si="14"/>
        <v>290.15999999999997</v>
      </c>
      <c r="Z73" s="39">
        <f t="shared" si="15"/>
        <v>273.60000000000002</v>
      </c>
      <c r="AA73" s="39">
        <f t="shared" si="16"/>
        <v>223.2</v>
      </c>
      <c r="AB73" s="39">
        <f t="shared" si="17"/>
        <v>172.79999999999998</v>
      </c>
      <c r="AC73" s="39">
        <f t="shared" si="18"/>
        <v>183.6</v>
      </c>
      <c r="AD73" s="39">
        <f t="shared" si="19"/>
        <v>183.6</v>
      </c>
      <c r="AE73" s="39">
        <f t="shared" si="20"/>
        <v>194.4</v>
      </c>
      <c r="AF73" s="39">
        <f t="shared" si="21"/>
        <v>288</v>
      </c>
      <c r="AG73" s="39">
        <f t="shared" si="22"/>
        <v>381.6</v>
      </c>
      <c r="AH73" s="39">
        <f t="shared" si="23"/>
        <v>473.52000000000004</v>
      </c>
      <c r="AI73" s="26">
        <f t="shared" si="24"/>
        <v>3299.5199999999995</v>
      </c>
      <c r="AJ73" s="26">
        <f t="shared" si="25"/>
        <v>899.86909090909069</v>
      </c>
      <c r="AK73" s="29">
        <f t="shared" si="26"/>
        <v>565.44000000000005</v>
      </c>
      <c r="AL73" s="20"/>
      <c r="AM73" s="20">
        <v>8</v>
      </c>
      <c r="AN73" s="26">
        <f t="shared" si="1"/>
        <v>565.44000000000005</v>
      </c>
      <c r="AO73" s="26">
        <f t="shared" si="27"/>
        <v>349.68000000000006</v>
      </c>
      <c r="AP73" s="39">
        <f t="shared" si="2"/>
        <v>133.92000000000002</v>
      </c>
      <c r="AQ73" s="39">
        <f t="shared" si="3"/>
        <v>273.60000000000002</v>
      </c>
      <c r="AR73" s="39">
        <f t="shared" si="28"/>
        <v>208.8</v>
      </c>
      <c r="AS73" s="39">
        <f t="shared" si="4"/>
        <v>144.00000000000003</v>
      </c>
      <c r="AT73" s="39">
        <f t="shared" si="29"/>
        <v>138.96000000000004</v>
      </c>
      <c r="AU73" s="39">
        <f t="shared" si="5"/>
        <v>133.92000000000002</v>
      </c>
      <c r="AV73" s="39">
        <f t="shared" si="6"/>
        <v>136.80000000000001</v>
      </c>
      <c r="AW73" s="39">
        <f t="shared" si="7"/>
        <v>163.68</v>
      </c>
      <c r="AX73" s="26">
        <f t="shared" si="30"/>
        <v>305.03999999999996</v>
      </c>
      <c r="AY73" s="39">
        <f t="shared" si="8"/>
        <v>446.4</v>
      </c>
      <c r="AZ73" s="26">
        <f t="shared" si="31"/>
        <v>3000.2400000000002</v>
      </c>
      <c r="BA73" s="26">
        <f t="shared" si="32"/>
        <v>818.24727272727284</v>
      </c>
      <c r="BB73" s="24"/>
    </row>
    <row r="74" spans="1:54" x14ac:dyDescent="0.2">
      <c r="A74">
        <v>9</v>
      </c>
      <c r="B74">
        <f t="shared" si="9"/>
        <v>5.76</v>
      </c>
      <c r="C74">
        <f t="shared" si="0"/>
        <v>7.92</v>
      </c>
      <c r="D74">
        <f t="shared" si="0"/>
        <v>8.3999999999999986</v>
      </c>
      <c r="E74">
        <f t="shared" si="0"/>
        <v>5.04</v>
      </c>
      <c r="F74">
        <f t="shared" si="0"/>
        <v>7.92</v>
      </c>
      <c r="G74">
        <f t="shared" si="0"/>
        <v>4.08</v>
      </c>
      <c r="H74">
        <f t="shared" si="0"/>
        <v>4.08</v>
      </c>
      <c r="I74">
        <f t="shared" si="0"/>
        <v>13.440000000000001</v>
      </c>
      <c r="J74">
        <f t="shared" si="0"/>
        <v>6</v>
      </c>
      <c r="K74">
        <f t="shared" si="0"/>
        <v>7.92</v>
      </c>
      <c r="L74">
        <f t="shared" si="0"/>
        <v>6.9599999999999991</v>
      </c>
      <c r="M74">
        <f t="shared" si="0"/>
        <v>1.6800000000000002</v>
      </c>
      <c r="N74">
        <f t="shared" si="0"/>
        <v>4.5600000000000005</v>
      </c>
      <c r="O74">
        <f t="shared" si="0"/>
        <v>4.08</v>
      </c>
      <c r="P74">
        <f t="shared" si="0"/>
        <v>5.28</v>
      </c>
      <c r="Q74">
        <f t="shared" si="0"/>
        <v>14.879999999999999</v>
      </c>
      <c r="R74">
        <f t="shared" si="0"/>
        <v>16.799999999999997</v>
      </c>
      <c r="S74" s="13">
        <f t="shared" si="10"/>
        <v>146.73697798174598</v>
      </c>
      <c r="T74" s="13">
        <f t="shared" si="11"/>
        <v>146.50543364935916</v>
      </c>
      <c r="U74" s="8"/>
      <c r="V74" s="19">
        <v>9</v>
      </c>
      <c r="W74" s="39">
        <f t="shared" si="12"/>
        <v>245.52</v>
      </c>
      <c r="X74" s="39">
        <f t="shared" si="13"/>
        <v>243.59999999999997</v>
      </c>
      <c r="Y74" s="39">
        <f t="shared" si="14"/>
        <v>156.24</v>
      </c>
      <c r="Z74" s="39">
        <f t="shared" si="15"/>
        <v>237.6</v>
      </c>
      <c r="AA74" s="39">
        <f t="shared" si="16"/>
        <v>180</v>
      </c>
      <c r="AB74" s="39">
        <f t="shared" si="17"/>
        <v>122.4</v>
      </c>
      <c r="AC74" s="39">
        <f t="shared" si="18"/>
        <v>122.4</v>
      </c>
      <c r="AD74" s="39">
        <f t="shared" si="19"/>
        <v>122.4</v>
      </c>
      <c r="AE74" s="39">
        <f t="shared" si="20"/>
        <v>122.4</v>
      </c>
      <c r="AF74" s="39">
        <f t="shared" si="21"/>
        <v>262.8</v>
      </c>
      <c r="AG74" s="39">
        <f t="shared" si="22"/>
        <v>403.20000000000005</v>
      </c>
      <c r="AH74" s="39">
        <f t="shared" si="23"/>
        <v>294.60000000000002</v>
      </c>
      <c r="AI74" s="26">
        <f t="shared" si="24"/>
        <v>2513.1600000000003</v>
      </c>
      <c r="AJ74" s="26">
        <f t="shared" si="25"/>
        <v>685.40727272727281</v>
      </c>
      <c r="AK74" s="29">
        <f t="shared" si="26"/>
        <v>186</v>
      </c>
      <c r="AL74" s="20"/>
      <c r="AM74" s="20">
        <v>9</v>
      </c>
      <c r="AN74" s="26">
        <f t="shared" si="1"/>
        <v>186</v>
      </c>
      <c r="AO74" s="26">
        <f t="shared" si="27"/>
        <v>215.76</v>
      </c>
      <c r="AP74" s="39">
        <f t="shared" si="2"/>
        <v>245.52</v>
      </c>
      <c r="AQ74" s="39">
        <f t="shared" si="3"/>
        <v>208.79999999999998</v>
      </c>
      <c r="AR74" s="39">
        <f t="shared" si="28"/>
        <v>129.6</v>
      </c>
      <c r="AS74" s="39">
        <f t="shared" si="4"/>
        <v>50.400000000000006</v>
      </c>
      <c r="AT74" s="39">
        <f t="shared" si="29"/>
        <v>95.88000000000001</v>
      </c>
      <c r="AU74" s="39">
        <f t="shared" si="5"/>
        <v>141.36000000000001</v>
      </c>
      <c r="AV74" s="39">
        <f t="shared" si="6"/>
        <v>122.4</v>
      </c>
      <c r="AW74" s="39">
        <f t="shared" si="7"/>
        <v>163.68</v>
      </c>
      <c r="AX74" s="26">
        <f t="shared" si="30"/>
        <v>305.03999999999996</v>
      </c>
      <c r="AY74" s="39">
        <f t="shared" si="8"/>
        <v>446.4</v>
      </c>
      <c r="AZ74" s="26">
        <f t="shared" si="31"/>
        <v>2310.84</v>
      </c>
      <c r="BA74" s="26">
        <f t="shared" si="32"/>
        <v>630.22909090909093</v>
      </c>
      <c r="BB74" s="24"/>
    </row>
    <row r="75" spans="1:54" x14ac:dyDescent="0.2">
      <c r="A75">
        <v>10</v>
      </c>
      <c r="B75">
        <f t="shared" si="9"/>
        <v>6.48</v>
      </c>
      <c r="C75">
        <f t="shared" si="0"/>
        <v>6.9599999999999991</v>
      </c>
      <c r="D75">
        <f t="shared" si="0"/>
        <v>0.72</v>
      </c>
      <c r="E75">
        <f t="shared" si="0"/>
        <v>8.64</v>
      </c>
      <c r="F75">
        <f t="shared" si="0"/>
        <v>4.8000000000000007</v>
      </c>
      <c r="G75">
        <f t="shared" si="0"/>
        <v>5.28</v>
      </c>
      <c r="H75">
        <f t="shared" si="0"/>
        <v>4.32</v>
      </c>
      <c r="I75">
        <f t="shared" si="0"/>
        <v>10.8</v>
      </c>
      <c r="J75">
        <f t="shared" si="0"/>
        <v>6.9599999999999991</v>
      </c>
      <c r="K75">
        <f t="shared" si="0"/>
        <v>4.8000000000000007</v>
      </c>
      <c r="L75">
        <f t="shared" si="0"/>
        <v>6.24</v>
      </c>
      <c r="M75">
        <f t="shared" si="0"/>
        <v>4.08</v>
      </c>
      <c r="N75">
        <f t="shared" si="0"/>
        <v>4.5600000000000005</v>
      </c>
      <c r="O75">
        <f t="shared" si="0"/>
        <v>4.08</v>
      </c>
      <c r="P75">
        <f t="shared" si="0"/>
        <v>4.5600000000000005</v>
      </c>
      <c r="Q75">
        <f t="shared" si="0"/>
        <v>22.799999999999997</v>
      </c>
      <c r="R75">
        <f t="shared" si="0"/>
        <v>12.24</v>
      </c>
      <c r="S75" s="13">
        <f t="shared" si="10"/>
        <v>121.91158175384837</v>
      </c>
      <c r="T75" s="13">
        <f t="shared" si="11"/>
        <v>158.29129783281545</v>
      </c>
      <c r="U75" s="8"/>
      <c r="V75" s="19">
        <v>10</v>
      </c>
      <c r="W75" s="39">
        <f t="shared" si="12"/>
        <v>215.75999999999996</v>
      </c>
      <c r="X75" s="39">
        <f t="shared" si="13"/>
        <v>20.88</v>
      </c>
      <c r="Y75" s="39">
        <f t="shared" si="14"/>
        <v>267.84000000000003</v>
      </c>
      <c r="Z75" s="39">
        <f t="shared" si="15"/>
        <v>144.00000000000003</v>
      </c>
      <c r="AA75" s="39">
        <f t="shared" si="16"/>
        <v>151.20000000000002</v>
      </c>
      <c r="AB75" s="39">
        <f t="shared" si="17"/>
        <v>158.4</v>
      </c>
      <c r="AC75" s="39">
        <f t="shared" si="18"/>
        <v>144</v>
      </c>
      <c r="AD75" s="39">
        <f t="shared" si="19"/>
        <v>144</v>
      </c>
      <c r="AE75" s="39">
        <f t="shared" si="20"/>
        <v>129.60000000000002</v>
      </c>
      <c r="AF75" s="39">
        <f t="shared" si="21"/>
        <v>226.8</v>
      </c>
      <c r="AG75" s="39">
        <f t="shared" si="22"/>
        <v>324</v>
      </c>
      <c r="AH75" s="39">
        <f t="shared" si="23"/>
        <v>269.88</v>
      </c>
      <c r="AI75" s="26">
        <f t="shared" si="24"/>
        <v>2196.3599999999997</v>
      </c>
      <c r="AJ75" s="26">
        <f t="shared" si="25"/>
        <v>599.00727272727261</v>
      </c>
      <c r="AK75" s="29">
        <f t="shared" si="26"/>
        <v>215.75999999999996</v>
      </c>
      <c r="AL75" s="20"/>
      <c r="AM75" s="20">
        <v>10</v>
      </c>
      <c r="AN75" s="26">
        <f t="shared" si="1"/>
        <v>215.75999999999996</v>
      </c>
      <c r="AO75" s="26">
        <f t="shared" si="27"/>
        <v>182.27999999999997</v>
      </c>
      <c r="AP75" s="39">
        <f t="shared" si="2"/>
        <v>148.80000000000001</v>
      </c>
      <c r="AQ75" s="39">
        <f t="shared" si="3"/>
        <v>187.20000000000002</v>
      </c>
      <c r="AR75" s="39">
        <f t="shared" si="28"/>
        <v>154.80000000000001</v>
      </c>
      <c r="AS75" s="39">
        <f t="shared" si="4"/>
        <v>122.4</v>
      </c>
      <c r="AT75" s="39">
        <f t="shared" si="29"/>
        <v>131.88</v>
      </c>
      <c r="AU75" s="39">
        <f t="shared" si="5"/>
        <v>141.36000000000001</v>
      </c>
      <c r="AV75" s="39">
        <f t="shared" si="6"/>
        <v>122.4</v>
      </c>
      <c r="AW75" s="39">
        <f t="shared" si="7"/>
        <v>141.36000000000001</v>
      </c>
      <c r="AX75" s="26">
        <f t="shared" si="30"/>
        <v>412.67999999999995</v>
      </c>
      <c r="AY75" s="39">
        <f t="shared" si="8"/>
        <v>683.99999999999989</v>
      </c>
      <c r="AZ75" s="26">
        <f t="shared" si="31"/>
        <v>2644.92</v>
      </c>
      <c r="BA75" s="26">
        <f t="shared" si="32"/>
        <v>721.34181818181821</v>
      </c>
      <c r="BB75" s="24"/>
    </row>
    <row r="76" spans="1:54" x14ac:dyDescent="0.2">
      <c r="A76">
        <v>11</v>
      </c>
      <c r="B76">
        <f t="shared" si="9"/>
        <v>11.28</v>
      </c>
      <c r="C76">
        <f t="shared" si="0"/>
        <v>9.6000000000000014</v>
      </c>
      <c r="D76">
        <f t="shared" si="0"/>
        <v>13.919999999999998</v>
      </c>
      <c r="E76">
        <f t="shared" si="0"/>
        <v>9.84</v>
      </c>
      <c r="F76">
        <f t="shared" si="0"/>
        <v>10.32</v>
      </c>
      <c r="G76">
        <f t="shared" si="0"/>
        <v>3.5999999999999996</v>
      </c>
      <c r="H76">
        <f t="shared" si="0"/>
        <v>10.56</v>
      </c>
      <c r="I76">
        <f t="shared" si="0"/>
        <v>10.56</v>
      </c>
      <c r="J76">
        <f t="shared" si="0"/>
        <v>9.36</v>
      </c>
      <c r="K76">
        <f t="shared" si="0"/>
        <v>8.879999999999999</v>
      </c>
      <c r="L76">
        <f t="shared" si="0"/>
        <v>6.48</v>
      </c>
      <c r="M76">
        <f t="shared" si="0"/>
        <v>4.8000000000000007</v>
      </c>
      <c r="N76">
        <f t="shared" si="0"/>
        <v>6</v>
      </c>
      <c r="O76">
        <f t="shared" si="0"/>
        <v>3.3600000000000003</v>
      </c>
      <c r="P76">
        <f t="shared" si="0"/>
        <v>3.84</v>
      </c>
      <c r="Q76">
        <f t="shared" si="0"/>
        <v>11.28</v>
      </c>
      <c r="R76">
        <f t="shared" si="0"/>
        <v>16.32</v>
      </c>
      <c r="S76" s="13">
        <f t="shared" si="10"/>
        <v>202.23586275362001</v>
      </c>
      <c r="T76" s="13">
        <f t="shared" si="11"/>
        <v>153.16542756454191</v>
      </c>
      <c r="U76" s="8"/>
      <c r="V76" s="19">
        <v>11</v>
      </c>
      <c r="W76" s="39">
        <f t="shared" si="12"/>
        <v>297.60000000000002</v>
      </c>
      <c r="X76" s="39">
        <f t="shared" si="13"/>
        <v>403.67999999999995</v>
      </c>
      <c r="Y76" s="39">
        <f t="shared" si="14"/>
        <v>305.04000000000002</v>
      </c>
      <c r="Z76" s="39">
        <f t="shared" si="15"/>
        <v>309.60000000000002</v>
      </c>
      <c r="AA76" s="39">
        <f t="shared" si="16"/>
        <v>208.8</v>
      </c>
      <c r="AB76" s="39">
        <f t="shared" si="17"/>
        <v>107.99999999999999</v>
      </c>
      <c r="AC76" s="39">
        <f t="shared" si="18"/>
        <v>212.4</v>
      </c>
      <c r="AD76" s="39">
        <f t="shared" si="19"/>
        <v>212.4</v>
      </c>
      <c r="AE76" s="39">
        <f t="shared" si="20"/>
        <v>316.8</v>
      </c>
      <c r="AF76" s="39">
        <f t="shared" si="21"/>
        <v>316.8</v>
      </c>
      <c r="AG76" s="39">
        <f t="shared" si="22"/>
        <v>316.8</v>
      </c>
      <c r="AH76" s="39">
        <f t="shared" si="23"/>
        <v>303.48</v>
      </c>
      <c r="AI76" s="26">
        <f t="shared" si="24"/>
        <v>3311.4000000000005</v>
      </c>
      <c r="AJ76" s="26">
        <f t="shared" si="25"/>
        <v>903.10909090909092</v>
      </c>
      <c r="AK76" s="29">
        <f t="shared" si="26"/>
        <v>290.15999999999997</v>
      </c>
      <c r="AL76" s="20"/>
      <c r="AM76" s="20">
        <v>11</v>
      </c>
      <c r="AN76" s="26">
        <f t="shared" si="1"/>
        <v>290.15999999999997</v>
      </c>
      <c r="AO76" s="26">
        <f t="shared" si="27"/>
        <v>282.71999999999997</v>
      </c>
      <c r="AP76" s="39">
        <f t="shared" si="2"/>
        <v>275.27999999999997</v>
      </c>
      <c r="AQ76" s="39">
        <f t="shared" si="3"/>
        <v>194.4</v>
      </c>
      <c r="AR76" s="39">
        <f t="shared" si="28"/>
        <v>169.20000000000002</v>
      </c>
      <c r="AS76" s="39">
        <f t="shared" si="4"/>
        <v>144.00000000000003</v>
      </c>
      <c r="AT76" s="39">
        <f t="shared" si="29"/>
        <v>165</v>
      </c>
      <c r="AU76" s="39">
        <f t="shared" si="5"/>
        <v>186</v>
      </c>
      <c r="AV76" s="39">
        <f t="shared" si="6"/>
        <v>100.80000000000001</v>
      </c>
      <c r="AW76" s="39">
        <f t="shared" si="7"/>
        <v>119.03999999999999</v>
      </c>
      <c r="AX76" s="26">
        <f t="shared" si="30"/>
        <v>228.71999999999997</v>
      </c>
      <c r="AY76" s="39">
        <f t="shared" si="8"/>
        <v>338.4</v>
      </c>
      <c r="AZ76" s="26">
        <f t="shared" si="31"/>
        <v>2493.7199999999998</v>
      </c>
      <c r="BA76" s="26">
        <f t="shared" si="32"/>
        <v>680.10545454545456</v>
      </c>
      <c r="BB76" s="24"/>
    </row>
    <row r="77" spans="1:54" x14ac:dyDescent="0.2">
      <c r="A77">
        <v>12</v>
      </c>
      <c r="B77">
        <f t="shared" si="9"/>
        <v>7.4399999999999995</v>
      </c>
      <c r="C77">
        <f t="shared" si="0"/>
        <v>8.16</v>
      </c>
      <c r="D77">
        <f t="shared" si="0"/>
        <v>5.04</v>
      </c>
      <c r="E77">
        <f t="shared" si="0"/>
        <v>5.5200000000000005</v>
      </c>
      <c r="F77">
        <f t="shared" si="0"/>
        <v>10.08</v>
      </c>
      <c r="G77">
        <f t="shared" si="0"/>
        <v>6</v>
      </c>
      <c r="H77">
        <f t="shared" si="0"/>
        <v>5.5200000000000005</v>
      </c>
      <c r="I77">
        <f t="shared" si="0"/>
        <v>14.64</v>
      </c>
      <c r="J77">
        <f t="shared" si="0"/>
        <v>8.3999999999999986</v>
      </c>
      <c r="K77">
        <f t="shared" si="0"/>
        <v>10.8</v>
      </c>
      <c r="L77">
        <f t="shared" si="0"/>
        <v>12.48</v>
      </c>
      <c r="M77">
        <f t="shared" si="0"/>
        <v>2.88</v>
      </c>
      <c r="N77">
        <f t="shared" si="0"/>
        <v>6.9599999999999991</v>
      </c>
      <c r="O77">
        <f t="shared" si="0"/>
        <v>8.16</v>
      </c>
      <c r="P77">
        <f t="shared" si="0"/>
        <v>5.5200000000000005</v>
      </c>
      <c r="Q77">
        <f t="shared" si="0"/>
        <v>18.72</v>
      </c>
      <c r="R77">
        <f t="shared" si="0"/>
        <v>18</v>
      </c>
      <c r="S77" s="13">
        <f t="shared" si="10"/>
        <v>160.69291912398432</v>
      </c>
      <c r="T77" s="13">
        <f t="shared" si="11"/>
        <v>208.93375007439738</v>
      </c>
      <c r="U77" s="8"/>
      <c r="V77" s="19">
        <v>12</v>
      </c>
      <c r="W77" s="39">
        <f t="shared" si="12"/>
        <v>252.96</v>
      </c>
      <c r="X77" s="39">
        <f t="shared" si="13"/>
        <v>146.16</v>
      </c>
      <c r="Y77" s="39">
        <f t="shared" si="14"/>
        <v>171.12</v>
      </c>
      <c r="Z77" s="39">
        <f t="shared" si="15"/>
        <v>302.39999999999998</v>
      </c>
      <c r="AA77" s="39">
        <f t="shared" si="16"/>
        <v>241.2</v>
      </c>
      <c r="AB77" s="39">
        <f t="shared" si="17"/>
        <v>180</v>
      </c>
      <c r="AC77" s="39">
        <f t="shared" si="18"/>
        <v>172.8</v>
      </c>
      <c r="AD77" s="39">
        <f t="shared" si="19"/>
        <v>172.8</v>
      </c>
      <c r="AE77" s="39">
        <f t="shared" si="20"/>
        <v>165.60000000000002</v>
      </c>
      <c r="AF77" s="39">
        <f t="shared" si="21"/>
        <v>302.40000000000003</v>
      </c>
      <c r="AG77" s="39">
        <f t="shared" si="22"/>
        <v>439.20000000000005</v>
      </c>
      <c r="AH77" s="39">
        <f t="shared" si="23"/>
        <v>349.8</v>
      </c>
      <c r="AI77" s="26">
        <f t="shared" si="24"/>
        <v>2896.4400000000005</v>
      </c>
      <c r="AJ77" s="26">
        <f t="shared" si="25"/>
        <v>789.93818181818199</v>
      </c>
      <c r="AK77" s="29">
        <f t="shared" si="26"/>
        <v>260.39999999999998</v>
      </c>
      <c r="AL77" s="20"/>
      <c r="AM77" s="20">
        <v>12</v>
      </c>
      <c r="AN77" s="26">
        <f t="shared" si="1"/>
        <v>260.39999999999998</v>
      </c>
      <c r="AO77" s="26">
        <f t="shared" si="27"/>
        <v>297.60000000000002</v>
      </c>
      <c r="AP77" s="39">
        <f t="shared" si="2"/>
        <v>334.8</v>
      </c>
      <c r="AQ77" s="39">
        <f t="shared" si="3"/>
        <v>374.40000000000003</v>
      </c>
      <c r="AR77" s="39">
        <f t="shared" si="28"/>
        <v>230.4</v>
      </c>
      <c r="AS77" s="39">
        <f t="shared" si="4"/>
        <v>86.399999999999991</v>
      </c>
      <c r="AT77" s="39">
        <f t="shared" si="29"/>
        <v>151.07999999999998</v>
      </c>
      <c r="AU77" s="39">
        <f t="shared" si="5"/>
        <v>215.75999999999996</v>
      </c>
      <c r="AV77" s="39">
        <f t="shared" si="6"/>
        <v>244.8</v>
      </c>
      <c r="AW77" s="39">
        <f t="shared" si="7"/>
        <v>171.12</v>
      </c>
      <c r="AX77" s="26">
        <f t="shared" si="30"/>
        <v>366.35999999999996</v>
      </c>
      <c r="AY77" s="39">
        <f t="shared" si="8"/>
        <v>561.59999999999991</v>
      </c>
      <c r="AZ77" s="26">
        <f t="shared" si="31"/>
        <v>3294.7200000000003</v>
      </c>
      <c r="BA77" s="26">
        <f t="shared" si="32"/>
        <v>898.56</v>
      </c>
      <c r="BB77" s="24"/>
    </row>
    <row r="78" spans="1:54" x14ac:dyDescent="0.2">
      <c r="A78">
        <v>13</v>
      </c>
      <c r="B78">
        <f t="shared" si="9"/>
        <v>5.5200000000000005</v>
      </c>
      <c r="C78">
        <f t="shared" si="0"/>
        <v>11.52</v>
      </c>
      <c r="D78">
        <f t="shared" si="0"/>
        <v>6.48</v>
      </c>
      <c r="E78">
        <f t="shared" si="0"/>
        <v>2.4000000000000004</v>
      </c>
      <c r="F78">
        <f t="shared" si="0"/>
        <v>4.8000000000000007</v>
      </c>
      <c r="G78">
        <f t="shared" si="0"/>
        <v>6.48</v>
      </c>
      <c r="H78">
        <f t="shared" si="0"/>
        <v>3.5999999999999996</v>
      </c>
      <c r="I78">
        <f t="shared" si="0"/>
        <v>7.68</v>
      </c>
      <c r="J78">
        <f t="shared" si="0"/>
        <v>5.5200000000000005</v>
      </c>
      <c r="K78">
        <f t="shared" si="0"/>
        <v>3.3600000000000003</v>
      </c>
      <c r="L78">
        <f t="shared" si="0"/>
        <v>2.88</v>
      </c>
      <c r="M78">
        <f t="shared" si="0"/>
        <v>3.3600000000000003</v>
      </c>
      <c r="N78">
        <f t="shared" si="0"/>
        <v>5.76</v>
      </c>
      <c r="O78">
        <f t="shared" si="0"/>
        <v>2.64</v>
      </c>
      <c r="P78">
        <f t="shared" si="0"/>
        <v>8.16</v>
      </c>
      <c r="Q78">
        <f t="shared" si="0"/>
        <v>5.76</v>
      </c>
      <c r="R78">
        <f t="shared" si="0"/>
        <v>12.24</v>
      </c>
      <c r="S78" s="13">
        <f t="shared" si="10"/>
        <v>123.09958936091321</v>
      </c>
      <c r="T78" s="13">
        <f t="shared" si="11"/>
        <v>108.54708393834431</v>
      </c>
      <c r="U78" s="8"/>
      <c r="V78" s="19">
        <v>13</v>
      </c>
      <c r="W78" s="39">
        <f t="shared" si="12"/>
        <v>357.12</v>
      </c>
      <c r="X78" s="39">
        <f t="shared" si="13"/>
        <v>187.92000000000002</v>
      </c>
      <c r="Y78" s="39">
        <f t="shared" si="14"/>
        <v>74.400000000000006</v>
      </c>
      <c r="Z78" s="39">
        <f t="shared" si="15"/>
        <v>144.00000000000003</v>
      </c>
      <c r="AA78" s="39">
        <f t="shared" si="16"/>
        <v>169.20000000000002</v>
      </c>
      <c r="AB78" s="39">
        <f t="shared" si="17"/>
        <v>194.4</v>
      </c>
      <c r="AC78" s="39">
        <f t="shared" si="18"/>
        <v>151.19999999999999</v>
      </c>
      <c r="AD78" s="39">
        <f t="shared" si="19"/>
        <v>151.19999999999999</v>
      </c>
      <c r="AE78" s="39">
        <f t="shared" si="20"/>
        <v>107.99999999999999</v>
      </c>
      <c r="AF78" s="39">
        <f t="shared" si="21"/>
        <v>169.2</v>
      </c>
      <c r="AG78" s="39">
        <f t="shared" si="22"/>
        <v>230.39999999999998</v>
      </c>
      <c r="AH78" s="39">
        <f t="shared" si="23"/>
        <v>200.76</v>
      </c>
      <c r="AI78" s="26">
        <f t="shared" si="24"/>
        <v>2137.8000000000002</v>
      </c>
      <c r="AJ78" s="26">
        <f t="shared" si="25"/>
        <v>583.03636363636372</v>
      </c>
      <c r="AK78" s="29">
        <f t="shared" si="26"/>
        <v>171.12</v>
      </c>
      <c r="AL78" s="20"/>
      <c r="AM78" s="20">
        <v>13</v>
      </c>
      <c r="AN78" s="26">
        <f t="shared" si="1"/>
        <v>171.12</v>
      </c>
      <c r="AO78" s="26">
        <f t="shared" si="27"/>
        <v>137.64000000000001</v>
      </c>
      <c r="AP78" s="39">
        <f t="shared" si="2"/>
        <v>104.16000000000001</v>
      </c>
      <c r="AQ78" s="39">
        <f t="shared" si="3"/>
        <v>86.399999999999991</v>
      </c>
      <c r="AR78" s="39">
        <f t="shared" si="28"/>
        <v>93.6</v>
      </c>
      <c r="AS78" s="39">
        <f t="shared" si="4"/>
        <v>100.80000000000001</v>
      </c>
      <c r="AT78" s="39">
        <f t="shared" si="29"/>
        <v>139.68</v>
      </c>
      <c r="AU78" s="39">
        <f t="shared" si="5"/>
        <v>178.56</v>
      </c>
      <c r="AV78" s="39">
        <f t="shared" si="6"/>
        <v>79.2</v>
      </c>
      <c r="AW78" s="39">
        <f t="shared" si="7"/>
        <v>252.96</v>
      </c>
      <c r="AX78" s="26">
        <f t="shared" si="30"/>
        <v>212.88</v>
      </c>
      <c r="AY78" s="39">
        <f t="shared" si="8"/>
        <v>172.79999999999998</v>
      </c>
      <c r="AZ78" s="26">
        <f t="shared" si="31"/>
        <v>1729.8</v>
      </c>
      <c r="BA78" s="26">
        <f t="shared" si="32"/>
        <v>471.76363636363635</v>
      </c>
      <c r="BB78" s="24"/>
    </row>
    <row r="79" spans="1:54" x14ac:dyDescent="0.2">
      <c r="A79">
        <v>14</v>
      </c>
      <c r="B79">
        <f t="shared" si="9"/>
        <v>11.040000000000001</v>
      </c>
      <c r="C79">
        <f t="shared" si="0"/>
        <v>10.32</v>
      </c>
      <c r="D79">
        <f t="shared" si="0"/>
        <v>0.48</v>
      </c>
      <c r="E79">
        <f t="shared" si="0"/>
        <v>8.3999999999999986</v>
      </c>
      <c r="F79">
        <f t="shared" si="0"/>
        <v>8.64</v>
      </c>
      <c r="G79">
        <f t="shared" si="0"/>
        <v>5.28</v>
      </c>
      <c r="H79">
        <f t="shared" si="0"/>
        <v>5.76</v>
      </c>
      <c r="I79">
        <f t="shared" si="0"/>
        <v>13.200000000000001</v>
      </c>
      <c r="J79">
        <f t="shared" si="0"/>
        <v>9.84</v>
      </c>
      <c r="K79">
        <f t="shared" si="0"/>
        <v>8.3999999999999986</v>
      </c>
      <c r="L79">
        <f t="shared" si="0"/>
        <v>6.24</v>
      </c>
      <c r="M79">
        <f t="shared" si="0"/>
        <v>1.44</v>
      </c>
      <c r="N79">
        <f t="shared" si="0"/>
        <v>5.04</v>
      </c>
      <c r="O79">
        <f t="shared" si="0"/>
        <v>3.12</v>
      </c>
      <c r="P79">
        <f t="shared" si="0"/>
        <v>4.08</v>
      </c>
      <c r="Q79">
        <f t="shared" si="0"/>
        <v>13.919999999999998</v>
      </c>
      <c r="R79">
        <f t="shared" si="0"/>
        <v>12.24</v>
      </c>
      <c r="S79" s="13">
        <f t="shared" si="10"/>
        <v>154.24728351172368</v>
      </c>
      <c r="T79" s="13">
        <f t="shared" si="11"/>
        <v>145.07322186412981</v>
      </c>
      <c r="U79" s="8"/>
      <c r="V79" s="19">
        <v>14</v>
      </c>
      <c r="W79" s="39">
        <f t="shared" si="12"/>
        <v>319.92</v>
      </c>
      <c r="X79" s="39">
        <f t="shared" si="13"/>
        <v>13.92</v>
      </c>
      <c r="Y79" s="39">
        <f t="shared" si="14"/>
        <v>260.39999999999998</v>
      </c>
      <c r="Z79" s="39">
        <f t="shared" si="15"/>
        <v>259.20000000000005</v>
      </c>
      <c r="AA79" s="39">
        <f t="shared" si="16"/>
        <v>208.8</v>
      </c>
      <c r="AB79" s="39">
        <f t="shared" si="17"/>
        <v>158.4</v>
      </c>
      <c r="AC79" s="39">
        <f t="shared" si="18"/>
        <v>165.6</v>
      </c>
      <c r="AD79" s="39">
        <f t="shared" si="19"/>
        <v>165.6</v>
      </c>
      <c r="AE79" s="39">
        <f t="shared" si="20"/>
        <v>172.79999999999998</v>
      </c>
      <c r="AF79" s="39">
        <f t="shared" si="21"/>
        <v>284.40000000000003</v>
      </c>
      <c r="AG79" s="39">
        <f t="shared" si="22"/>
        <v>396.00000000000006</v>
      </c>
      <c r="AH79" s="39">
        <f t="shared" si="23"/>
        <v>350.52000000000004</v>
      </c>
      <c r="AI79" s="26">
        <f t="shared" si="24"/>
        <v>2755.56</v>
      </c>
      <c r="AJ79" s="26">
        <f t="shared" si="25"/>
        <v>751.51636363636362</v>
      </c>
      <c r="AK79" s="29">
        <f t="shared" si="26"/>
        <v>305.04000000000002</v>
      </c>
      <c r="AL79" s="20"/>
      <c r="AM79" s="20">
        <v>14</v>
      </c>
      <c r="AN79" s="26">
        <f t="shared" si="1"/>
        <v>305.04000000000002</v>
      </c>
      <c r="AO79" s="26">
        <f t="shared" si="27"/>
        <v>282.72000000000003</v>
      </c>
      <c r="AP79" s="39">
        <f t="shared" si="2"/>
        <v>260.39999999999998</v>
      </c>
      <c r="AQ79" s="39">
        <f t="shared" si="3"/>
        <v>187.20000000000002</v>
      </c>
      <c r="AR79" s="39">
        <f t="shared" si="28"/>
        <v>115.2</v>
      </c>
      <c r="AS79" s="39">
        <f t="shared" si="4"/>
        <v>43.199999999999996</v>
      </c>
      <c r="AT79" s="39">
        <f t="shared" si="29"/>
        <v>99.72</v>
      </c>
      <c r="AU79" s="39">
        <f t="shared" si="5"/>
        <v>156.24</v>
      </c>
      <c r="AV79" s="39">
        <f t="shared" si="6"/>
        <v>93.600000000000009</v>
      </c>
      <c r="AW79" s="39">
        <f t="shared" si="7"/>
        <v>126.48</v>
      </c>
      <c r="AX79" s="26">
        <f t="shared" si="30"/>
        <v>272.03999999999996</v>
      </c>
      <c r="AY79" s="39">
        <f t="shared" si="8"/>
        <v>417.59999999999997</v>
      </c>
      <c r="AZ79" s="26">
        <f t="shared" si="31"/>
        <v>2359.44</v>
      </c>
      <c r="BA79" s="26">
        <f t="shared" si="32"/>
        <v>643.48363636363638</v>
      </c>
      <c r="BB79" s="24"/>
    </row>
    <row r="80" spans="1:54" x14ac:dyDescent="0.2">
      <c r="A80">
        <v>15</v>
      </c>
      <c r="B80">
        <f t="shared" si="9"/>
        <v>10.56</v>
      </c>
      <c r="C80">
        <f t="shared" si="0"/>
        <v>8.3999999999999986</v>
      </c>
      <c r="D80">
        <f t="shared" si="0"/>
        <v>6.48</v>
      </c>
      <c r="E80">
        <f t="shared" si="0"/>
        <v>3.84</v>
      </c>
      <c r="F80">
        <f t="shared" si="0"/>
        <v>8.16</v>
      </c>
      <c r="G80">
        <f t="shared" si="0"/>
        <v>5.5200000000000005</v>
      </c>
      <c r="H80">
        <f t="shared" si="0"/>
        <v>6.9599999999999991</v>
      </c>
      <c r="I80">
        <f t="shared" si="0"/>
        <v>20.64</v>
      </c>
      <c r="J80">
        <f t="shared" si="0"/>
        <v>9.6000000000000014</v>
      </c>
      <c r="K80">
        <f t="shared" si="0"/>
        <v>7.1999999999999993</v>
      </c>
      <c r="L80">
        <f t="shared" si="0"/>
        <v>8.879999999999999</v>
      </c>
      <c r="M80">
        <f t="shared" si="0"/>
        <v>5.5200000000000005</v>
      </c>
      <c r="N80">
        <f t="shared" si="0"/>
        <v>6.9599999999999991</v>
      </c>
      <c r="O80">
        <f t="shared" si="0"/>
        <v>4.08</v>
      </c>
      <c r="P80">
        <f t="shared" si="0"/>
        <v>6.24</v>
      </c>
      <c r="Q80">
        <f t="shared" si="0"/>
        <v>8.3999999999999986</v>
      </c>
      <c r="R80">
        <f t="shared" si="0"/>
        <v>14.399999999999999</v>
      </c>
      <c r="S80" s="13">
        <f t="shared" si="10"/>
        <v>176.02628032206022</v>
      </c>
      <c r="T80" s="13">
        <f t="shared" si="11"/>
        <v>165.50612176002087</v>
      </c>
      <c r="U80" s="8"/>
      <c r="V80" s="19">
        <v>15</v>
      </c>
      <c r="W80" s="39">
        <f t="shared" si="12"/>
        <v>260.39999999999998</v>
      </c>
      <c r="X80" s="39">
        <f t="shared" si="13"/>
        <v>187.92000000000002</v>
      </c>
      <c r="Y80" s="39">
        <f t="shared" si="14"/>
        <v>119.03999999999999</v>
      </c>
      <c r="Z80" s="39">
        <f t="shared" si="15"/>
        <v>244.8</v>
      </c>
      <c r="AA80" s="39">
        <f t="shared" si="16"/>
        <v>205.20000000000002</v>
      </c>
      <c r="AB80" s="39">
        <f t="shared" si="17"/>
        <v>165.60000000000002</v>
      </c>
      <c r="AC80" s="39">
        <f t="shared" si="18"/>
        <v>187.2</v>
      </c>
      <c r="AD80" s="39">
        <f t="shared" si="19"/>
        <v>187.2</v>
      </c>
      <c r="AE80" s="39">
        <f t="shared" si="20"/>
        <v>208.79999999999998</v>
      </c>
      <c r="AF80" s="39">
        <f t="shared" si="21"/>
        <v>414</v>
      </c>
      <c r="AG80" s="39">
        <f t="shared" si="22"/>
        <v>619.20000000000005</v>
      </c>
      <c r="AH80" s="39">
        <f t="shared" si="23"/>
        <v>458.40000000000003</v>
      </c>
      <c r="AI80" s="26">
        <f t="shared" si="24"/>
        <v>3257.7599999999998</v>
      </c>
      <c r="AJ80" s="26">
        <f t="shared" si="25"/>
        <v>888.4799999999999</v>
      </c>
      <c r="AK80" s="29">
        <f t="shared" si="26"/>
        <v>297.60000000000002</v>
      </c>
      <c r="AL80" s="20"/>
      <c r="AM80" s="20">
        <v>15</v>
      </c>
      <c r="AN80" s="26">
        <f t="shared" si="1"/>
        <v>297.60000000000002</v>
      </c>
      <c r="AO80" s="26">
        <f t="shared" si="27"/>
        <v>260.39999999999998</v>
      </c>
      <c r="AP80" s="39">
        <f t="shared" si="2"/>
        <v>223.2</v>
      </c>
      <c r="AQ80" s="39">
        <f t="shared" si="3"/>
        <v>266.39999999999998</v>
      </c>
      <c r="AR80" s="39">
        <f t="shared" si="28"/>
        <v>216</v>
      </c>
      <c r="AS80" s="39">
        <f t="shared" si="4"/>
        <v>165.60000000000002</v>
      </c>
      <c r="AT80" s="39">
        <f t="shared" si="29"/>
        <v>190.68</v>
      </c>
      <c r="AU80" s="39">
        <f t="shared" si="5"/>
        <v>215.75999999999996</v>
      </c>
      <c r="AV80" s="39">
        <f t="shared" si="6"/>
        <v>122.4</v>
      </c>
      <c r="AW80" s="39">
        <f t="shared" si="7"/>
        <v>193.44</v>
      </c>
      <c r="AX80" s="26">
        <f t="shared" si="30"/>
        <v>222.71999999999997</v>
      </c>
      <c r="AY80" s="39">
        <f t="shared" si="8"/>
        <v>251.99999999999994</v>
      </c>
      <c r="AZ80" s="26">
        <f t="shared" si="31"/>
        <v>2626.2</v>
      </c>
      <c r="BA80" s="26">
        <f t="shared" si="32"/>
        <v>716.23636363636354</v>
      </c>
      <c r="BB80" s="24"/>
    </row>
    <row r="81" spans="1:54" x14ac:dyDescent="0.2">
      <c r="A81">
        <v>16</v>
      </c>
      <c r="B81">
        <f t="shared" si="9"/>
        <v>10.8</v>
      </c>
      <c r="C81">
        <f t="shared" si="0"/>
        <v>6.48</v>
      </c>
      <c r="D81">
        <f t="shared" si="0"/>
        <v>17.28</v>
      </c>
      <c r="E81">
        <f t="shared" si="0"/>
        <v>11.76</v>
      </c>
      <c r="F81">
        <f t="shared" si="0"/>
        <v>7.1999999999999993</v>
      </c>
      <c r="G81">
        <f t="shared" si="0"/>
        <v>4.5600000000000005</v>
      </c>
      <c r="H81">
        <f t="shared" si="0"/>
        <v>4.5600000000000005</v>
      </c>
      <c r="I81">
        <f t="shared" si="0"/>
        <v>10.08</v>
      </c>
      <c r="J81">
        <f t="shared" si="0"/>
        <v>17.28</v>
      </c>
      <c r="K81">
        <f t="shared" si="0"/>
        <v>4.8000000000000007</v>
      </c>
      <c r="L81">
        <f t="shared" si="0"/>
        <v>6.9599999999999991</v>
      </c>
      <c r="M81">
        <f t="shared" si="0"/>
        <v>1.6800000000000002</v>
      </c>
      <c r="N81">
        <f t="shared" si="0"/>
        <v>3.84</v>
      </c>
      <c r="O81">
        <f t="shared" si="0"/>
        <v>3.5999999999999996</v>
      </c>
      <c r="P81">
        <f t="shared" si="0"/>
        <v>3.84</v>
      </c>
      <c r="Q81">
        <f t="shared" si="0"/>
        <v>9.120000000000001</v>
      </c>
      <c r="R81">
        <f t="shared" si="0"/>
        <v>13.440000000000001</v>
      </c>
      <c r="S81" s="13">
        <f t="shared" si="10"/>
        <v>190.03399633151878</v>
      </c>
      <c r="T81" s="13">
        <f t="shared" si="11"/>
        <v>139.88586333882662</v>
      </c>
      <c r="U81" s="8"/>
      <c r="V81" s="19">
        <v>16</v>
      </c>
      <c r="W81" s="39">
        <f t="shared" si="12"/>
        <v>200.88000000000002</v>
      </c>
      <c r="X81" s="39">
        <f t="shared" si="13"/>
        <v>501.12</v>
      </c>
      <c r="Y81" s="39">
        <f t="shared" si="14"/>
        <v>364.56</v>
      </c>
      <c r="Z81" s="39">
        <f t="shared" si="15"/>
        <v>215.99999999999997</v>
      </c>
      <c r="AA81" s="39">
        <f t="shared" si="16"/>
        <v>176.39999999999998</v>
      </c>
      <c r="AB81" s="39">
        <f t="shared" si="17"/>
        <v>136.80000000000001</v>
      </c>
      <c r="AC81" s="39">
        <f t="shared" si="18"/>
        <v>136.80000000000001</v>
      </c>
      <c r="AD81" s="39">
        <f t="shared" si="19"/>
        <v>136.80000000000001</v>
      </c>
      <c r="AE81" s="39">
        <f t="shared" si="20"/>
        <v>136.80000000000001</v>
      </c>
      <c r="AF81" s="39">
        <f t="shared" si="21"/>
        <v>219.6</v>
      </c>
      <c r="AG81" s="39">
        <f t="shared" si="22"/>
        <v>302.39999999999998</v>
      </c>
      <c r="AH81" s="39">
        <f t="shared" si="23"/>
        <v>419.04</v>
      </c>
      <c r="AI81" s="26">
        <f t="shared" si="24"/>
        <v>2947.2</v>
      </c>
      <c r="AJ81" s="26">
        <f t="shared" si="25"/>
        <v>803.78181818181804</v>
      </c>
      <c r="AK81" s="29">
        <f t="shared" si="26"/>
        <v>535.68000000000006</v>
      </c>
      <c r="AL81" s="20"/>
      <c r="AM81" s="20">
        <v>16</v>
      </c>
      <c r="AN81" s="26">
        <f t="shared" si="1"/>
        <v>535.68000000000006</v>
      </c>
      <c r="AO81" s="26">
        <f t="shared" si="27"/>
        <v>342.24</v>
      </c>
      <c r="AP81" s="39">
        <f t="shared" si="2"/>
        <v>148.80000000000001</v>
      </c>
      <c r="AQ81" s="39">
        <f t="shared" si="3"/>
        <v>208.79999999999998</v>
      </c>
      <c r="AR81" s="39">
        <f t="shared" si="28"/>
        <v>129.6</v>
      </c>
      <c r="AS81" s="39">
        <f t="shared" si="4"/>
        <v>50.400000000000006</v>
      </c>
      <c r="AT81" s="39">
        <f t="shared" si="29"/>
        <v>84.72</v>
      </c>
      <c r="AU81" s="39">
        <f t="shared" si="5"/>
        <v>119.03999999999999</v>
      </c>
      <c r="AV81" s="39">
        <f t="shared" si="6"/>
        <v>107.99999999999999</v>
      </c>
      <c r="AW81" s="39">
        <f t="shared" si="7"/>
        <v>119.03999999999999</v>
      </c>
      <c r="AX81" s="26">
        <f t="shared" si="30"/>
        <v>196.32</v>
      </c>
      <c r="AY81" s="39">
        <f t="shared" si="8"/>
        <v>273.60000000000002</v>
      </c>
      <c r="AZ81" s="26">
        <f t="shared" si="31"/>
        <v>2316.2399999999998</v>
      </c>
      <c r="BA81" s="26">
        <f t="shared" si="32"/>
        <v>631.70181818181811</v>
      </c>
      <c r="BB81" s="24"/>
    </row>
    <row r="82" spans="1:54" x14ac:dyDescent="0.2">
      <c r="A82">
        <v>17</v>
      </c>
      <c r="B82">
        <f t="shared" si="9"/>
        <v>10.56</v>
      </c>
      <c r="C82">
        <f t="shared" ref="C82:R90" si="33">D22*24</f>
        <v>4.5600000000000005</v>
      </c>
      <c r="D82">
        <f t="shared" si="33"/>
        <v>5.04</v>
      </c>
      <c r="E82">
        <f t="shared" si="33"/>
        <v>5.04</v>
      </c>
      <c r="F82">
        <f t="shared" si="33"/>
        <v>9.120000000000001</v>
      </c>
      <c r="G82">
        <f t="shared" si="33"/>
        <v>4.32</v>
      </c>
      <c r="H82">
        <f t="shared" si="33"/>
        <v>3.12</v>
      </c>
      <c r="I82">
        <f t="shared" si="33"/>
        <v>13.68</v>
      </c>
      <c r="J82">
        <f t="shared" si="33"/>
        <v>8.16</v>
      </c>
      <c r="K82">
        <f t="shared" si="33"/>
        <v>9.84</v>
      </c>
      <c r="L82">
        <f t="shared" si="33"/>
        <v>9.6000000000000014</v>
      </c>
      <c r="M82">
        <f t="shared" si="33"/>
        <v>4.32</v>
      </c>
      <c r="N82">
        <f t="shared" si="33"/>
        <v>4.32</v>
      </c>
      <c r="O82">
        <f t="shared" si="33"/>
        <v>3.5999999999999996</v>
      </c>
      <c r="P82">
        <f t="shared" si="33"/>
        <v>4.08</v>
      </c>
      <c r="Q82">
        <f t="shared" si="33"/>
        <v>8.64</v>
      </c>
      <c r="R82">
        <f t="shared" si="33"/>
        <v>11.040000000000001</v>
      </c>
      <c r="S82" s="13">
        <f t="shared" si="10"/>
        <v>134.67300324368392</v>
      </c>
      <c r="T82" s="13">
        <f t="shared" si="11"/>
        <v>150.4139832590821</v>
      </c>
      <c r="U82" s="8"/>
      <c r="V82" s="19">
        <v>17</v>
      </c>
      <c r="W82" s="39">
        <f t="shared" si="12"/>
        <v>141.36000000000001</v>
      </c>
      <c r="X82" s="39">
        <f t="shared" si="13"/>
        <v>146.16</v>
      </c>
      <c r="Y82" s="39">
        <f t="shared" si="14"/>
        <v>156.24</v>
      </c>
      <c r="Z82" s="39">
        <f t="shared" si="15"/>
        <v>273.60000000000002</v>
      </c>
      <c r="AA82" s="39">
        <f t="shared" si="16"/>
        <v>201.60000000000002</v>
      </c>
      <c r="AB82" s="39">
        <f t="shared" si="17"/>
        <v>129.60000000000002</v>
      </c>
      <c r="AC82" s="39">
        <f t="shared" si="18"/>
        <v>111.60000000000002</v>
      </c>
      <c r="AD82" s="39">
        <f t="shared" si="19"/>
        <v>111.60000000000002</v>
      </c>
      <c r="AE82" s="39">
        <f t="shared" si="20"/>
        <v>93.600000000000009</v>
      </c>
      <c r="AF82" s="39">
        <f t="shared" si="21"/>
        <v>252</v>
      </c>
      <c r="AG82" s="39">
        <f t="shared" si="22"/>
        <v>410.4</v>
      </c>
      <c r="AH82" s="39">
        <f t="shared" si="23"/>
        <v>331.68</v>
      </c>
      <c r="AI82" s="26">
        <f t="shared" si="24"/>
        <v>2359.4399999999996</v>
      </c>
      <c r="AJ82" s="26">
        <f t="shared" si="25"/>
        <v>643.48363636363626</v>
      </c>
      <c r="AK82" s="29">
        <f t="shared" si="26"/>
        <v>252.96</v>
      </c>
      <c r="AL82" s="20"/>
      <c r="AM82" s="20">
        <v>17</v>
      </c>
      <c r="AN82" s="26">
        <f t="shared" si="1"/>
        <v>252.96</v>
      </c>
      <c r="AO82" s="26">
        <f t="shared" si="27"/>
        <v>279</v>
      </c>
      <c r="AP82" s="39">
        <f t="shared" si="2"/>
        <v>305.04000000000002</v>
      </c>
      <c r="AQ82" s="39">
        <f t="shared" si="3"/>
        <v>288.00000000000006</v>
      </c>
      <c r="AR82" s="39">
        <f t="shared" si="28"/>
        <v>208.80000000000004</v>
      </c>
      <c r="AS82" s="39">
        <f t="shared" si="4"/>
        <v>129.60000000000002</v>
      </c>
      <c r="AT82" s="39">
        <f t="shared" si="29"/>
        <v>131.76000000000002</v>
      </c>
      <c r="AU82" s="39">
        <f t="shared" si="5"/>
        <v>133.92000000000002</v>
      </c>
      <c r="AV82" s="39">
        <f t="shared" si="6"/>
        <v>107.99999999999999</v>
      </c>
      <c r="AW82" s="39">
        <f t="shared" si="7"/>
        <v>126.48</v>
      </c>
      <c r="AX82" s="26">
        <f t="shared" si="30"/>
        <v>192.84000000000003</v>
      </c>
      <c r="AY82" s="39">
        <f t="shared" si="8"/>
        <v>259.20000000000005</v>
      </c>
      <c r="AZ82" s="26">
        <f t="shared" si="31"/>
        <v>2415.6000000000004</v>
      </c>
      <c r="BA82" s="26">
        <f t="shared" si="32"/>
        <v>658.80000000000007</v>
      </c>
      <c r="BB82" s="24"/>
    </row>
    <row r="83" spans="1:54" x14ac:dyDescent="0.2">
      <c r="A83">
        <v>18</v>
      </c>
      <c r="B83">
        <f t="shared" si="9"/>
        <v>18.48</v>
      </c>
      <c r="C83">
        <f t="shared" si="33"/>
        <v>14.16</v>
      </c>
      <c r="D83">
        <f t="shared" si="33"/>
        <v>10.32</v>
      </c>
      <c r="E83">
        <f t="shared" si="33"/>
        <v>15.120000000000001</v>
      </c>
      <c r="F83">
        <f t="shared" si="33"/>
        <v>12.96</v>
      </c>
      <c r="G83">
        <f t="shared" si="33"/>
        <v>7.92</v>
      </c>
      <c r="H83">
        <f t="shared" si="33"/>
        <v>8.879999999999999</v>
      </c>
      <c r="I83">
        <f t="shared" si="33"/>
        <v>18</v>
      </c>
      <c r="J83">
        <f t="shared" si="33"/>
        <v>13.68</v>
      </c>
      <c r="K83">
        <f t="shared" si="33"/>
        <v>12</v>
      </c>
      <c r="L83">
        <f t="shared" si="33"/>
        <v>12</v>
      </c>
      <c r="M83">
        <f t="shared" si="33"/>
        <v>8.64</v>
      </c>
      <c r="N83">
        <f t="shared" si="33"/>
        <v>8.64</v>
      </c>
      <c r="O83">
        <f t="shared" si="33"/>
        <v>11.52</v>
      </c>
      <c r="P83">
        <f t="shared" si="33"/>
        <v>11.28</v>
      </c>
      <c r="Q83">
        <f t="shared" si="33"/>
        <v>7.68</v>
      </c>
      <c r="R83">
        <f t="shared" si="33"/>
        <v>26.160000000000004</v>
      </c>
      <c r="S83" s="13">
        <f t="shared" si="10"/>
        <v>259.20012133980595</v>
      </c>
      <c r="T83" s="13">
        <f t="shared" si="11"/>
        <v>249.65130165551199</v>
      </c>
      <c r="U83" s="8"/>
      <c r="V83" s="19">
        <v>18</v>
      </c>
      <c r="W83" s="39">
        <f t="shared" si="12"/>
        <v>438.96</v>
      </c>
      <c r="X83" s="39">
        <f t="shared" si="13"/>
        <v>299.28000000000003</v>
      </c>
      <c r="Y83" s="39">
        <f t="shared" si="14"/>
        <v>468.72</v>
      </c>
      <c r="Z83" s="39">
        <f t="shared" si="15"/>
        <v>388.8</v>
      </c>
      <c r="AA83" s="39">
        <f t="shared" si="16"/>
        <v>313.2</v>
      </c>
      <c r="AB83" s="39">
        <f t="shared" si="17"/>
        <v>237.6</v>
      </c>
      <c r="AC83" s="39">
        <f t="shared" si="18"/>
        <v>252</v>
      </c>
      <c r="AD83" s="39">
        <f t="shared" si="19"/>
        <v>252</v>
      </c>
      <c r="AE83" s="39">
        <f t="shared" si="20"/>
        <v>266.39999999999998</v>
      </c>
      <c r="AF83" s="39">
        <f t="shared" si="21"/>
        <v>403.2</v>
      </c>
      <c r="AG83" s="39">
        <f t="shared" si="22"/>
        <v>540</v>
      </c>
      <c r="AH83" s="39">
        <f t="shared" si="23"/>
        <v>482.03999999999996</v>
      </c>
      <c r="AI83" s="26">
        <f t="shared" si="24"/>
        <v>4342.2</v>
      </c>
      <c r="AJ83" s="26">
        <f t="shared" si="25"/>
        <v>1184.2363636363634</v>
      </c>
      <c r="AK83" s="29">
        <f t="shared" si="26"/>
        <v>424.08</v>
      </c>
      <c r="AL83" s="20"/>
      <c r="AM83" s="20">
        <v>18</v>
      </c>
      <c r="AN83" s="26">
        <f t="shared" si="1"/>
        <v>424.08</v>
      </c>
      <c r="AO83" s="26">
        <f t="shared" si="27"/>
        <v>398.03999999999996</v>
      </c>
      <c r="AP83" s="39">
        <f t="shared" si="2"/>
        <v>372</v>
      </c>
      <c r="AQ83" s="39">
        <f t="shared" si="3"/>
        <v>360</v>
      </c>
      <c r="AR83" s="39">
        <f t="shared" si="28"/>
        <v>309.60000000000002</v>
      </c>
      <c r="AS83" s="39">
        <f t="shared" si="4"/>
        <v>259.20000000000005</v>
      </c>
      <c r="AT83" s="39">
        <f t="shared" si="29"/>
        <v>263.52000000000004</v>
      </c>
      <c r="AU83" s="39">
        <f t="shared" si="5"/>
        <v>267.84000000000003</v>
      </c>
      <c r="AV83" s="39">
        <f t="shared" si="6"/>
        <v>345.59999999999997</v>
      </c>
      <c r="AW83" s="39">
        <f t="shared" si="7"/>
        <v>349.68</v>
      </c>
      <c r="AX83" s="26">
        <f t="shared" si="30"/>
        <v>290.03999999999996</v>
      </c>
      <c r="AY83" s="39">
        <f t="shared" si="8"/>
        <v>230.39999999999998</v>
      </c>
      <c r="AZ83" s="26">
        <f t="shared" si="31"/>
        <v>3870</v>
      </c>
      <c r="BA83" s="26">
        <f t="shared" si="32"/>
        <v>1055.4545454545455</v>
      </c>
      <c r="BB83" s="24"/>
    </row>
    <row r="84" spans="1:54" x14ac:dyDescent="0.2">
      <c r="A84">
        <v>19</v>
      </c>
      <c r="B84">
        <f t="shared" si="9"/>
        <v>11.28</v>
      </c>
      <c r="C84">
        <f t="shared" si="33"/>
        <v>9.84</v>
      </c>
      <c r="D84">
        <f t="shared" si="33"/>
        <v>3.84</v>
      </c>
      <c r="E84">
        <f t="shared" si="33"/>
        <v>6.24</v>
      </c>
      <c r="F84">
        <f t="shared" si="33"/>
        <v>9.120000000000001</v>
      </c>
      <c r="G84">
        <f t="shared" si="33"/>
        <v>3.84</v>
      </c>
      <c r="H84">
        <f t="shared" si="33"/>
        <v>5.5200000000000005</v>
      </c>
      <c r="I84">
        <f t="shared" si="33"/>
        <v>8.879999999999999</v>
      </c>
      <c r="J84">
        <f t="shared" si="33"/>
        <v>7.68</v>
      </c>
      <c r="K84">
        <f t="shared" si="33"/>
        <v>4.32</v>
      </c>
      <c r="L84">
        <f t="shared" si="33"/>
        <v>5.28</v>
      </c>
      <c r="M84">
        <f t="shared" si="33"/>
        <v>2.64</v>
      </c>
      <c r="N84">
        <f t="shared" si="33"/>
        <v>3.84</v>
      </c>
      <c r="O84">
        <f t="shared" si="33"/>
        <v>4.5600000000000005</v>
      </c>
      <c r="P84">
        <f t="shared" si="33"/>
        <v>4.32</v>
      </c>
      <c r="Q84">
        <f t="shared" si="33"/>
        <v>9.6000000000000014</v>
      </c>
      <c r="R84">
        <f t="shared" si="33"/>
        <v>12.96</v>
      </c>
      <c r="S84" s="13">
        <f t="shared" si="10"/>
        <v>140.19706042681085</v>
      </c>
      <c r="T84" s="13">
        <f t="shared" si="11"/>
        <v>119.35558621223814</v>
      </c>
      <c r="U84" s="8"/>
      <c r="V84" s="19">
        <v>19</v>
      </c>
      <c r="W84" s="39">
        <f t="shared" si="12"/>
        <v>305.04000000000002</v>
      </c>
      <c r="X84" s="39">
        <f t="shared" si="13"/>
        <v>111.36</v>
      </c>
      <c r="Y84" s="39">
        <f t="shared" si="14"/>
        <v>193.44</v>
      </c>
      <c r="Z84" s="39">
        <f t="shared" si="15"/>
        <v>273.60000000000002</v>
      </c>
      <c r="AA84" s="39">
        <f t="shared" si="16"/>
        <v>194.4</v>
      </c>
      <c r="AB84" s="39">
        <f t="shared" si="17"/>
        <v>115.19999999999999</v>
      </c>
      <c r="AC84" s="39">
        <f t="shared" si="18"/>
        <v>140.4</v>
      </c>
      <c r="AD84" s="39">
        <f t="shared" si="19"/>
        <v>140.4</v>
      </c>
      <c r="AE84" s="39">
        <f t="shared" si="20"/>
        <v>165.60000000000002</v>
      </c>
      <c r="AF84" s="39">
        <f t="shared" si="21"/>
        <v>216</v>
      </c>
      <c r="AG84" s="39">
        <f t="shared" si="22"/>
        <v>266.39999999999998</v>
      </c>
      <c r="AH84" s="39">
        <f t="shared" si="23"/>
        <v>252.23999999999998</v>
      </c>
      <c r="AI84" s="26">
        <f t="shared" si="24"/>
        <v>2374.0800000000004</v>
      </c>
      <c r="AJ84" s="26">
        <f t="shared" si="25"/>
        <v>647.47636363636377</v>
      </c>
      <c r="AK84" s="29">
        <f t="shared" si="26"/>
        <v>238.07999999999998</v>
      </c>
      <c r="AL84" s="20"/>
      <c r="AM84" s="20">
        <v>19</v>
      </c>
      <c r="AN84" s="26">
        <f t="shared" si="1"/>
        <v>238.07999999999998</v>
      </c>
      <c r="AO84" s="26">
        <f t="shared" si="27"/>
        <v>186</v>
      </c>
      <c r="AP84" s="39">
        <f t="shared" si="2"/>
        <v>133.92000000000002</v>
      </c>
      <c r="AQ84" s="39">
        <f t="shared" si="3"/>
        <v>158.4</v>
      </c>
      <c r="AR84" s="39">
        <f t="shared" si="28"/>
        <v>118.80000000000001</v>
      </c>
      <c r="AS84" s="39">
        <f t="shared" si="4"/>
        <v>79.2</v>
      </c>
      <c r="AT84" s="39">
        <f t="shared" si="29"/>
        <v>99.12</v>
      </c>
      <c r="AU84" s="39">
        <f t="shared" si="5"/>
        <v>119.03999999999999</v>
      </c>
      <c r="AV84" s="39">
        <f t="shared" si="6"/>
        <v>136.80000000000001</v>
      </c>
      <c r="AW84" s="39">
        <f t="shared" si="7"/>
        <v>133.92000000000002</v>
      </c>
      <c r="AX84" s="26">
        <f t="shared" si="30"/>
        <v>210.96000000000004</v>
      </c>
      <c r="AY84" s="39">
        <f t="shared" si="8"/>
        <v>288.00000000000006</v>
      </c>
      <c r="AZ84" s="26">
        <f t="shared" si="31"/>
        <v>1902.2400000000002</v>
      </c>
      <c r="BA84" s="26">
        <f t="shared" si="32"/>
        <v>518.79272727272735</v>
      </c>
      <c r="BB84" s="24"/>
    </row>
    <row r="85" spans="1:54" x14ac:dyDescent="0.2">
      <c r="A85">
        <v>20</v>
      </c>
      <c r="B85">
        <f t="shared" si="9"/>
        <v>9.120000000000001</v>
      </c>
      <c r="C85">
        <f t="shared" si="33"/>
        <v>8.64</v>
      </c>
      <c r="D85">
        <f t="shared" si="33"/>
        <v>6.9599999999999991</v>
      </c>
      <c r="E85">
        <f t="shared" si="33"/>
        <v>4.5600000000000005</v>
      </c>
      <c r="F85">
        <f t="shared" si="33"/>
        <v>6</v>
      </c>
      <c r="G85">
        <f t="shared" si="33"/>
        <v>3.84</v>
      </c>
      <c r="H85">
        <f t="shared" si="33"/>
        <v>5.04</v>
      </c>
      <c r="I85">
        <f t="shared" si="33"/>
        <v>5.5200000000000005</v>
      </c>
      <c r="J85">
        <f t="shared" si="33"/>
        <v>8.64</v>
      </c>
      <c r="K85">
        <f t="shared" si="33"/>
        <v>4.8000000000000007</v>
      </c>
      <c r="L85">
        <f t="shared" si="33"/>
        <v>2.16</v>
      </c>
      <c r="M85">
        <f t="shared" si="33"/>
        <v>1.44</v>
      </c>
      <c r="N85">
        <f t="shared" si="33"/>
        <v>3.84</v>
      </c>
      <c r="O85">
        <f t="shared" si="33"/>
        <v>2.88</v>
      </c>
      <c r="P85">
        <f t="shared" si="33"/>
        <v>5.04</v>
      </c>
      <c r="Q85">
        <f t="shared" si="33"/>
        <v>17.759999999999998</v>
      </c>
      <c r="R85">
        <f t="shared" si="33"/>
        <v>12.24</v>
      </c>
      <c r="S85" s="13">
        <f t="shared" si="10"/>
        <v>121.83766440517321</v>
      </c>
      <c r="T85" s="13">
        <f t="shared" si="11"/>
        <v>125.20424421331825</v>
      </c>
      <c r="U85" s="8"/>
      <c r="V85" s="19">
        <v>20</v>
      </c>
      <c r="W85" s="39">
        <f t="shared" si="12"/>
        <v>267.84000000000003</v>
      </c>
      <c r="X85" s="39">
        <f t="shared" si="13"/>
        <v>201.83999999999997</v>
      </c>
      <c r="Y85" s="39">
        <f t="shared" si="14"/>
        <v>141.36000000000001</v>
      </c>
      <c r="Z85" s="39">
        <f t="shared" si="15"/>
        <v>180</v>
      </c>
      <c r="AA85" s="39">
        <f t="shared" si="16"/>
        <v>147.6</v>
      </c>
      <c r="AB85" s="39">
        <f t="shared" si="17"/>
        <v>115.19999999999999</v>
      </c>
      <c r="AC85" s="39">
        <f t="shared" si="18"/>
        <v>133.19999999999999</v>
      </c>
      <c r="AD85" s="39">
        <f t="shared" si="19"/>
        <v>133.19999999999999</v>
      </c>
      <c r="AE85" s="39">
        <f t="shared" si="20"/>
        <v>151.19999999999999</v>
      </c>
      <c r="AF85" s="39">
        <f t="shared" si="21"/>
        <v>158.4</v>
      </c>
      <c r="AG85" s="39">
        <f t="shared" si="22"/>
        <v>165.60000000000002</v>
      </c>
      <c r="AH85" s="39">
        <f t="shared" si="23"/>
        <v>216.72000000000003</v>
      </c>
      <c r="AI85" s="26">
        <f t="shared" si="24"/>
        <v>2012.16</v>
      </c>
      <c r="AJ85" s="26">
        <f t="shared" si="25"/>
        <v>548.77090909090919</v>
      </c>
      <c r="AK85" s="29">
        <f t="shared" si="26"/>
        <v>267.84000000000003</v>
      </c>
      <c r="AL85" s="20"/>
      <c r="AM85" s="20">
        <v>20</v>
      </c>
      <c r="AN85" s="26">
        <f t="shared" si="1"/>
        <v>267.84000000000003</v>
      </c>
      <c r="AO85" s="26">
        <f t="shared" si="27"/>
        <v>208.32000000000002</v>
      </c>
      <c r="AP85" s="39">
        <f t="shared" si="2"/>
        <v>148.80000000000001</v>
      </c>
      <c r="AQ85" s="39">
        <f t="shared" si="3"/>
        <v>64.800000000000011</v>
      </c>
      <c r="AR85" s="39">
        <f t="shared" si="28"/>
        <v>54</v>
      </c>
      <c r="AS85" s="39">
        <f t="shared" si="4"/>
        <v>43.199999999999996</v>
      </c>
      <c r="AT85" s="39">
        <f t="shared" si="29"/>
        <v>81.11999999999999</v>
      </c>
      <c r="AU85" s="39">
        <f t="shared" si="5"/>
        <v>119.03999999999999</v>
      </c>
      <c r="AV85" s="39">
        <f t="shared" si="6"/>
        <v>86.399999999999991</v>
      </c>
      <c r="AW85" s="39">
        <f t="shared" si="7"/>
        <v>156.24</v>
      </c>
      <c r="AX85" s="26">
        <f t="shared" si="30"/>
        <v>344.52</v>
      </c>
      <c r="AY85" s="39">
        <f t="shared" si="8"/>
        <v>532.79999999999995</v>
      </c>
      <c r="AZ85" s="26">
        <f t="shared" si="31"/>
        <v>2107.08</v>
      </c>
      <c r="BA85" s="26">
        <f t="shared" si="32"/>
        <v>574.65818181818179</v>
      </c>
      <c r="BB85" s="24"/>
    </row>
    <row r="86" spans="1:54" x14ac:dyDescent="0.2">
      <c r="A86">
        <v>21</v>
      </c>
      <c r="B86">
        <f t="shared" si="9"/>
        <v>11.52</v>
      </c>
      <c r="C86">
        <f t="shared" si="33"/>
        <v>8.3999999999999986</v>
      </c>
      <c r="D86">
        <f t="shared" si="33"/>
        <v>11.52</v>
      </c>
      <c r="E86">
        <f t="shared" si="33"/>
        <v>8.64</v>
      </c>
      <c r="F86">
        <f t="shared" si="33"/>
        <v>10.32</v>
      </c>
      <c r="G86">
        <f t="shared" si="33"/>
        <v>6.7200000000000006</v>
      </c>
      <c r="H86">
        <f t="shared" si="33"/>
        <v>4.5600000000000005</v>
      </c>
      <c r="I86">
        <f t="shared" si="33"/>
        <v>13.440000000000001</v>
      </c>
      <c r="J86">
        <f t="shared" si="33"/>
        <v>15.36</v>
      </c>
      <c r="K86">
        <f t="shared" si="33"/>
        <v>8.879999999999999</v>
      </c>
      <c r="L86">
        <f t="shared" si="33"/>
        <v>11.28</v>
      </c>
      <c r="M86">
        <f t="shared" si="33"/>
        <v>2.4000000000000004</v>
      </c>
      <c r="N86">
        <f t="shared" si="33"/>
        <v>6</v>
      </c>
      <c r="O86">
        <f t="shared" si="33"/>
        <v>5.76</v>
      </c>
      <c r="P86">
        <f t="shared" si="33"/>
        <v>7.1999999999999993</v>
      </c>
      <c r="Q86">
        <f t="shared" si="33"/>
        <v>8.64</v>
      </c>
      <c r="R86">
        <f t="shared" si="33"/>
        <v>15.36</v>
      </c>
      <c r="S86" s="13">
        <f t="shared" si="10"/>
        <v>192.290780473072</v>
      </c>
      <c r="T86" s="13">
        <f t="shared" si="11"/>
        <v>184.92258287500331</v>
      </c>
      <c r="U86" s="8"/>
      <c r="V86" s="19">
        <v>21</v>
      </c>
      <c r="W86" s="39">
        <f t="shared" si="12"/>
        <v>260.39999999999998</v>
      </c>
      <c r="X86" s="39">
        <f t="shared" si="13"/>
        <v>334.08</v>
      </c>
      <c r="Y86" s="39">
        <f t="shared" si="14"/>
        <v>267.84000000000003</v>
      </c>
      <c r="Z86" s="39">
        <f t="shared" si="15"/>
        <v>309.60000000000002</v>
      </c>
      <c r="AA86" s="39">
        <f t="shared" si="16"/>
        <v>255.60000000000002</v>
      </c>
      <c r="AB86" s="39">
        <f t="shared" si="17"/>
        <v>201.60000000000002</v>
      </c>
      <c r="AC86" s="39">
        <f t="shared" si="18"/>
        <v>169.20000000000002</v>
      </c>
      <c r="AD86" s="39">
        <f t="shared" si="19"/>
        <v>169.20000000000002</v>
      </c>
      <c r="AE86" s="39">
        <f t="shared" si="20"/>
        <v>136.80000000000001</v>
      </c>
      <c r="AF86" s="39">
        <f t="shared" si="21"/>
        <v>270</v>
      </c>
      <c r="AG86" s="39">
        <f t="shared" si="22"/>
        <v>403.20000000000005</v>
      </c>
      <c r="AH86" s="39">
        <f t="shared" si="23"/>
        <v>439.68</v>
      </c>
      <c r="AI86" s="26">
        <f t="shared" si="24"/>
        <v>3217.2000000000003</v>
      </c>
      <c r="AJ86" s="26">
        <f t="shared" si="25"/>
        <v>877.41818181818189</v>
      </c>
      <c r="AK86" s="29">
        <f t="shared" si="26"/>
        <v>476.15999999999997</v>
      </c>
      <c r="AL86" s="20"/>
      <c r="AM86" s="20">
        <v>21</v>
      </c>
      <c r="AN86" s="26">
        <f t="shared" si="1"/>
        <v>476.15999999999997</v>
      </c>
      <c r="AO86" s="26">
        <f t="shared" si="27"/>
        <v>375.71999999999997</v>
      </c>
      <c r="AP86" s="39">
        <f t="shared" si="2"/>
        <v>275.27999999999997</v>
      </c>
      <c r="AQ86" s="39">
        <f t="shared" si="3"/>
        <v>338.4</v>
      </c>
      <c r="AR86" s="39">
        <f t="shared" si="28"/>
        <v>205.2</v>
      </c>
      <c r="AS86" s="39">
        <f t="shared" si="4"/>
        <v>72.000000000000014</v>
      </c>
      <c r="AT86" s="39">
        <f t="shared" si="29"/>
        <v>129</v>
      </c>
      <c r="AU86" s="39">
        <f t="shared" si="5"/>
        <v>186</v>
      </c>
      <c r="AV86" s="39">
        <f t="shared" si="6"/>
        <v>172.79999999999998</v>
      </c>
      <c r="AW86" s="39">
        <f t="shared" si="7"/>
        <v>223.2</v>
      </c>
      <c r="AX86" s="26">
        <f t="shared" si="30"/>
        <v>241.20000000000002</v>
      </c>
      <c r="AY86" s="39">
        <f t="shared" si="8"/>
        <v>259.20000000000005</v>
      </c>
      <c r="AZ86" s="26">
        <f t="shared" si="31"/>
        <v>2954.16</v>
      </c>
      <c r="BA86" s="26">
        <f t="shared" si="32"/>
        <v>805.68</v>
      </c>
      <c r="BB86" s="24"/>
    </row>
    <row r="87" spans="1:54" x14ac:dyDescent="0.2">
      <c r="A87">
        <v>22</v>
      </c>
      <c r="B87">
        <f t="shared" si="9"/>
        <v>9.120000000000001</v>
      </c>
      <c r="C87">
        <f t="shared" si="33"/>
        <v>4.5600000000000005</v>
      </c>
      <c r="D87">
        <f t="shared" si="33"/>
        <v>8.3999999999999986</v>
      </c>
      <c r="E87">
        <f t="shared" si="33"/>
        <v>6.9599999999999991</v>
      </c>
      <c r="F87">
        <f t="shared" si="33"/>
        <v>7.92</v>
      </c>
      <c r="G87">
        <f t="shared" si="33"/>
        <v>3.84</v>
      </c>
      <c r="H87">
        <f t="shared" si="33"/>
        <v>3.5999999999999996</v>
      </c>
      <c r="I87">
        <f t="shared" si="33"/>
        <v>11.52</v>
      </c>
      <c r="J87">
        <f t="shared" si="33"/>
        <v>6.9599999999999991</v>
      </c>
      <c r="K87">
        <f t="shared" si="33"/>
        <v>8.16</v>
      </c>
      <c r="L87">
        <f t="shared" si="33"/>
        <v>5.76</v>
      </c>
      <c r="M87">
        <f t="shared" si="33"/>
        <v>5.04</v>
      </c>
      <c r="N87">
        <f t="shared" si="33"/>
        <v>1.92</v>
      </c>
      <c r="O87">
        <f t="shared" si="33"/>
        <v>4.32</v>
      </c>
      <c r="P87">
        <f t="shared" si="33"/>
        <v>4.08</v>
      </c>
      <c r="Q87">
        <f t="shared" si="33"/>
        <v>10.8</v>
      </c>
      <c r="R87">
        <f t="shared" si="33"/>
        <v>10.56</v>
      </c>
      <c r="S87" s="13">
        <f t="shared" si="10"/>
        <v>139.22894111031715</v>
      </c>
      <c r="T87" s="13">
        <f t="shared" si="11"/>
        <v>133.06939735041507</v>
      </c>
      <c r="U87" s="8"/>
      <c r="V87" s="19">
        <v>22</v>
      </c>
      <c r="W87" s="39">
        <f t="shared" si="12"/>
        <v>141.36000000000001</v>
      </c>
      <c r="X87" s="39">
        <f t="shared" si="13"/>
        <v>243.59999999999997</v>
      </c>
      <c r="Y87" s="39">
        <f t="shared" si="14"/>
        <v>215.75999999999996</v>
      </c>
      <c r="Z87" s="39">
        <f t="shared" si="15"/>
        <v>237.6</v>
      </c>
      <c r="AA87" s="39">
        <f t="shared" si="16"/>
        <v>176.39999999999998</v>
      </c>
      <c r="AB87" s="39">
        <f t="shared" si="17"/>
        <v>115.19999999999999</v>
      </c>
      <c r="AC87" s="39">
        <f t="shared" si="18"/>
        <v>111.6</v>
      </c>
      <c r="AD87" s="39">
        <f t="shared" si="19"/>
        <v>111.6</v>
      </c>
      <c r="AE87" s="39">
        <f t="shared" si="20"/>
        <v>107.99999999999999</v>
      </c>
      <c r="AF87" s="39">
        <f t="shared" si="21"/>
        <v>226.79999999999998</v>
      </c>
      <c r="AG87" s="39">
        <f t="shared" si="22"/>
        <v>345.59999999999997</v>
      </c>
      <c r="AH87" s="39">
        <f t="shared" si="23"/>
        <v>280.67999999999995</v>
      </c>
      <c r="AI87" s="26">
        <f t="shared" si="24"/>
        <v>2314.1999999999994</v>
      </c>
      <c r="AJ87" s="26">
        <f t="shared" si="25"/>
        <v>631.14545454545441</v>
      </c>
      <c r="AK87" s="29">
        <f t="shared" si="26"/>
        <v>215.75999999999996</v>
      </c>
      <c r="AL87" s="20"/>
      <c r="AM87" s="20">
        <v>22</v>
      </c>
      <c r="AN87" s="26">
        <f t="shared" si="1"/>
        <v>215.75999999999996</v>
      </c>
      <c r="AO87" s="26">
        <f t="shared" si="27"/>
        <v>234.35999999999999</v>
      </c>
      <c r="AP87" s="39">
        <f t="shared" si="2"/>
        <v>252.96</v>
      </c>
      <c r="AQ87" s="39">
        <f t="shared" si="3"/>
        <v>172.79999999999998</v>
      </c>
      <c r="AR87" s="39">
        <f t="shared" si="28"/>
        <v>162</v>
      </c>
      <c r="AS87" s="39">
        <f t="shared" si="4"/>
        <v>151.19999999999999</v>
      </c>
      <c r="AT87" s="39">
        <f t="shared" si="29"/>
        <v>105.35999999999999</v>
      </c>
      <c r="AU87" s="39">
        <f t="shared" si="5"/>
        <v>59.519999999999996</v>
      </c>
      <c r="AV87" s="39">
        <f t="shared" si="6"/>
        <v>129.60000000000002</v>
      </c>
      <c r="AW87" s="39">
        <f t="shared" si="7"/>
        <v>126.48</v>
      </c>
      <c r="AX87" s="26">
        <f t="shared" si="30"/>
        <v>225.24</v>
      </c>
      <c r="AY87" s="39">
        <f t="shared" si="8"/>
        <v>324</v>
      </c>
      <c r="AZ87" s="26">
        <f t="shared" si="31"/>
        <v>2159.2799999999997</v>
      </c>
      <c r="BA87" s="26">
        <f t="shared" si="32"/>
        <v>588.89454545454544</v>
      </c>
      <c r="BB87" s="24"/>
    </row>
    <row r="88" spans="1:54" x14ac:dyDescent="0.2">
      <c r="A88">
        <v>23</v>
      </c>
      <c r="B88">
        <f t="shared" si="9"/>
        <v>12</v>
      </c>
      <c r="C88">
        <f t="shared" si="33"/>
        <v>13.68</v>
      </c>
      <c r="D88">
        <f t="shared" si="33"/>
        <v>14.399999999999999</v>
      </c>
      <c r="E88">
        <f t="shared" si="33"/>
        <v>5.5200000000000005</v>
      </c>
      <c r="F88">
        <f t="shared" si="33"/>
        <v>9.6000000000000014</v>
      </c>
      <c r="G88">
        <f t="shared" si="33"/>
        <v>6</v>
      </c>
      <c r="H88">
        <f t="shared" si="33"/>
        <v>10.56</v>
      </c>
      <c r="I88">
        <f t="shared" si="33"/>
        <v>11.040000000000001</v>
      </c>
      <c r="J88">
        <f t="shared" si="33"/>
        <v>9.36</v>
      </c>
      <c r="K88">
        <f t="shared" si="33"/>
        <v>7.92</v>
      </c>
      <c r="L88">
        <f t="shared" si="33"/>
        <v>3.3600000000000003</v>
      </c>
      <c r="M88">
        <f t="shared" si="33"/>
        <v>3.5999999999999996</v>
      </c>
      <c r="N88">
        <f t="shared" si="33"/>
        <v>3.5999999999999996</v>
      </c>
      <c r="O88">
        <f t="shared" si="33"/>
        <v>3.5999999999999996</v>
      </c>
      <c r="P88">
        <f t="shared" si="33"/>
        <v>6.48</v>
      </c>
      <c r="Q88">
        <f t="shared" si="33"/>
        <v>13.200000000000001</v>
      </c>
      <c r="R88">
        <f t="shared" si="33"/>
        <v>9.120000000000001</v>
      </c>
      <c r="S88" s="13">
        <f t="shared" si="10"/>
        <v>207.45955111441779</v>
      </c>
      <c r="T88" s="13">
        <f t="shared" si="11"/>
        <v>141.36829975970267</v>
      </c>
      <c r="U88" s="8"/>
      <c r="V88" s="19">
        <v>23</v>
      </c>
      <c r="W88" s="39">
        <f t="shared" si="12"/>
        <v>424.08</v>
      </c>
      <c r="X88" s="39">
        <f t="shared" si="13"/>
        <v>417.59999999999997</v>
      </c>
      <c r="Y88" s="39">
        <f t="shared" si="14"/>
        <v>171.12</v>
      </c>
      <c r="Z88" s="39">
        <f t="shared" si="15"/>
        <v>288.00000000000006</v>
      </c>
      <c r="AA88" s="39">
        <f t="shared" si="16"/>
        <v>234.00000000000003</v>
      </c>
      <c r="AB88" s="39">
        <f t="shared" si="17"/>
        <v>180</v>
      </c>
      <c r="AC88" s="39">
        <f t="shared" si="18"/>
        <v>248.4</v>
      </c>
      <c r="AD88" s="39">
        <f t="shared" si="19"/>
        <v>248.4</v>
      </c>
      <c r="AE88" s="39">
        <f t="shared" si="20"/>
        <v>316.8</v>
      </c>
      <c r="AF88" s="39">
        <f t="shared" si="21"/>
        <v>324</v>
      </c>
      <c r="AG88" s="39">
        <f t="shared" si="22"/>
        <v>331.20000000000005</v>
      </c>
      <c r="AH88" s="39">
        <f t="shared" si="23"/>
        <v>310.68</v>
      </c>
      <c r="AI88" s="26">
        <f t="shared" si="24"/>
        <v>3494.28</v>
      </c>
      <c r="AJ88" s="26">
        <f t="shared" si="25"/>
        <v>952.98545454545456</v>
      </c>
      <c r="AK88" s="29">
        <f t="shared" si="26"/>
        <v>290.15999999999997</v>
      </c>
      <c r="AL88" s="20"/>
      <c r="AM88" s="20">
        <v>23</v>
      </c>
      <c r="AN88" s="26">
        <f t="shared" si="1"/>
        <v>290.15999999999997</v>
      </c>
      <c r="AO88" s="26">
        <f t="shared" si="27"/>
        <v>267.83999999999997</v>
      </c>
      <c r="AP88" s="39">
        <f t="shared" si="2"/>
        <v>245.52</v>
      </c>
      <c r="AQ88" s="39">
        <f t="shared" si="3"/>
        <v>100.80000000000001</v>
      </c>
      <c r="AR88" s="39">
        <f t="shared" si="28"/>
        <v>104.4</v>
      </c>
      <c r="AS88" s="39">
        <f t="shared" si="4"/>
        <v>107.99999999999999</v>
      </c>
      <c r="AT88" s="39">
        <f t="shared" si="29"/>
        <v>109.79999999999998</v>
      </c>
      <c r="AU88" s="39">
        <f t="shared" si="5"/>
        <v>111.6</v>
      </c>
      <c r="AV88" s="39">
        <f t="shared" si="6"/>
        <v>107.99999999999999</v>
      </c>
      <c r="AW88" s="39">
        <f t="shared" si="7"/>
        <v>200.88000000000002</v>
      </c>
      <c r="AX88" s="26">
        <f t="shared" si="30"/>
        <v>298.44000000000005</v>
      </c>
      <c r="AY88" s="39">
        <f t="shared" si="8"/>
        <v>396.00000000000006</v>
      </c>
      <c r="AZ88" s="26">
        <f t="shared" si="31"/>
        <v>2341.44</v>
      </c>
      <c r="BA88" s="26">
        <f t="shared" si="32"/>
        <v>638.57454545454539</v>
      </c>
      <c r="BB88" s="24"/>
    </row>
    <row r="89" spans="1:54" x14ac:dyDescent="0.2">
      <c r="A89">
        <v>24</v>
      </c>
      <c r="B89">
        <f t="shared" si="9"/>
        <v>13.919999999999998</v>
      </c>
      <c r="C89">
        <f t="shared" si="33"/>
        <v>10.56</v>
      </c>
      <c r="D89">
        <f t="shared" si="33"/>
        <v>11.52</v>
      </c>
      <c r="E89">
        <f t="shared" si="33"/>
        <v>14.16</v>
      </c>
      <c r="F89">
        <f t="shared" si="33"/>
        <v>13.919999999999998</v>
      </c>
      <c r="G89">
        <f t="shared" si="33"/>
        <v>9.36</v>
      </c>
      <c r="H89">
        <f t="shared" si="33"/>
        <v>8.16</v>
      </c>
      <c r="I89">
        <f t="shared" si="33"/>
        <v>19.440000000000001</v>
      </c>
      <c r="J89">
        <f t="shared" si="33"/>
        <v>11.76</v>
      </c>
      <c r="K89">
        <f t="shared" si="33"/>
        <v>15.120000000000001</v>
      </c>
      <c r="L89">
        <f t="shared" si="33"/>
        <v>11.52</v>
      </c>
      <c r="M89">
        <f t="shared" si="33"/>
        <v>4.8000000000000007</v>
      </c>
      <c r="N89">
        <f t="shared" si="33"/>
        <v>7.1999999999999993</v>
      </c>
      <c r="O89">
        <f t="shared" si="33"/>
        <v>6.7200000000000006</v>
      </c>
      <c r="P89">
        <f t="shared" si="33"/>
        <v>6</v>
      </c>
      <c r="Q89">
        <f t="shared" si="33"/>
        <v>11.040000000000001</v>
      </c>
      <c r="R89">
        <f t="shared" si="33"/>
        <v>25.44</v>
      </c>
      <c r="S89" s="13">
        <f t="shared" si="10"/>
        <v>256.61552204649195</v>
      </c>
      <c r="T89" s="13">
        <f t="shared" si="11"/>
        <v>216.23670966428259</v>
      </c>
      <c r="U89" s="8"/>
      <c r="V89" s="19">
        <v>24</v>
      </c>
      <c r="W89" s="39">
        <f t="shared" si="12"/>
        <v>327.36</v>
      </c>
      <c r="X89" s="39">
        <f t="shared" si="13"/>
        <v>334.08</v>
      </c>
      <c r="Y89" s="39">
        <f t="shared" si="14"/>
        <v>438.96</v>
      </c>
      <c r="Z89" s="39">
        <f t="shared" si="15"/>
        <v>417.59999999999997</v>
      </c>
      <c r="AA89" s="39">
        <f t="shared" si="16"/>
        <v>349.19999999999993</v>
      </c>
      <c r="AB89" s="39">
        <f t="shared" si="17"/>
        <v>280.79999999999995</v>
      </c>
      <c r="AC89" s="39">
        <f t="shared" si="18"/>
        <v>262.79999999999995</v>
      </c>
      <c r="AD89" s="39">
        <f t="shared" si="19"/>
        <v>262.79999999999995</v>
      </c>
      <c r="AE89" s="39">
        <f t="shared" si="20"/>
        <v>244.8</v>
      </c>
      <c r="AF89" s="39">
        <f t="shared" si="21"/>
        <v>414</v>
      </c>
      <c r="AG89" s="39">
        <f t="shared" si="22"/>
        <v>583.20000000000005</v>
      </c>
      <c r="AH89" s="39">
        <f t="shared" si="23"/>
        <v>473.88</v>
      </c>
      <c r="AI89" s="26">
        <f t="shared" si="24"/>
        <v>4389.4800000000005</v>
      </c>
      <c r="AJ89" s="26">
        <f t="shared" si="25"/>
        <v>1197.1309090909092</v>
      </c>
      <c r="AK89" s="29">
        <f t="shared" si="26"/>
        <v>364.56</v>
      </c>
      <c r="AL89" s="20"/>
      <c r="AM89" s="20">
        <v>24</v>
      </c>
      <c r="AN89" s="26">
        <f t="shared" si="1"/>
        <v>364.56</v>
      </c>
      <c r="AO89" s="26">
        <f t="shared" si="27"/>
        <v>416.64</v>
      </c>
      <c r="AP89" s="39">
        <f t="shared" si="2"/>
        <v>468.72</v>
      </c>
      <c r="AQ89" s="39">
        <f t="shared" si="3"/>
        <v>345.59999999999997</v>
      </c>
      <c r="AR89" s="39">
        <f t="shared" si="28"/>
        <v>244.8</v>
      </c>
      <c r="AS89" s="39">
        <f t="shared" si="4"/>
        <v>144.00000000000003</v>
      </c>
      <c r="AT89" s="39">
        <f t="shared" si="29"/>
        <v>183.60000000000002</v>
      </c>
      <c r="AU89" s="39">
        <f t="shared" si="5"/>
        <v>223.2</v>
      </c>
      <c r="AV89" s="39">
        <f t="shared" si="6"/>
        <v>201.60000000000002</v>
      </c>
      <c r="AW89" s="39">
        <f t="shared" si="7"/>
        <v>186</v>
      </c>
      <c r="AX89" s="26">
        <f t="shared" si="30"/>
        <v>258.60000000000002</v>
      </c>
      <c r="AY89" s="39">
        <f t="shared" si="8"/>
        <v>331.20000000000005</v>
      </c>
      <c r="AZ89" s="26">
        <f t="shared" si="31"/>
        <v>3368.5199999999995</v>
      </c>
      <c r="BA89" s="26">
        <f t="shared" si="32"/>
        <v>918.68727272727256</v>
      </c>
      <c r="BB89" s="24"/>
    </row>
    <row r="90" spans="1:54" x14ac:dyDescent="0.2">
      <c r="A90">
        <v>25</v>
      </c>
      <c r="B90">
        <f t="shared" si="9"/>
        <v>14.879999999999999</v>
      </c>
      <c r="C90">
        <f t="shared" si="33"/>
        <v>5.04</v>
      </c>
      <c r="D90">
        <f t="shared" si="33"/>
        <v>8.3999999999999986</v>
      </c>
      <c r="E90">
        <f t="shared" si="33"/>
        <v>5.5200000000000005</v>
      </c>
      <c r="F90">
        <f t="shared" si="33"/>
        <v>9.84</v>
      </c>
      <c r="G90">
        <f t="shared" si="33"/>
        <v>4.5600000000000005</v>
      </c>
      <c r="H90">
        <f t="shared" si="33"/>
        <v>3.5999999999999996</v>
      </c>
      <c r="I90">
        <f t="shared" si="33"/>
        <v>2.88</v>
      </c>
      <c r="J90">
        <f t="shared" si="33"/>
        <v>33.839999999999996</v>
      </c>
      <c r="K90">
        <f t="shared" si="33"/>
        <v>5.28</v>
      </c>
      <c r="L90">
        <f t="shared" si="33"/>
        <v>3.84</v>
      </c>
      <c r="M90">
        <f t="shared" si="33"/>
        <v>3.84</v>
      </c>
      <c r="N90">
        <f t="shared" si="33"/>
        <v>4.8000000000000007</v>
      </c>
      <c r="O90">
        <f t="shared" si="33"/>
        <v>4.8000000000000007</v>
      </c>
      <c r="P90">
        <f t="shared" si="33"/>
        <v>5.76</v>
      </c>
      <c r="Q90">
        <f t="shared" si="33"/>
        <v>16.799999999999997</v>
      </c>
      <c r="R90">
        <f t="shared" si="33"/>
        <v>13.68</v>
      </c>
      <c r="S90" s="13">
        <f t="shared" si="10"/>
        <v>141.86801336270082</v>
      </c>
      <c r="T90" s="13">
        <f t="shared" si="11"/>
        <v>203.66991280221256</v>
      </c>
      <c r="U90" s="8"/>
      <c r="V90" s="19">
        <v>25</v>
      </c>
      <c r="W90" s="39">
        <f t="shared" si="12"/>
        <v>156.24</v>
      </c>
      <c r="X90" s="39">
        <f t="shared" si="13"/>
        <v>243.59999999999997</v>
      </c>
      <c r="Y90" s="39">
        <f t="shared" si="14"/>
        <v>171.12</v>
      </c>
      <c r="Z90" s="39">
        <f t="shared" si="15"/>
        <v>295.2</v>
      </c>
      <c r="AA90" s="39">
        <f t="shared" si="16"/>
        <v>216</v>
      </c>
      <c r="AB90" s="39">
        <f t="shared" si="17"/>
        <v>136.80000000000001</v>
      </c>
      <c r="AC90" s="39">
        <f t="shared" si="18"/>
        <v>122.4</v>
      </c>
      <c r="AD90" s="39">
        <f t="shared" si="19"/>
        <v>122.4</v>
      </c>
      <c r="AE90" s="39">
        <f t="shared" si="20"/>
        <v>107.99999999999999</v>
      </c>
      <c r="AF90" s="39">
        <f t="shared" si="21"/>
        <v>97.199999999999989</v>
      </c>
      <c r="AG90" s="39">
        <f t="shared" si="22"/>
        <v>86.399999999999991</v>
      </c>
      <c r="AH90" s="39">
        <f t="shared" si="23"/>
        <v>567.72</v>
      </c>
      <c r="AI90" s="26">
        <f t="shared" si="24"/>
        <v>2323.0800000000004</v>
      </c>
      <c r="AJ90" s="26">
        <f t="shared" si="25"/>
        <v>633.56727272727289</v>
      </c>
      <c r="AK90" s="29">
        <f t="shared" si="26"/>
        <v>1049.04</v>
      </c>
      <c r="AL90" s="20"/>
      <c r="AM90" s="20">
        <v>25</v>
      </c>
      <c r="AN90" s="26">
        <f t="shared" si="1"/>
        <v>1049.04</v>
      </c>
      <c r="AO90" s="26">
        <f t="shared" si="27"/>
        <v>606.36</v>
      </c>
      <c r="AP90" s="39">
        <f t="shared" si="2"/>
        <v>163.68</v>
      </c>
      <c r="AQ90" s="39">
        <f t="shared" si="3"/>
        <v>115.19999999999999</v>
      </c>
      <c r="AR90" s="39">
        <f t="shared" si="28"/>
        <v>115.19999999999999</v>
      </c>
      <c r="AS90" s="39">
        <f t="shared" si="4"/>
        <v>115.19999999999999</v>
      </c>
      <c r="AT90" s="39">
        <f t="shared" si="29"/>
        <v>132</v>
      </c>
      <c r="AU90" s="39">
        <f t="shared" si="5"/>
        <v>148.80000000000001</v>
      </c>
      <c r="AV90" s="39">
        <f t="shared" si="6"/>
        <v>144.00000000000003</v>
      </c>
      <c r="AW90" s="39">
        <f t="shared" si="7"/>
        <v>178.56</v>
      </c>
      <c r="AX90" s="26">
        <f t="shared" si="30"/>
        <v>341.28</v>
      </c>
      <c r="AY90" s="39">
        <f t="shared" si="8"/>
        <v>503.99999999999989</v>
      </c>
      <c r="AZ90" s="26">
        <f t="shared" si="31"/>
        <v>3613.3199999999997</v>
      </c>
      <c r="BA90" s="26">
        <f t="shared" si="32"/>
        <v>985.45090909090902</v>
      </c>
      <c r="BB90" s="24"/>
    </row>
    <row r="91" spans="1:54" x14ac:dyDescent="0.2">
      <c r="R91" s="3" t="s">
        <v>8</v>
      </c>
      <c r="S91" s="10">
        <f>AVERAGE(S66:S90)</f>
        <v>166.89728729571056</v>
      </c>
      <c r="T91" s="10">
        <f>AVERAGE(T66:T90)</f>
        <v>155.61529192591942</v>
      </c>
      <c r="U91" s="8"/>
      <c r="V91" s="19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30">
        <f>AVERAGE(AI66:AI90)</f>
        <v>2815.7760000000003</v>
      </c>
      <c r="AJ91" s="30">
        <f>AVERAGE(AJ66:AJ90)</f>
        <v>767.93890909090919</v>
      </c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31">
        <f>AVERAGE(AZ66:AZ90)</f>
        <v>2528.8559999999998</v>
      </c>
      <c r="BA91" s="31">
        <f>AVERAGE(BA66:BA90)</f>
        <v>689.68799999999999</v>
      </c>
      <c r="BB91" s="24"/>
    </row>
    <row r="92" spans="1:54" x14ac:dyDescent="0.2">
      <c r="A92" s="11">
        <v>5586</v>
      </c>
      <c r="B92" s="12" t="s">
        <v>10</v>
      </c>
      <c r="R92" s="3" t="s">
        <v>9</v>
      </c>
      <c r="S92" s="10">
        <f>STDEV(S66:S90)</f>
        <v>38.844471209746587</v>
      </c>
      <c r="T92" s="10">
        <f>STDEV(T66:T90)</f>
        <v>36.614593883868061</v>
      </c>
      <c r="U92" s="8"/>
      <c r="V92" s="19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 t="s">
        <v>47</v>
      </c>
      <c r="AI92" s="46">
        <f>STDEV(AI66:AI90)/SQRT(25)</f>
        <v>127.99327582338007</v>
      </c>
      <c r="AJ92" s="46">
        <f>STDEV(AJ66:AJ90)/SQRT(25)</f>
        <v>34.90725704274017</v>
      </c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 t="s">
        <v>47</v>
      </c>
      <c r="AZ92" s="46">
        <f>STDEV(AZ66:AZ90)/SQRT(25)</f>
        <v>115.63300124099536</v>
      </c>
      <c r="BA92" s="46">
        <f>STDEV(BA66:BA90)/SQRT(25)</f>
        <v>31.536273065725936</v>
      </c>
      <c r="BB92" s="24"/>
    </row>
    <row r="93" spans="1:54" s="3" customFormat="1" x14ac:dyDescent="0.2">
      <c r="A93" s="12"/>
      <c r="B93" s="12"/>
      <c r="S93" s="8"/>
      <c r="T93" s="8"/>
      <c r="U93" s="8"/>
      <c r="V93" s="41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3"/>
    </row>
    <row r="94" spans="1:54" x14ac:dyDescent="0.2">
      <c r="R94" s="9" t="s">
        <v>5</v>
      </c>
      <c r="S94" s="9" t="s">
        <v>5</v>
      </c>
      <c r="V94" s="19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 t="s">
        <v>11</v>
      </c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 t="s">
        <v>11</v>
      </c>
      <c r="BA94" s="20"/>
      <c r="BB94" s="24"/>
    </row>
    <row r="95" spans="1:54" x14ac:dyDescent="0.2">
      <c r="B95" s="2">
        <v>39463</v>
      </c>
      <c r="C95" s="2">
        <v>39491</v>
      </c>
      <c r="D95" s="2">
        <v>39533</v>
      </c>
      <c r="E95" s="2">
        <v>39561</v>
      </c>
      <c r="F95" s="2">
        <v>39604</v>
      </c>
      <c r="G95" s="2">
        <v>39694</v>
      </c>
      <c r="H95" s="2">
        <v>39764</v>
      </c>
      <c r="I95" s="2">
        <v>39836</v>
      </c>
      <c r="J95" s="2">
        <v>39897</v>
      </c>
      <c r="K95" s="2">
        <v>39933</v>
      </c>
      <c r="L95" s="2">
        <v>39973</v>
      </c>
      <c r="M95" s="2">
        <v>40031</v>
      </c>
      <c r="N95" s="2">
        <v>40059</v>
      </c>
      <c r="O95" s="2">
        <v>40114</v>
      </c>
      <c r="P95" s="2">
        <v>40163</v>
      </c>
      <c r="Q95" s="2">
        <v>40206</v>
      </c>
      <c r="R95" s="9" t="s">
        <v>6</v>
      </c>
      <c r="S95" s="9" t="s">
        <v>7</v>
      </c>
      <c r="V95" s="27" t="s">
        <v>30</v>
      </c>
      <c r="W95" s="20" t="s">
        <v>24</v>
      </c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1" t="s">
        <v>6</v>
      </c>
      <c r="AJ95" s="21"/>
      <c r="AK95" s="20"/>
      <c r="AL95" s="20"/>
      <c r="AM95" s="25" t="s">
        <v>30</v>
      </c>
      <c r="AN95" s="20" t="s">
        <v>24</v>
      </c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3" t="s">
        <v>7</v>
      </c>
      <c r="BA95" s="23"/>
      <c r="BB95" s="24"/>
    </row>
    <row r="96" spans="1:54" x14ac:dyDescent="0.2">
      <c r="B96" s="1"/>
      <c r="C96" s="1"/>
      <c r="D96" s="1"/>
      <c r="E96" s="1" t="s">
        <v>6</v>
      </c>
      <c r="F96" s="1"/>
      <c r="G96" s="1"/>
      <c r="H96" s="1"/>
      <c r="I96" s="9"/>
      <c r="J96" s="9"/>
      <c r="K96" s="9"/>
      <c r="L96" s="9"/>
      <c r="M96" s="9"/>
      <c r="N96" s="9" t="s">
        <v>7</v>
      </c>
      <c r="O96" s="9"/>
      <c r="P96" s="9"/>
      <c r="Q96" s="9"/>
      <c r="V96" s="27" t="s">
        <v>26</v>
      </c>
      <c r="W96" s="20" t="s">
        <v>12</v>
      </c>
      <c r="X96" s="20" t="s">
        <v>13</v>
      </c>
      <c r="Y96" s="20" t="s">
        <v>14</v>
      </c>
      <c r="Z96" s="20" t="s">
        <v>15</v>
      </c>
      <c r="AA96" s="37" t="s">
        <v>16</v>
      </c>
      <c r="AB96" s="20" t="s">
        <v>17</v>
      </c>
      <c r="AC96" s="37" t="s">
        <v>18</v>
      </c>
      <c r="AD96" s="37" t="s">
        <v>19</v>
      </c>
      <c r="AE96" s="20" t="s">
        <v>20</v>
      </c>
      <c r="AF96" s="37" t="s">
        <v>21</v>
      </c>
      <c r="AG96" s="20" t="s">
        <v>22</v>
      </c>
      <c r="AH96" s="37" t="s">
        <v>23</v>
      </c>
      <c r="AI96" s="20" t="s">
        <v>39</v>
      </c>
      <c r="AJ96" s="20" t="s">
        <v>40</v>
      </c>
      <c r="AK96" s="25" t="s">
        <v>12</v>
      </c>
      <c r="AL96" s="20"/>
      <c r="AM96" s="25" t="s">
        <v>26</v>
      </c>
      <c r="AN96" s="20" t="s">
        <v>12</v>
      </c>
      <c r="AO96" s="37" t="s">
        <v>13</v>
      </c>
      <c r="AP96" s="20" t="s">
        <v>14</v>
      </c>
      <c r="AQ96" s="20" t="s">
        <v>15</v>
      </c>
      <c r="AR96" s="37" t="s">
        <v>16</v>
      </c>
      <c r="AS96" s="20" t="s">
        <v>17</v>
      </c>
      <c r="AT96" s="37" t="s">
        <v>18</v>
      </c>
      <c r="AU96" s="20" t="s">
        <v>19</v>
      </c>
      <c r="AV96" s="20" t="s">
        <v>20</v>
      </c>
      <c r="AW96" s="20" t="s">
        <v>21</v>
      </c>
      <c r="AX96" s="37" t="s">
        <v>22</v>
      </c>
      <c r="AY96" s="20" t="s">
        <v>23</v>
      </c>
      <c r="AZ96" s="20" t="s">
        <v>45</v>
      </c>
      <c r="BA96" s="20" t="s">
        <v>46</v>
      </c>
      <c r="BB96" s="24"/>
    </row>
    <row r="97" spans="1:54" x14ac:dyDescent="0.2">
      <c r="A97">
        <v>1</v>
      </c>
      <c r="B97">
        <f>B35*24</f>
        <v>7.92</v>
      </c>
      <c r="C97">
        <f t="shared" ref="C97:Q97" si="34">C35*24</f>
        <v>15.600000000000001</v>
      </c>
      <c r="D97">
        <f t="shared" si="34"/>
        <v>9.84</v>
      </c>
      <c r="E97">
        <f t="shared" si="34"/>
        <v>11.28</v>
      </c>
      <c r="F97">
        <f t="shared" si="34"/>
        <v>12</v>
      </c>
      <c r="G97">
        <f t="shared" si="34"/>
        <v>7.68</v>
      </c>
      <c r="H97">
        <f t="shared" si="34"/>
        <v>13.68</v>
      </c>
      <c r="I97">
        <f t="shared" si="34"/>
        <v>16.559999999999999</v>
      </c>
      <c r="J97">
        <f t="shared" si="34"/>
        <v>18.72</v>
      </c>
      <c r="K97">
        <f t="shared" si="34"/>
        <v>9.120000000000001</v>
      </c>
      <c r="L97">
        <f t="shared" si="34"/>
        <v>6.24</v>
      </c>
      <c r="M97">
        <f t="shared" si="34"/>
        <v>6.9599999999999991</v>
      </c>
      <c r="N97">
        <f t="shared" si="34"/>
        <v>11.040000000000001</v>
      </c>
      <c r="O97">
        <f t="shared" si="34"/>
        <v>13.200000000000001</v>
      </c>
      <c r="P97">
        <f t="shared" si="34"/>
        <v>10.8</v>
      </c>
      <c r="Q97">
        <f t="shared" si="34"/>
        <v>15.600000000000001</v>
      </c>
      <c r="R97" s="13">
        <f>(((B97+C97)/28)*44)+C97+(((C97+D97)/41)*39)+D97+(((D97+E97)/28)*26)+E97+(((E97+F97)/43)*41)+F97+(((F97+G97)/90)*88)+G97+(((G97+H97)/70)*68)+H97+(((H97+I97)/73)*50)</f>
        <v>233.75237198350231</v>
      </c>
      <c r="S97" s="13">
        <f>(((H97+I97)/73)*22)+I97+(((I97+J97)/61)*59)+J97+(((J97+K97)/35)*33)+K97+(((K97+L97)/40)*38)+L97+(((L97+M97)/58)*56)+N97+(((N97+O97)/55)*53)+O97+(((O97+P97)/49)*47)+P97+(((P97+Q97)/43)*15)</f>
        <v>238.09092973280076</v>
      </c>
      <c r="V97" s="27">
        <v>1</v>
      </c>
      <c r="W97" s="26">
        <f>B97*31</f>
        <v>245.52</v>
      </c>
      <c r="X97" s="26">
        <f>C97*29</f>
        <v>452.40000000000003</v>
      </c>
      <c r="Y97" s="26">
        <f>D97*31</f>
        <v>305.04000000000002</v>
      </c>
      <c r="Z97" s="39">
        <f>E97*30</f>
        <v>338.4</v>
      </c>
      <c r="AA97" s="39">
        <f>(Z97+AB97)/2</f>
        <v>349.2</v>
      </c>
      <c r="AB97" s="39">
        <f>F97*30</f>
        <v>360</v>
      </c>
      <c r="AC97" s="39">
        <f>(AB97+AE97)/2</f>
        <v>295.2</v>
      </c>
      <c r="AD97" s="39">
        <f>(AC97+AE97)/2</f>
        <v>262.79999999999995</v>
      </c>
      <c r="AE97" s="39">
        <f>G97*30</f>
        <v>230.39999999999998</v>
      </c>
      <c r="AF97" s="39">
        <f>(AE97+AG97)/2</f>
        <v>320.39999999999998</v>
      </c>
      <c r="AG97" s="39">
        <f>H97*30</f>
        <v>410.4</v>
      </c>
      <c r="AH97" s="39">
        <f>(AG97+AK97)/2</f>
        <v>461.88</v>
      </c>
      <c r="AI97" s="26">
        <f>SUM(W97:AH97)</f>
        <v>4031.6400000000008</v>
      </c>
      <c r="AJ97" s="26">
        <f>AI97*12/44</f>
        <v>1099.538181818182</v>
      </c>
      <c r="AK97" s="29">
        <f>I97*31</f>
        <v>513.36</v>
      </c>
      <c r="AL97" s="20"/>
      <c r="AM97" s="25">
        <v>1</v>
      </c>
      <c r="AN97" s="39">
        <f t="shared" ref="AN97:AN121" si="35">I97*31</f>
        <v>513.36</v>
      </c>
      <c r="AO97" s="39">
        <f>(AN97+AP97)/2</f>
        <v>546.83999999999992</v>
      </c>
      <c r="AP97" s="39">
        <f t="shared" ref="AP97:AP121" si="36">J97*31</f>
        <v>580.31999999999994</v>
      </c>
      <c r="AQ97" s="39">
        <f t="shared" ref="AQ97:AQ121" si="37">K97*30</f>
        <v>273.60000000000002</v>
      </c>
      <c r="AR97" s="39">
        <f>(AQ97+AS97)/2</f>
        <v>230.40000000000003</v>
      </c>
      <c r="AS97" s="39">
        <f t="shared" ref="AS97:AS121" si="38">L97*30</f>
        <v>187.20000000000002</v>
      </c>
      <c r="AT97" s="39">
        <f>(AS97+AU97)/2</f>
        <v>201.48</v>
      </c>
      <c r="AU97" s="39">
        <f t="shared" ref="AU97:AU121" si="39">M97*31</f>
        <v>215.75999999999996</v>
      </c>
      <c r="AV97" s="39">
        <f t="shared" ref="AV97:AV121" si="40">N97*30</f>
        <v>331.20000000000005</v>
      </c>
      <c r="AW97" s="39">
        <f t="shared" ref="AW97:AW121" si="41">O97*31</f>
        <v>409.20000000000005</v>
      </c>
      <c r="AX97" s="39">
        <f>(AW97+AY97)/2</f>
        <v>366.6</v>
      </c>
      <c r="AY97" s="39">
        <f t="shared" ref="AY97:AY121" si="42">P97*30</f>
        <v>324</v>
      </c>
      <c r="AZ97" s="26">
        <f>SUM(AN97:AY97)</f>
        <v>4179.9599999999991</v>
      </c>
      <c r="BA97" s="26">
        <f>AZ97*12/44</f>
        <v>1139.9890909090907</v>
      </c>
      <c r="BB97" s="24"/>
    </row>
    <row r="98" spans="1:54" x14ac:dyDescent="0.2">
      <c r="A98">
        <v>2</v>
      </c>
      <c r="B98">
        <f t="shared" ref="B98:Q121" si="43">B36*24</f>
        <v>8.16</v>
      </c>
      <c r="C98">
        <f t="shared" si="43"/>
        <v>9.120000000000001</v>
      </c>
      <c r="D98">
        <f t="shared" si="43"/>
        <v>9.120000000000001</v>
      </c>
      <c r="E98">
        <f t="shared" si="43"/>
        <v>13.919999999999998</v>
      </c>
      <c r="F98">
        <f t="shared" si="43"/>
        <v>6.48</v>
      </c>
      <c r="G98">
        <f t="shared" si="43"/>
        <v>8.879999999999999</v>
      </c>
      <c r="H98">
        <f t="shared" si="43"/>
        <v>20.64</v>
      </c>
      <c r="I98">
        <f t="shared" si="43"/>
        <v>13.919999999999998</v>
      </c>
      <c r="J98">
        <f t="shared" si="43"/>
        <v>11.040000000000001</v>
      </c>
      <c r="K98">
        <f t="shared" si="43"/>
        <v>15.84</v>
      </c>
      <c r="L98">
        <f t="shared" si="43"/>
        <v>5.04</v>
      </c>
      <c r="M98">
        <f t="shared" si="43"/>
        <v>5.04</v>
      </c>
      <c r="N98">
        <f t="shared" si="43"/>
        <v>6.24</v>
      </c>
      <c r="O98">
        <f t="shared" si="43"/>
        <v>12</v>
      </c>
      <c r="P98">
        <f t="shared" si="43"/>
        <v>4.08</v>
      </c>
      <c r="Q98">
        <f t="shared" si="43"/>
        <v>19.440000000000001</v>
      </c>
      <c r="R98" s="13">
        <f t="shared" ref="R98:R121" si="44">(((B98+C98)/28)*44)+C98+(((C98+D98)/41)*39)+D98+(((D98+E98)/28)*26)+E98+(((E98+F98)/43)*41)+F98+(((F98+G98)/90)*88)+G98+(((G98+H98)/70)*68)+H98+(((H98+I98)/73)*50)</f>
        <v>220.87644909365861</v>
      </c>
      <c r="S98" s="13">
        <f t="shared" ref="S98:S121" si="45">(((H98+I98)/73)*22)+I98+(((I98+J98)/61)*59)+J98+(((J98+K98)/35)*33)+K98+(((K98+L98)/40)*38)+L98+(((L98+M98)/58)*56)+N98+(((N98+O98)/55)*53)+O98+(((O98+P98)/49)*47)+P98+(((P98+Q98)/43)*15)</f>
        <v>198.83444750802494</v>
      </c>
      <c r="V98" s="19">
        <v>2</v>
      </c>
      <c r="W98" s="26">
        <f t="shared" ref="W98:W121" si="46">B98*31</f>
        <v>252.96</v>
      </c>
      <c r="X98" s="26">
        <f t="shared" ref="X98:X121" si="47">C98*29</f>
        <v>264.48</v>
      </c>
      <c r="Y98" s="26">
        <f t="shared" ref="Y98:Y121" si="48">D98*31</f>
        <v>282.72000000000003</v>
      </c>
      <c r="Z98" s="39">
        <f t="shared" ref="Z98:Z121" si="49">E98*30</f>
        <v>417.59999999999997</v>
      </c>
      <c r="AA98" s="39">
        <f t="shared" ref="AA98:AA121" si="50">(Z98+AB98)/2</f>
        <v>306</v>
      </c>
      <c r="AB98" s="39">
        <f t="shared" ref="AB98:AB121" si="51">F98*30</f>
        <v>194.4</v>
      </c>
      <c r="AC98" s="39">
        <f t="shared" ref="AC98:AC121" si="52">(AB98+AE98)/2</f>
        <v>230.39999999999998</v>
      </c>
      <c r="AD98" s="39">
        <f t="shared" ref="AD98:AD121" si="53">(AC98+AE98)/2</f>
        <v>248.39999999999998</v>
      </c>
      <c r="AE98" s="39">
        <f t="shared" ref="AE98:AE121" si="54">G98*30</f>
        <v>266.39999999999998</v>
      </c>
      <c r="AF98" s="39">
        <f t="shared" ref="AF98:AF121" si="55">(AE98+AG98)/2</f>
        <v>442.8</v>
      </c>
      <c r="AG98" s="39">
        <f t="shared" ref="AG98:AG121" si="56">H98*30</f>
        <v>619.20000000000005</v>
      </c>
      <c r="AH98" s="39">
        <f t="shared" ref="AH98:AH121" si="57">(AG98+AK98)/2</f>
        <v>525.36</v>
      </c>
      <c r="AI98" s="26">
        <f t="shared" ref="AI98:AI121" si="58">SUM(W98:AH98)</f>
        <v>4050.7200000000007</v>
      </c>
      <c r="AJ98" s="26">
        <f t="shared" ref="AJ98:AJ121" si="59">AI98*12/44</f>
        <v>1104.7418181818184</v>
      </c>
      <c r="AK98" s="29">
        <f t="shared" ref="AK98:AK121" si="60">I98*31</f>
        <v>431.51999999999992</v>
      </c>
      <c r="AL98" s="20"/>
      <c r="AM98" s="20">
        <v>2</v>
      </c>
      <c r="AN98" s="39">
        <f t="shared" si="35"/>
        <v>431.51999999999992</v>
      </c>
      <c r="AO98" s="39">
        <f t="shared" ref="AO98:AO121" si="61">(AN98+AP98)/2</f>
        <v>386.88</v>
      </c>
      <c r="AP98" s="39">
        <f t="shared" si="36"/>
        <v>342.24</v>
      </c>
      <c r="AQ98" s="39">
        <f t="shared" si="37"/>
        <v>475.2</v>
      </c>
      <c r="AR98" s="39">
        <f t="shared" ref="AR98:AR121" si="62">(AQ98+AS98)/2</f>
        <v>313.2</v>
      </c>
      <c r="AS98" s="39">
        <f t="shared" si="38"/>
        <v>151.19999999999999</v>
      </c>
      <c r="AT98" s="39">
        <f t="shared" ref="AT98:AT121" si="63">(AS98+AU98)/2</f>
        <v>153.72</v>
      </c>
      <c r="AU98" s="39">
        <f t="shared" si="39"/>
        <v>156.24</v>
      </c>
      <c r="AV98" s="39">
        <f t="shared" si="40"/>
        <v>187.20000000000002</v>
      </c>
      <c r="AW98" s="39">
        <f t="shared" si="41"/>
        <v>372</v>
      </c>
      <c r="AX98" s="39">
        <f t="shared" ref="AX98:AX121" si="64">(AW98+AY98)/2</f>
        <v>247.2</v>
      </c>
      <c r="AY98" s="39">
        <f t="shared" si="42"/>
        <v>122.4</v>
      </c>
      <c r="AZ98" s="26">
        <f t="shared" ref="AZ98:AZ121" si="65">SUM(AN98:AY98)</f>
        <v>3338.9999999999995</v>
      </c>
      <c r="BA98" s="26">
        <f t="shared" ref="BA98:BA121" si="66">AZ98*12/44</f>
        <v>910.63636363636351</v>
      </c>
      <c r="BB98" s="24"/>
    </row>
    <row r="99" spans="1:54" x14ac:dyDescent="0.2">
      <c r="A99">
        <v>3</v>
      </c>
      <c r="B99">
        <f t="shared" si="43"/>
        <v>12.72</v>
      </c>
      <c r="C99">
        <f t="shared" si="43"/>
        <v>23.759999999999998</v>
      </c>
      <c r="D99">
        <f t="shared" si="43"/>
        <v>9.84</v>
      </c>
      <c r="E99">
        <f t="shared" si="43"/>
        <v>13.440000000000001</v>
      </c>
      <c r="F99">
        <f t="shared" si="43"/>
        <v>25.200000000000003</v>
      </c>
      <c r="G99">
        <f t="shared" si="43"/>
        <v>3.5999999999999996</v>
      </c>
      <c r="H99">
        <f t="shared" si="43"/>
        <v>11.040000000000001</v>
      </c>
      <c r="I99">
        <f t="shared" si="43"/>
        <v>7.1999999999999993</v>
      </c>
      <c r="J99">
        <f t="shared" si="43"/>
        <v>4.8000000000000007</v>
      </c>
      <c r="K99">
        <f t="shared" si="43"/>
        <v>2.16</v>
      </c>
      <c r="L99">
        <f t="shared" si="43"/>
        <v>3.5999999999999996</v>
      </c>
      <c r="M99">
        <f t="shared" si="43"/>
        <v>4.08</v>
      </c>
      <c r="N99">
        <f t="shared" si="43"/>
        <v>4.32</v>
      </c>
      <c r="O99">
        <f t="shared" si="43"/>
        <v>7.1999999999999993</v>
      </c>
      <c r="P99">
        <f t="shared" si="43"/>
        <v>1.92</v>
      </c>
      <c r="Q99">
        <f t="shared" si="43"/>
        <v>8.879999999999999</v>
      </c>
      <c r="R99" s="13">
        <f t="shared" si="44"/>
        <v>289.50148842093347</v>
      </c>
      <c r="S99" s="13">
        <f t="shared" si="45"/>
        <v>91.369289678094702</v>
      </c>
      <c r="V99" s="19">
        <v>3</v>
      </c>
      <c r="W99" s="26">
        <f t="shared" si="46"/>
        <v>394.32</v>
      </c>
      <c r="X99" s="26">
        <f t="shared" si="47"/>
        <v>689.04</v>
      </c>
      <c r="Y99" s="26">
        <f t="shared" si="48"/>
        <v>305.04000000000002</v>
      </c>
      <c r="Z99" s="39">
        <f t="shared" si="49"/>
        <v>403.20000000000005</v>
      </c>
      <c r="AA99" s="39">
        <f t="shared" si="50"/>
        <v>579.60000000000014</v>
      </c>
      <c r="AB99" s="39">
        <f t="shared" si="51"/>
        <v>756.00000000000011</v>
      </c>
      <c r="AC99" s="39">
        <f t="shared" si="52"/>
        <v>432.00000000000006</v>
      </c>
      <c r="AD99" s="39">
        <f t="shared" si="53"/>
        <v>270</v>
      </c>
      <c r="AE99" s="39">
        <f t="shared" si="54"/>
        <v>107.99999999999999</v>
      </c>
      <c r="AF99" s="39">
        <f t="shared" si="55"/>
        <v>219.60000000000002</v>
      </c>
      <c r="AG99" s="39">
        <f t="shared" si="56"/>
        <v>331.20000000000005</v>
      </c>
      <c r="AH99" s="39">
        <f t="shared" si="57"/>
        <v>277.20000000000005</v>
      </c>
      <c r="AI99" s="26">
        <f t="shared" si="58"/>
        <v>4765.2</v>
      </c>
      <c r="AJ99" s="26">
        <f t="shared" si="59"/>
        <v>1299.5999999999999</v>
      </c>
      <c r="AK99" s="29">
        <f t="shared" si="60"/>
        <v>223.2</v>
      </c>
      <c r="AL99" s="20"/>
      <c r="AM99" s="20">
        <v>3</v>
      </c>
      <c r="AN99" s="39">
        <f t="shared" si="35"/>
        <v>223.2</v>
      </c>
      <c r="AO99" s="39">
        <f t="shared" si="61"/>
        <v>186</v>
      </c>
      <c r="AP99" s="39">
        <f t="shared" si="36"/>
        <v>148.80000000000001</v>
      </c>
      <c r="AQ99" s="39">
        <f t="shared" si="37"/>
        <v>64.800000000000011</v>
      </c>
      <c r="AR99" s="39">
        <f t="shared" si="62"/>
        <v>86.4</v>
      </c>
      <c r="AS99" s="39">
        <f t="shared" si="38"/>
        <v>107.99999999999999</v>
      </c>
      <c r="AT99" s="39">
        <f t="shared" si="63"/>
        <v>117.24</v>
      </c>
      <c r="AU99" s="39">
        <f t="shared" si="39"/>
        <v>126.48</v>
      </c>
      <c r="AV99" s="39">
        <f t="shared" si="40"/>
        <v>129.60000000000002</v>
      </c>
      <c r="AW99" s="39">
        <f t="shared" si="41"/>
        <v>223.2</v>
      </c>
      <c r="AX99" s="39">
        <f t="shared" si="64"/>
        <v>140.39999999999998</v>
      </c>
      <c r="AY99" s="39">
        <f t="shared" si="42"/>
        <v>57.599999999999994</v>
      </c>
      <c r="AZ99" s="26">
        <f t="shared" si="65"/>
        <v>1611.7199999999998</v>
      </c>
      <c r="BA99" s="26">
        <f t="shared" si="66"/>
        <v>439.56</v>
      </c>
      <c r="BB99" s="24"/>
    </row>
    <row r="100" spans="1:54" x14ac:dyDescent="0.2">
      <c r="A100">
        <v>4</v>
      </c>
      <c r="B100">
        <f t="shared" si="43"/>
        <v>12</v>
      </c>
      <c r="C100">
        <f t="shared" si="43"/>
        <v>13.440000000000001</v>
      </c>
      <c r="D100">
        <f t="shared" si="43"/>
        <v>10.8</v>
      </c>
      <c r="E100">
        <f t="shared" si="43"/>
        <v>14.64</v>
      </c>
      <c r="F100">
        <f t="shared" si="43"/>
        <v>6.9599999999999991</v>
      </c>
      <c r="G100">
        <f t="shared" si="43"/>
        <v>8.879999999999999</v>
      </c>
      <c r="H100">
        <f t="shared" si="43"/>
        <v>10.56</v>
      </c>
      <c r="I100">
        <f t="shared" si="43"/>
        <v>14.399999999999999</v>
      </c>
      <c r="J100">
        <f t="shared" si="43"/>
        <v>14.399999999999999</v>
      </c>
      <c r="K100">
        <f t="shared" si="43"/>
        <v>10.56</v>
      </c>
      <c r="L100">
        <f t="shared" si="43"/>
        <v>3.84</v>
      </c>
      <c r="M100">
        <f t="shared" si="43"/>
        <v>6.7200000000000006</v>
      </c>
      <c r="N100">
        <f t="shared" si="43"/>
        <v>6.24</v>
      </c>
      <c r="O100">
        <f t="shared" si="43"/>
        <v>6</v>
      </c>
      <c r="P100">
        <f t="shared" si="43"/>
        <v>10.8</v>
      </c>
      <c r="Q100">
        <f t="shared" si="43"/>
        <v>12.24</v>
      </c>
      <c r="R100" s="13">
        <f t="shared" si="44"/>
        <v>224.00137165234941</v>
      </c>
      <c r="S100" s="13">
        <f t="shared" si="45"/>
        <v>184.97390994794014</v>
      </c>
      <c r="V100" s="19">
        <v>4</v>
      </c>
      <c r="W100" s="26">
        <f t="shared" si="46"/>
        <v>372</v>
      </c>
      <c r="X100" s="26">
        <f t="shared" si="47"/>
        <v>389.76000000000005</v>
      </c>
      <c r="Y100" s="26">
        <f t="shared" si="48"/>
        <v>334.8</v>
      </c>
      <c r="Z100" s="39">
        <f t="shared" si="49"/>
        <v>439.20000000000005</v>
      </c>
      <c r="AA100" s="39">
        <f t="shared" si="50"/>
        <v>324</v>
      </c>
      <c r="AB100" s="39">
        <f t="shared" si="51"/>
        <v>208.79999999999998</v>
      </c>
      <c r="AC100" s="39">
        <f t="shared" si="52"/>
        <v>237.59999999999997</v>
      </c>
      <c r="AD100" s="39">
        <f t="shared" si="53"/>
        <v>251.99999999999997</v>
      </c>
      <c r="AE100" s="39">
        <f t="shared" si="54"/>
        <v>266.39999999999998</v>
      </c>
      <c r="AF100" s="39">
        <f t="shared" si="55"/>
        <v>291.60000000000002</v>
      </c>
      <c r="AG100" s="39">
        <f t="shared" si="56"/>
        <v>316.8</v>
      </c>
      <c r="AH100" s="39">
        <f t="shared" si="57"/>
        <v>381.6</v>
      </c>
      <c r="AI100" s="26">
        <f t="shared" si="58"/>
        <v>3814.56</v>
      </c>
      <c r="AJ100" s="26">
        <f t="shared" si="59"/>
        <v>1040.3345454545454</v>
      </c>
      <c r="AK100" s="29">
        <f t="shared" si="60"/>
        <v>446.4</v>
      </c>
      <c r="AL100" s="20"/>
      <c r="AM100" s="20">
        <v>4</v>
      </c>
      <c r="AN100" s="39">
        <f t="shared" si="35"/>
        <v>446.4</v>
      </c>
      <c r="AO100" s="39">
        <f t="shared" si="61"/>
        <v>446.4</v>
      </c>
      <c r="AP100" s="39">
        <f t="shared" si="36"/>
        <v>446.4</v>
      </c>
      <c r="AQ100" s="39">
        <f t="shared" si="37"/>
        <v>316.8</v>
      </c>
      <c r="AR100" s="39">
        <f t="shared" si="62"/>
        <v>216</v>
      </c>
      <c r="AS100" s="39">
        <f t="shared" si="38"/>
        <v>115.19999999999999</v>
      </c>
      <c r="AT100" s="39">
        <f t="shared" si="63"/>
        <v>161.76</v>
      </c>
      <c r="AU100" s="39">
        <f t="shared" si="39"/>
        <v>208.32000000000002</v>
      </c>
      <c r="AV100" s="39">
        <f t="shared" si="40"/>
        <v>187.20000000000002</v>
      </c>
      <c r="AW100" s="39">
        <f t="shared" si="41"/>
        <v>186</v>
      </c>
      <c r="AX100" s="39">
        <f t="shared" si="64"/>
        <v>255</v>
      </c>
      <c r="AY100" s="39">
        <f t="shared" si="42"/>
        <v>324</v>
      </c>
      <c r="AZ100" s="26">
        <f t="shared" si="65"/>
        <v>3309.48</v>
      </c>
      <c r="BA100" s="26">
        <f t="shared" si="66"/>
        <v>902.58545454545458</v>
      </c>
      <c r="BB100" s="24"/>
    </row>
    <row r="101" spans="1:54" x14ac:dyDescent="0.2">
      <c r="A101">
        <v>5</v>
      </c>
      <c r="B101">
        <f t="shared" si="43"/>
        <v>17.28</v>
      </c>
      <c r="C101">
        <f t="shared" si="43"/>
        <v>11.76</v>
      </c>
      <c r="D101">
        <f t="shared" si="43"/>
        <v>10.08</v>
      </c>
      <c r="E101">
        <f t="shared" si="43"/>
        <v>23.04</v>
      </c>
      <c r="F101">
        <f t="shared" si="43"/>
        <v>5.04</v>
      </c>
      <c r="G101">
        <f t="shared" si="43"/>
        <v>11.040000000000001</v>
      </c>
      <c r="H101">
        <f t="shared" si="43"/>
        <v>26.880000000000003</v>
      </c>
      <c r="I101">
        <f t="shared" si="43"/>
        <v>12.96</v>
      </c>
      <c r="J101">
        <f t="shared" si="43"/>
        <v>10.56</v>
      </c>
      <c r="K101">
        <f t="shared" si="43"/>
        <v>16.080000000000002</v>
      </c>
      <c r="L101">
        <f t="shared" si="43"/>
        <v>3.3600000000000003</v>
      </c>
      <c r="M101">
        <f t="shared" si="43"/>
        <v>11.040000000000001</v>
      </c>
      <c r="N101">
        <f t="shared" si="43"/>
        <v>7.68</v>
      </c>
      <c r="O101">
        <f t="shared" si="43"/>
        <v>5.5200000000000005</v>
      </c>
      <c r="P101">
        <f t="shared" si="43"/>
        <v>11.28</v>
      </c>
      <c r="Q101">
        <f t="shared" si="43"/>
        <v>12.72</v>
      </c>
      <c r="R101" s="13">
        <f t="shared" si="44"/>
        <v>291.62406839139982</v>
      </c>
      <c r="S101" s="13">
        <f t="shared" si="45"/>
        <v>196.89096910060005</v>
      </c>
      <c r="V101" s="19">
        <v>5</v>
      </c>
      <c r="W101" s="26">
        <f t="shared" si="46"/>
        <v>535.68000000000006</v>
      </c>
      <c r="X101" s="26">
        <f t="shared" si="47"/>
        <v>341.04</v>
      </c>
      <c r="Y101" s="26">
        <f t="shared" si="48"/>
        <v>312.48</v>
      </c>
      <c r="Z101" s="39">
        <f t="shared" si="49"/>
        <v>691.19999999999993</v>
      </c>
      <c r="AA101" s="39">
        <f t="shared" si="50"/>
        <v>421.19999999999993</v>
      </c>
      <c r="AB101" s="39">
        <f t="shared" si="51"/>
        <v>151.19999999999999</v>
      </c>
      <c r="AC101" s="39">
        <f t="shared" si="52"/>
        <v>241.20000000000002</v>
      </c>
      <c r="AD101" s="39">
        <f t="shared" si="53"/>
        <v>286.20000000000005</v>
      </c>
      <c r="AE101" s="39">
        <f t="shared" si="54"/>
        <v>331.20000000000005</v>
      </c>
      <c r="AF101" s="39">
        <f t="shared" si="55"/>
        <v>568.80000000000007</v>
      </c>
      <c r="AG101" s="39">
        <f t="shared" si="56"/>
        <v>806.40000000000009</v>
      </c>
      <c r="AH101" s="39">
        <f t="shared" si="57"/>
        <v>604.08000000000004</v>
      </c>
      <c r="AI101" s="26">
        <f t="shared" si="58"/>
        <v>5290.68</v>
      </c>
      <c r="AJ101" s="26">
        <f t="shared" si="59"/>
        <v>1442.9127272727274</v>
      </c>
      <c r="AK101" s="29">
        <f t="shared" si="60"/>
        <v>401.76000000000005</v>
      </c>
      <c r="AL101" s="20"/>
      <c r="AM101" s="20">
        <v>5</v>
      </c>
      <c r="AN101" s="39">
        <f t="shared" si="35"/>
        <v>401.76000000000005</v>
      </c>
      <c r="AO101" s="39">
        <f t="shared" si="61"/>
        <v>364.56000000000006</v>
      </c>
      <c r="AP101" s="39">
        <f t="shared" si="36"/>
        <v>327.36</v>
      </c>
      <c r="AQ101" s="39">
        <f t="shared" si="37"/>
        <v>482.40000000000003</v>
      </c>
      <c r="AR101" s="39">
        <f t="shared" si="62"/>
        <v>291.60000000000002</v>
      </c>
      <c r="AS101" s="39">
        <f t="shared" si="38"/>
        <v>100.80000000000001</v>
      </c>
      <c r="AT101" s="39">
        <f t="shared" si="63"/>
        <v>221.52</v>
      </c>
      <c r="AU101" s="39">
        <f t="shared" si="39"/>
        <v>342.24</v>
      </c>
      <c r="AV101" s="39">
        <f t="shared" si="40"/>
        <v>230.39999999999998</v>
      </c>
      <c r="AW101" s="39">
        <f t="shared" si="41"/>
        <v>171.12</v>
      </c>
      <c r="AX101" s="39">
        <f t="shared" si="64"/>
        <v>254.76</v>
      </c>
      <c r="AY101" s="39">
        <f t="shared" si="42"/>
        <v>338.4</v>
      </c>
      <c r="AZ101" s="26">
        <f t="shared" si="65"/>
        <v>3526.9200000000005</v>
      </c>
      <c r="BA101" s="26">
        <f t="shared" si="66"/>
        <v>961.88727272727294</v>
      </c>
      <c r="BB101" s="24"/>
    </row>
    <row r="102" spans="1:54" x14ac:dyDescent="0.2">
      <c r="A102">
        <v>6</v>
      </c>
      <c r="B102">
        <f t="shared" si="43"/>
        <v>7.68</v>
      </c>
      <c r="C102">
        <f t="shared" si="43"/>
        <v>12.48</v>
      </c>
      <c r="D102">
        <f t="shared" si="43"/>
        <v>10.56</v>
      </c>
      <c r="E102">
        <f t="shared" si="43"/>
        <v>12.96</v>
      </c>
      <c r="F102">
        <f t="shared" si="43"/>
        <v>11.28</v>
      </c>
      <c r="G102">
        <f t="shared" si="43"/>
        <v>7.92</v>
      </c>
      <c r="H102">
        <f t="shared" si="43"/>
        <v>9.36</v>
      </c>
      <c r="I102">
        <f t="shared" si="43"/>
        <v>6.9599999999999991</v>
      </c>
      <c r="J102">
        <f t="shared" si="43"/>
        <v>12</v>
      </c>
      <c r="K102">
        <f t="shared" si="43"/>
        <v>18.240000000000002</v>
      </c>
      <c r="L102">
        <f t="shared" si="43"/>
        <v>6.9599999999999991</v>
      </c>
      <c r="M102">
        <f t="shared" si="43"/>
        <v>2.64</v>
      </c>
      <c r="N102">
        <f t="shared" si="43"/>
        <v>6</v>
      </c>
      <c r="O102">
        <f t="shared" si="43"/>
        <v>9.120000000000001</v>
      </c>
      <c r="P102">
        <f t="shared" si="43"/>
        <v>5.04</v>
      </c>
      <c r="Q102">
        <f t="shared" si="43"/>
        <v>18.48</v>
      </c>
      <c r="R102" s="13">
        <f t="shared" si="44"/>
        <v>209.84635693991035</v>
      </c>
      <c r="S102" s="13">
        <f t="shared" si="45"/>
        <v>185.65455613466168</v>
      </c>
      <c r="V102" s="19">
        <v>6</v>
      </c>
      <c r="W102" s="26">
        <f t="shared" si="46"/>
        <v>238.07999999999998</v>
      </c>
      <c r="X102" s="26">
        <f t="shared" si="47"/>
        <v>361.92</v>
      </c>
      <c r="Y102" s="26">
        <f t="shared" si="48"/>
        <v>327.36</v>
      </c>
      <c r="Z102" s="39">
        <f t="shared" si="49"/>
        <v>388.8</v>
      </c>
      <c r="AA102" s="39">
        <f t="shared" si="50"/>
        <v>363.6</v>
      </c>
      <c r="AB102" s="39">
        <f t="shared" si="51"/>
        <v>338.4</v>
      </c>
      <c r="AC102" s="39">
        <f t="shared" si="52"/>
        <v>288</v>
      </c>
      <c r="AD102" s="39">
        <f t="shared" si="53"/>
        <v>262.8</v>
      </c>
      <c r="AE102" s="39">
        <f t="shared" si="54"/>
        <v>237.6</v>
      </c>
      <c r="AF102" s="39">
        <f t="shared" si="55"/>
        <v>259.2</v>
      </c>
      <c r="AG102" s="39">
        <f t="shared" si="56"/>
        <v>280.79999999999995</v>
      </c>
      <c r="AH102" s="39">
        <f t="shared" si="57"/>
        <v>248.27999999999997</v>
      </c>
      <c r="AI102" s="26">
        <f t="shared" si="58"/>
        <v>3594.84</v>
      </c>
      <c r="AJ102" s="26">
        <f t="shared" si="59"/>
        <v>980.41090909090917</v>
      </c>
      <c r="AK102" s="29">
        <f t="shared" si="60"/>
        <v>215.75999999999996</v>
      </c>
      <c r="AL102" s="20"/>
      <c r="AM102" s="20">
        <v>6</v>
      </c>
      <c r="AN102" s="39">
        <f t="shared" si="35"/>
        <v>215.75999999999996</v>
      </c>
      <c r="AO102" s="39">
        <f t="shared" si="61"/>
        <v>293.88</v>
      </c>
      <c r="AP102" s="39">
        <f t="shared" si="36"/>
        <v>372</v>
      </c>
      <c r="AQ102" s="39">
        <f t="shared" si="37"/>
        <v>547.20000000000005</v>
      </c>
      <c r="AR102" s="39">
        <f t="shared" si="62"/>
        <v>378</v>
      </c>
      <c r="AS102" s="39">
        <f t="shared" si="38"/>
        <v>208.79999999999998</v>
      </c>
      <c r="AT102" s="39">
        <f t="shared" si="63"/>
        <v>145.32</v>
      </c>
      <c r="AU102" s="39">
        <f t="shared" si="39"/>
        <v>81.84</v>
      </c>
      <c r="AV102" s="39">
        <f t="shared" si="40"/>
        <v>180</v>
      </c>
      <c r="AW102" s="39">
        <f t="shared" si="41"/>
        <v>282.72000000000003</v>
      </c>
      <c r="AX102" s="39">
        <f t="shared" si="64"/>
        <v>216.96</v>
      </c>
      <c r="AY102" s="39">
        <f t="shared" si="42"/>
        <v>151.19999999999999</v>
      </c>
      <c r="AZ102" s="26">
        <f t="shared" si="65"/>
        <v>3073.6800000000003</v>
      </c>
      <c r="BA102" s="26">
        <f t="shared" si="66"/>
        <v>838.27636363636373</v>
      </c>
      <c r="BB102" s="24"/>
    </row>
    <row r="103" spans="1:54" x14ac:dyDescent="0.2">
      <c r="A103">
        <v>7</v>
      </c>
      <c r="B103">
        <f t="shared" si="43"/>
        <v>28.08</v>
      </c>
      <c r="C103">
        <f t="shared" si="43"/>
        <v>17.28</v>
      </c>
      <c r="D103">
        <f t="shared" si="43"/>
        <v>7.92</v>
      </c>
      <c r="E103">
        <f t="shared" si="43"/>
        <v>16.32</v>
      </c>
      <c r="F103">
        <f t="shared" si="43"/>
        <v>7.4399999999999995</v>
      </c>
      <c r="G103">
        <f t="shared" si="43"/>
        <v>6.24</v>
      </c>
      <c r="H103">
        <f t="shared" si="43"/>
        <v>12.48</v>
      </c>
      <c r="I103">
        <f t="shared" si="43"/>
        <v>8.3999999999999986</v>
      </c>
      <c r="J103">
        <f t="shared" si="43"/>
        <v>12.24</v>
      </c>
      <c r="K103">
        <f t="shared" si="43"/>
        <v>12.72</v>
      </c>
      <c r="L103">
        <f t="shared" si="43"/>
        <v>2.4000000000000004</v>
      </c>
      <c r="M103">
        <f t="shared" si="43"/>
        <v>7.68</v>
      </c>
      <c r="N103">
        <f t="shared" si="43"/>
        <v>5.5200000000000005</v>
      </c>
      <c r="O103">
        <f t="shared" si="43"/>
        <v>11.76</v>
      </c>
      <c r="P103">
        <f t="shared" si="43"/>
        <v>13.440000000000001</v>
      </c>
      <c r="Q103">
        <f t="shared" si="43"/>
        <v>15.120000000000001</v>
      </c>
      <c r="R103" s="13">
        <f t="shared" si="44"/>
        <v>253.95669957697527</v>
      </c>
      <c r="S103" s="13">
        <f t="shared" si="45"/>
        <v>191.15186513980771</v>
      </c>
      <c r="V103" s="19">
        <v>7</v>
      </c>
      <c r="W103" s="26">
        <f t="shared" si="46"/>
        <v>870.4799999999999</v>
      </c>
      <c r="X103" s="26">
        <f t="shared" si="47"/>
        <v>501.12</v>
      </c>
      <c r="Y103" s="26">
        <f t="shared" si="48"/>
        <v>245.52</v>
      </c>
      <c r="Z103" s="39">
        <f t="shared" si="49"/>
        <v>489.6</v>
      </c>
      <c r="AA103" s="39">
        <f t="shared" si="50"/>
        <v>356.4</v>
      </c>
      <c r="AB103" s="39">
        <f t="shared" si="51"/>
        <v>223.2</v>
      </c>
      <c r="AC103" s="39">
        <f t="shared" si="52"/>
        <v>205.2</v>
      </c>
      <c r="AD103" s="39">
        <f t="shared" si="53"/>
        <v>196.2</v>
      </c>
      <c r="AE103" s="39">
        <f t="shared" si="54"/>
        <v>187.20000000000002</v>
      </c>
      <c r="AF103" s="39">
        <f t="shared" si="55"/>
        <v>280.8</v>
      </c>
      <c r="AG103" s="39">
        <f t="shared" si="56"/>
        <v>374.40000000000003</v>
      </c>
      <c r="AH103" s="39">
        <f t="shared" si="57"/>
        <v>317.39999999999998</v>
      </c>
      <c r="AI103" s="26">
        <f t="shared" si="58"/>
        <v>4247.5199999999995</v>
      </c>
      <c r="AJ103" s="26">
        <f t="shared" si="59"/>
        <v>1158.4145454545453</v>
      </c>
      <c r="AK103" s="29">
        <f t="shared" si="60"/>
        <v>260.39999999999998</v>
      </c>
      <c r="AL103" s="20"/>
      <c r="AM103" s="20">
        <v>7</v>
      </c>
      <c r="AN103" s="39">
        <f t="shared" si="35"/>
        <v>260.39999999999998</v>
      </c>
      <c r="AO103" s="39">
        <f t="shared" si="61"/>
        <v>319.91999999999996</v>
      </c>
      <c r="AP103" s="39">
        <f t="shared" si="36"/>
        <v>379.44</v>
      </c>
      <c r="AQ103" s="39">
        <f t="shared" si="37"/>
        <v>381.6</v>
      </c>
      <c r="AR103" s="39">
        <f t="shared" si="62"/>
        <v>226.8</v>
      </c>
      <c r="AS103" s="39">
        <f t="shared" si="38"/>
        <v>72.000000000000014</v>
      </c>
      <c r="AT103" s="39">
        <f t="shared" si="63"/>
        <v>155.04</v>
      </c>
      <c r="AU103" s="39">
        <f t="shared" si="39"/>
        <v>238.07999999999998</v>
      </c>
      <c r="AV103" s="39">
        <f t="shared" si="40"/>
        <v>165.60000000000002</v>
      </c>
      <c r="AW103" s="39">
        <f t="shared" si="41"/>
        <v>364.56</v>
      </c>
      <c r="AX103" s="39">
        <f t="shared" si="64"/>
        <v>383.88</v>
      </c>
      <c r="AY103" s="39">
        <f t="shared" si="42"/>
        <v>403.20000000000005</v>
      </c>
      <c r="AZ103" s="26">
        <f t="shared" si="65"/>
        <v>3350.5200000000004</v>
      </c>
      <c r="BA103" s="26">
        <f t="shared" si="66"/>
        <v>913.77818181818191</v>
      </c>
      <c r="BB103" s="24"/>
    </row>
    <row r="104" spans="1:54" x14ac:dyDescent="0.2">
      <c r="A104">
        <v>8</v>
      </c>
      <c r="B104">
        <f t="shared" si="43"/>
        <v>10.08</v>
      </c>
      <c r="C104">
        <f t="shared" si="43"/>
        <v>15.84</v>
      </c>
      <c r="D104">
        <f t="shared" si="43"/>
        <v>16.32</v>
      </c>
      <c r="E104">
        <f t="shared" si="43"/>
        <v>17.759999999999998</v>
      </c>
      <c r="F104">
        <f t="shared" si="43"/>
        <v>7.92</v>
      </c>
      <c r="G104">
        <f t="shared" si="43"/>
        <v>12.48</v>
      </c>
      <c r="H104">
        <f t="shared" si="43"/>
        <v>14.879999999999999</v>
      </c>
      <c r="I104">
        <f t="shared" si="43"/>
        <v>12</v>
      </c>
      <c r="J104">
        <f t="shared" si="43"/>
        <v>17.04</v>
      </c>
      <c r="K104">
        <f t="shared" si="43"/>
        <v>13.68</v>
      </c>
      <c r="L104">
        <f t="shared" si="43"/>
        <v>6.7200000000000006</v>
      </c>
      <c r="M104">
        <f t="shared" si="43"/>
        <v>6.9599999999999991</v>
      </c>
      <c r="N104">
        <f t="shared" si="43"/>
        <v>7.92</v>
      </c>
      <c r="O104">
        <f t="shared" si="43"/>
        <v>14.399999999999999</v>
      </c>
      <c r="P104">
        <f t="shared" si="43"/>
        <v>12.24</v>
      </c>
      <c r="Q104">
        <f t="shared" si="43"/>
        <v>22.32</v>
      </c>
      <c r="R104" s="13">
        <f t="shared" si="44"/>
        <v>277.58985504974873</v>
      </c>
      <c r="S104" s="13">
        <f t="shared" si="45"/>
        <v>240.85836871198416</v>
      </c>
      <c r="V104" s="19">
        <v>8</v>
      </c>
      <c r="W104" s="26">
        <f t="shared" si="46"/>
        <v>312.48</v>
      </c>
      <c r="X104" s="26">
        <f t="shared" si="47"/>
        <v>459.36</v>
      </c>
      <c r="Y104" s="26">
        <f t="shared" si="48"/>
        <v>505.92</v>
      </c>
      <c r="Z104" s="39">
        <f t="shared" si="49"/>
        <v>532.79999999999995</v>
      </c>
      <c r="AA104" s="39">
        <f t="shared" si="50"/>
        <v>385.2</v>
      </c>
      <c r="AB104" s="39">
        <f t="shared" si="51"/>
        <v>237.6</v>
      </c>
      <c r="AC104" s="39">
        <f t="shared" si="52"/>
        <v>306</v>
      </c>
      <c r="AD104" s="39">
        <f t="shared" si="53"/>
        <v>340.20000000000005</v>
      </c>
      <c r="AE104" s="39">
        <f t="shared" si="54"/>
        <v>374.40000000000003</v>
      </c>
      <c r="AF104" s="39">
        <f t="shared" si="55"/>
        <v>410.4</v>
      </c>
      <c r="AG104" s="39">
        <f t="shared" si="56"/>
        <v>446.4</v>
      </c>
      <c r="AH104" s="39">
        <f t="shared" si="57"/>
        <v>409.2</v>
      </c>
      <c r="AI104" s="26">
        <f t="shared" si="58"/>
        <v>4719.9599999999991</v>
      </c>
      <c r="AJ104" s="26">
        <f t="shared" si="59"/>
        <v>1287.2618181818179</v>
      </c>
      <c r="AK104" s="29">
        <f t="shared" si="60"/>
        <v>372</v>
      </c>
      <c r="AL104" s="20"/>
      <c r="AM104" s="20">
        <v>8</v>
      </c>
      <c r="AN104" s="39">
        <f t="shared" si="35"/>
        <v>372</v>
      </c>
      <c r="AO104" s="39">
        <f t="shared" si="61"/>
        <v>450.12</v>
      </c>
      <c r="AP104" s="39">
        <f t="shared" si="36"/>
        <v>528.24</v>
      </c>
      <c r="AQ104" s="39">
        <f t="shared" si="37"/>
        <v>410.4</v>
      </c>
      <c r="AR104" s="39">
        <f t="shared" si="62"/>
        <v>306</v>
      </c>
      <c r="AS104" s="39">
        <f t="shared" si="38"/>
        <v>201.60000000000002</v>
      </c>
      <c r="AT104" s="39">
        <f t="shared" si="63"/>
        <v>208.68</v>
      </c>
      <c r="AU104" s="39">
        <f t="shared" si="39"/>
        <v>215.75999999999996</v>
      </c>
      <c r="AV104" s="39">
        <f t="shared" si="40"/>
        <v>237.6</v>
      </c>
      <c r="AW104" s="39">
        <f t="shared" si="41"/>
        <v>446.4</v>
      </c>
      <c r="AX104" s="39">
        <f t="shared" si="64"/>
        <v>406.79999999999995</v>
      </c>
      <c r="AY104" s="39">
        <f t="shared" si="42"/>
        <v>367.2</v>
      </c>
      <c r="AZ104" s="26">
        <f t="shared" si="65"/>
        <v>4150.7999999999993</v>
      </c>
      <c r="BA104" s="26">
        <f t="shared" si="66"/>
        <v>1132.0363636363634</v>
      </c>
      <c r="BB104" s="24"/>
    </row>
    <row r="105" spans="1:54" x14ac:dyDescent="0.2">
      <c r="A105">
        <v>9</v>
      </c>
      <c r="B105">
        <f t="shared" si="43"/>
        <v>8.16</v>
      </c>
      <c r="C105">
        <f t="shared" si="43"/>
        <v>9.6000000000000014</v>
      </c>
      <c r="D105">
        <f t="shared" si="43"/>
        <v>15.36</v>
      </c>
      <c r="E105">
        <f t="shared" si="43"/>
        <v>9.84</v>
      </c>
      <c r="F105">
        <f t="shared" si="43"/>
        <v>8.3999999999999986</v>
      </c>
      <c r="G105">
        <f t="shared" si="43"/>
        <v>8.3999999999999986</v>
      </c>
      <c r="H105">
        <f t="shared" si="43"/>
        <v>16.559999999999999</v>
      </c>
      <c r="I105">
        <f t="shared" si="43"/>
        <v>18.48</v>
      </c>
      <c r="J105">
        <f t="shared" si="43"/>
        <v>13.440000000000001</v>
      </c>
      <c r="K105">
        <f t="shared" si="43"/>
        <v>10.56</v>
      </c>
      <c r="L105">
        <f t="shared" si="43"/>
        <v>6.24</v>
      </c>
      <c r="M105">
        <f t="shared" si="43"/>
        <v>5.5200000000000005</v>
      </c>
      <c r="N105">
        <f t="shared" si="43"/>
        <v>7.68</v>
      </c>
      <c r="O105">
        <f t="shared" si="43"/>
        <v>6.48</v>
      </c>
      <c r="P105">
        <f t="shared" si="43"/>
        <v>5.76</v>
      </c>
      <c r="Q105">
        <f t="shared" si="43"/>
        <v>23.28</v>
      </c>
      <c r="R105" s="13">
        <f t="shared" si="44"/>
        <v>225.27616216946225</v>
      </c>
      <c r="S105" s="13">
        <f t="shared" si="45"/>
        <v>195.53222844063868</v>
      </c>
      <c r="V105" s="19">
        <v>9</v>
      </c>
      <c r="W105" s="26">
        <f t="shared" si="46"/>
        <v>252.96</v>
      </c>
      <c r="X105" s="26">
        <f t="shared" si="47"/>
        <v>278.40000000000003</v>
      </c>
      <c r="Y105" s="26">
        <f t="shared" si="48"/>
        <v>476.15999999999997</v>
      </c>
      <c r="Z105" s="39">
        <f t="shared" si="49"/>
        <v>295.2</v>
      </c>
      <c r="AA105" s="39">
        <f t="shared" si="50"/>
        <v>273.59999999999997</v>
      </c>
      <c r="AB105" s="39">
        <f t="shared" si="51"/>
        <v>251.99999999999994</v>
      </c>
      <c r="AC105" s="39">
        <f t="shared" si="52"/>
        <v>251.99999999999994</v>
      </c>
      <c r="AD105" s="39">
        <f t="shared" si="53"/>
        <v>251.99999999999994</v>
      </c>
      <c r="AE105" s="39">
        <f t="shared" si="54"/>
        <v>251.99999999999994</v>
      </c>
      <c r="AF105" s="39">
        <f t="shared" si="55"/>
        <v>374.4</v>
      </c>
      <c r="AG105" s="39">
        <f t="shared" si="56"/>
        <v>496.79999999999995</v>
      </c>
      <c r="AH105" s="39">
        <f t="shared" si="57"/>
        <v>534.83999999999992</v>
      </c>
      <c r="AI105" s="26">
        <f t="shared" si="58"/>
        <v>3990.3599999999997</v>
      </c>
      <c r="AJ105" s="26">
        <f t="shared" si="59"/>
        <v>1088.2799999999997</v>
      </c>
      <c r="AK105" s="29">
        <f t="shared" si="60"/>
        <v>572.88</v>
      </c>
      <c r="AL105" s="20"/>
      <c r="AM105" s="20">
        <v>9</v>
      </c>
      <c r="AN105" s="39">
        <f t="shared" si="35"/>
        <v>572.88</v>
      </c>
      <c r="AO105" s="39">
        <f t="shared" si="61"/>
        <v>494.76</v>
      </c>
      <c r="AP105" s="39">
        <f t="shared" si="36"/>
        <v>416.64000000000004</v>
      </c>
      <c r="AQ105" s="39">
        <f t="shared" si="37"/>
        <v>316.8</v>
      </c>
      <c r="AR105" s="39">
        <f t="shared" si="62"/>
        <v>252</v>
      </c>
      <c r="AS105" s="39">
        <f t="shared" si="38"/>
        <v>187.20000000000002</v>
      </c>
      <c r="AT105" s="39">
        <f t="shared" si="63"/>
        <v>179.16000000000003</v>
      </c>
      <c r="AU105" s="39">
        <f t="shared" si="39"/>
        <v>171.12</v>
      </c>
      <c r="AV105" s="39">
        <f t="shared" si="40"/>
        <v>230.39999999999998</v>
      </c>
      <c r="AW105" s="39">
        <f t="shared" si="41"/>
        <v>200.88000000000002</v>
      </c>
      <c r="AX105" s="39">
        <f t="shared" si="64"/>
        <v>186.84</v>
      </c>
      <c r="AY105" s="39">
        <f t="shared" si="42"/>
        <v>172.79999999999998</v>
      </c>
      <c r="AZ105" s="26">
        <f t="shared" si="65"/>
        <v>3381.48</v>
      </c>
      <c r="BA105" s="26">
        <f t="shared" si="66"/>
        <v>922.22181818181821</v>
      </c>
      <c r="BB105" s="24"/>
    </row>
    <row r="106" spans="1:54" x14ac:dyDescent="0.2">
      <c r="A106">
        <v>10</v>
      </c>
      <c r="B106">
        <f t="shared" si="43"/>
        <v>24.240000000000002</v>
      </c>
      <c r="C106">
        <f t="shared" si="43"/>
        <v>22.56</v>
      </c>
      <c r="D106">
        <f t="shared" si="43"/>
        <v>13.68</v>
      </c>
      <c r="E106">
        <f t="shared" si="43"/>
        <v>13.200000000000001</v>
      </c>
      <c r="F106">
        <f t="shared" si="43"/>
        <v>10.08</v>
      </c>
      <c r="G106">
        <f t="shared" si="43"/>
        <v>10.56</v>
      </c>
      <c r="H106">
        <f t="shared" si="43"/>
        <v>9.84</v>
      </c>
      <c r="I106">
        <f t="shared" si="43"/>
        <v>56.64</v>
      </c>
      <c r="J106">
        <f t="shared" si="43"/>
        <v>17.04</v>
      </c>
      <c r="K106">
        <f t="shared" si="43"/>
        <v>10.8</v>
      </c>
      <c r="L106">
        <f t="shared" si="43"/>
        <v>7.1999999999999993</v>
      </c>
      <c r="M106">
        <f t="shared" si="43"/>
        <v>10.32</v>
      </c>
      <c r="N106">
        <f t="shared" si="43"/>
        <v>8.64</v>
      </c>
      <c r="O106">
        <f t="shared" si="43"/>
        <v>8.64</v>
      </c>
      <c r="P106">
        <f t="shared" si="43"/>
        <v>7.1999999999999993</v>
      </c>
      <c r="Q106">
        <f t="shared" si="43"/>
        <v>42.480000000000004</v>
      </c>
      <c r="R106" s="13">
        <f t="shared" si="44"/>
        <v>320.62498433295258</v>
      </c>
      <c r="S106" s="13">
        <f t="shared" si="45"/>
        <v>316.89967402387202</v>
      </c>
      <c r="V106" s="19">
        <v>10</v>
      </c>
      <c r="W106" s="26">
        <f t="shared" si="46"/>
        <v>751.44</v>
      </c>
      <c r="X106" s="26">
        <f t="shared" si="47"/>
        <v>654.24</v>
      </c>
      <c r="Y106" s="26">
        <f t="shared" si="48"/>
        <v>424.08</v>
      </c>
      <c r="Z106" s="39">
        <f t="shared" si="49"/>
        <v>396.00000000000006</v>
      </c>
      <c r="AA106" s="39">
        <f t="shared" si="50"/>
        <v>349.20000000000005</v>
      </c>
      <c r="AB106" s="39">
        <f t="shared" si="51"/>
        <v>302.39999999999998</v>
      </c>
      <c r="AC106" s="39">
        <f t="shared" si="52"/>
        <v>309.60000000000002</v>
      </c>
      <c r="AD106" s="39">
        <f t="shared" si="53"/>
        <v>313.20000000000005</v>
      </c>
      <c r="AE106" s="39">
        <f t="shared" si="54"/>
        <v>316.8</v>
      </c>
      <c r="AF106" s="39">
        <f t="shared" si="55"/>
        <v>306</v>
      </c>
      <c r="AG106" s="39">
        <f t="shared" si="56"/>
        <v>295.2</v>
      </c>
      <c r="AH106" s="39">
        <f t="shared" si="57"/>
        <v>1025.52</v>
      </c>
      <c r="AI106" s="26">
        <f t="shared" si="58"/>
        <v>5443.68</v>
      </c>
      <c r="AJ106" s="26">
        <f t="shared" si="59"/>
        <v>1484.64</v>
      </c>
      <c r="AK106" s="29">
        <f t="shared" si="60"/>
        <v>1755.84</v>
      </c>
      <c r="AL106" s="20"/>
      <c r="AM106" s="20">
        <v>10</v>
      </c>
      <c r="AN106" s="39">
        <f t="shared" si="35"/>
        <v>1755.84</v>
      </c>
      <c r="AO106" s="39">
        <f t="shared" si="61"/>
        <v>1142.04</v>
      </c>
      <c r="AP106" s="39">
        <f t="shared" si="36"/>
        <v>528.24</v>
      </c>
      <c r="AQ106" s="39">
        <f t="shared" si="37"/>
        <v>324</v>
      </c>
      <c r="AR106" s="39">
        <f t="shared" si="62"/>
        <v>270</v>
      </c>
      <c r="AS106" s="39">
        <f t="shared" si="38"/>
        <v>215.99999999999997</v>
      </c>
      <c r="AT106" s="39">
        <f t="shared" si="63"/>
        <v>267.95999999999998</v>
      </c>
      <c r="AU106" s="39">
        <f t="shared" si="39"/>
        <v>319.92</v>
      </c>
      <c r="AV106" s="39">
        <f t="shared" si="40"/>
        <v>259.20000000000005</v>
      </c>
      <c r="AW106" s="39">
        <f t="shared" si="41"/>
        <v>267.84000000000003</v>
      </c>
      <c r="AX106" s="39">
        <f t="shared" si="64"/>
        <v>241.92000000000002</v>
      </c>
      <c r="AY106" s="39">
        <f t="shared" si="42"/>
        <v>215.99999999999997</v>
      </c>
      <c r="AZ106" s="26">
        <f t="shared" si="65"/>
        <v>5808.96</v>
      </c>
      <c r="BA106" s="26">
        <f t="shared" si="66"/>
        <v>1584.2618181818182</v>
      </c>
      <c r="BB106" s="24"/>
    </row>
    <row r="107" spans="1:54" x14ac:dyDescent="0.2">
      <c r="A107">
        <v>11</v>
      </c>
      <c r="B107">
        <f t="shared" si="43"/>
        <v>15.120000000000001</v>
      </c>
      <c r="C107">
        <f t="shared" si="43"/>
        <v>18.72</v>
      </c>
      <c r="D107">
        <f t="shared" si="43"/>
        <v>14.399999999999999</v>
      </c>
      <c r="E107">
        <f t="shared" si="43"/>
        <v>12</v>
      </c>
      <c r="F107">
        <f t="shared" si="43"/>
        <v>1.92</v>
      </c>
      <c r="G107">
        <f t="shared" si="43"/>
        <v>6.24</v>
      </c>
      <c r="H107">
        <f t="shared" si="43"/>
        <v>11.52</v>
      </c>
      <c r="I107">
        <f t="shared" si="43"/>
        <v>14.399999999999999</v>
      </c>
      <c r="J107">
        <f t="shared" si="43"/>
        <v>15.84</v>
      </c>
      <c r="K107">
        <f t="shared" si="43"/>
        <v>5.28</v>
      </c>
      <c r="L107">
        <f t="shared" si="43"/>
        <v>6.7200000000000006</v>
      </c>
      <c r="M107">
        <f t="shared" si="43"/>
        <v>6.9599999999999991</v>
      </c>
      <c r="N107">
        <f t="shared" si="43"/>
        <v>5.04</v>
      </c>
      <c r="O107">
        <f t="shared" si="43"/>
        <v>11.040000000000001</v>
      </c>
      <c r="P107">
        <f t="shared" si="43"/>
        <v>12.48</v>
      </c>
      <c r="Q107">
        <f t="shared" si="43"/>
        <v>12</v>
      </c>
      <c r="R107" s="13">
        <f t="shared" si="44"/>
        <v>230.25303970763824</v>
      </c>
      <c r="S107" s="13">
        <f t="shared" si="45"/>
        <v>198.97625776968445</v>
      </c>
      <c r="V107" s="27">
        <v>11</v>
      </c>
      <c r="W107" s="26">
        <f t="shared" si="46"/>
        <v>468.72</v>
      </c>
      <c r="X107" s="26">
        <f t="shared" si="47"/>
        <v>542.88</v>
      </c>
      <c r="Y107" s="26">
        <f t="shared" si="48"/>
        <v>446.4</v>
      </c>
      <c r="Z107" s="39">
        <f t="shared" si="49"/>
        <v>360</v>
      </c>
      <c r="AA107" s="39">
        <f t="shared" si="50"/>
        <v>208.8</v>
      </c>
      <c r="AB107" s="39">
        <f t="shared" si="51"/>
        <v>57.599999999999994</v>
      </c>
      <c r="AC107" s="39">
        <f t="shared" si="52"/>
        <v>122.4</v>
      </c>
      <c r="AD107" s="39">
        <f t="shared" si="53"/>
        <v>154.80000000000001</v>
      </c>
      <c r="AE107" s="39">
        <f t="shared" si="54"/>
        <v>187.20000000000002</v>
      </c>
      <c r="AF107" s="39">
        <f t="shared" si="55"/>
        <v>266.39999999999998</v>
      </c>
      <c r="AG107" s="39">
        <f t="shared" si="56"/>
        <v>345.59999999999997</v>
      </c>
      <c r="AH107" s="39">
        <f t="shared" si="57"/>
        <v>396</v>
      </c>
      <c r="AI107" s="26">
        <f t="shared" si="58"/>
        <v>3556.8</v>
      </c>
      <c r="AJ107" s="26">
        <f t="shared" si="59"/>
        <v>970.03636363636372</v>
      </c>
      <c r="AK107" s="29">
        <f t="shared" si="60"/>
        <v>446.4</v>
      </c>
      <c r="AL107" s="20"/>
      <c r="AM107" s="25">
        <v>11</v>
      </c>
      <c r="AN107" s="39">
        <f t="shared" si="35"/>
        <v>446.4</v>
      </c>
      <c r="AO107" s="39">
        <f t="shared" si="61"/>
        <v>468.72</v>
      </c>
      <c r="AP107" s="39">
        <f t="shared" si="36"/>
        <v>491.04</v>
      </c>
      <c r="AQ107" s="39">
        <f t="shared" si="37"/>
        <v>158.4</v>
      </c>
      <c r="AR107" s="39">
        <f t="shared" si="62"/>
        <v>180</v>
      </c>
      <c r="AS107" s="39">
        <f t="shared" si="38"/>
        <v>201.60000000000002</v>
      </c>
      <c r="AT107" s="39">
        <f t="shared" si="63"/>
        <v>208.68</v>
      </c>
      <c r="AU107" s="39">
        <f t="shared" si="39"/>
        <v>215.75999999999996</v>
      </c>
      <c r="AV107" s="39">
        <f t="shared" si="40"/>
        <v>151.19999999999999</v>
      </c>
      <c r="AW107" s="39">
        <f t="shared" si="41"/>
        <v>342.24</v>
      </c>
      <c r="AX107" s="39">
        <f t="shared" si="64"/>
        <v>358.32000000000005</v>
      </c>
      <c r="AY107" s="39">
        <f t="shared" si="42"/>
        <v>374.40000000000003</v>
      </c>
      <c r="AZ107" s="26">
        <f t="shared" si="65"/>
        <v>3596.76</v>
      </c>
      <c r="BA107" s="26">
        <f t="shared" si="66"/>
        <v>980.93454545454551</v>
      </c>
      <c r="BB107" s="24"/>
    </row>
    <row r="108" spans="1:54" x14ac:dyDescent="0.2">
      <c r="A108">
        <v>12</v>
      </c>
      <c r="B108">
        <f t="shared" si="43"/>
        <v>9.36</v>
      </c>
      <c r="C108">
        <f t="shared" si="43"/>
        <v>19.200000000000003</v>
      </c>
      <c r="D108">
        <f t="shared" si="43"/>
        <v>12.96</v>
      </c>
      <c r="E108">
        <f t="shared" si="43"/>
        <v>12.24</v>
      </c>
      <c r="F108">
        <f t="shared" si="43"/>
        <v>3.84</v>
      </c>
      <c r="G108">
        <f t="shared" si="43"/>
        <v>11.28</v>
      </c>
      <c r="H108">
        <f t="shared" si="43"/>
        <v>18.240000000000002</v>
      </c>
      <c r="I108">
        <f t="shared" si="43"/>
        <v>9.120000000000001</v>
      </c>
      <c r="J108">
        <f t="shared" si="43"/>
        <v>11.76</v>
      </c>
      <c r="K108">
        <f t="shared" si="43"/>
        <v>9.120000000000001</v>
      </c>
      <c r="L108">
        <f t="shared" si="43"/>
        <v>6.48</v>
      </c>
      <c r="M108">
        <f t="shared" si="43"/>
        <v>6.7200000000000006</v>
      </c>
      <c r="N108">
        <f t="shared" si="43"/>
        <v>11.52</v>
      </c>
      <c r="O108">
        <f t="shared" si="43"/>
        <v>10.56</v>
      </c>
      <c r="P108">
        <f t="shared" si="43"/>
        <v>8.16</v>
      </c>
      <c r="Q108">
        <f t="shared" si="43"/>
        <v>10.56</v>
      </c>
      <c r="R108" s="13">
        <f t="shared" si="44"/>
        <v>254.16360999141969</v>
      </c>
      <c r="S108" s="13">
        <f t="shared" si="45"/>
        <v>188.1758158517618</v>
      </c>
      <c r="V108" s="19">
        <v>12</v>
      </c>
      <c r="W108" s="26">
        <f t="shared" si="46"/>
        <v>290.15999999999997</v>
      </c>
      <c r="X108" s="26">
        <f t="shared" si="47"/>
        <v>556.80000000000007</v>
      </c>
      <c r="Y108" s="26">
        <f t="shared" si="48"/>
        <v>401.76000000000005</v>
      </c>
      <c r="Z108" s="39">
        <f t="shared" si="49"/>
        <v>367.2</v>
      </c>
      <c r="AA108" s="39">
        <f t="shared" si="50"/>
        <v>241.2</v>
      </c>
      <c r="AB108" s="39">
        <f t="shared" si="51"/>
        <v>115.19999999999999</v>
      </c>
      <c r="AC108" s="39">
        <f t="shared" si="52"/>
        <v>226.79999999999998</v>
      </c>
      <c r="AD108" s="39">
        <f t="shared" si="53"/>
        <v>282.59999999999997</v>
      </c>
      <c r="AE108" s="39">
        <f t="shared" si="54"/>
        <v>338.4</v>
      </c>
      <c r="AF108" s="39">
        <f t="shared" si="55"/>
        <v>442.8</v>
      </c>
      <c r="AG108" s="39">
        <f t="shared" si="56"/>
        <v>547.20000000000005</v>
      </c>
      <c r="AH108" s="39">
        <f t="shared" si="57"/>
        <v>414.96000000000004</v>
      </c>
      <c r="AI108" s="26">
        <f t="shared" si="58"/>
        <v>4225.0800000000008</v>
      </c>
      <c r="AJ108" s="26">
        <f t="shared" si="59"/>
        <v>1152.2945454545456</v>
      </c>
      <c r="AK108" s="29">
        <f t="shared" si="60"/>
        <v>282.72000000000003</v>
      </c>
      <c r="AL108" s="20"/>
      <c r="AM108" s="20">
        <v>12</v>
      </c>
      <c r="AN108" s="39">
        <f t="shared" si="35"/>
        <v>282.72000000000003</v>
      </c>
      <c r="AO108" s="39">
        <f t="shared" si="61"/>
        <v>323.64</v>
      </c>
      <c r="AP108" s="39">
        <f t="shared" si="36"/>
        <v>364.56</v>
      </c>
      <c r="AQ108" s="39">
        <f t="shared" si="37"/>
        <v>273.60000000000002</v>
      </c>
      <c r="AR108" s="39">
        <f t="shared" si="62"/>
        <v>234</v>
      </c>
      <c r="AS108" s="39">
        <f t="shared" si="38"/>
        <v>194.4</v>
      </c>
      <c r="AT108" s="39">
        <f t="shared" si="63"/>
        <v>201.36</v>
      </c>
      <c r="AU108" s="39">
        <f t="shared" si="39"/>
        <v>208.32000000000002</v>
      </c>
      <c r="AV108" s="39">
        <f t="shared" si="40"/>
        <v>345.59999999999997</v>
      </c>
      <c r="AW108" s="39">
        <f t="shared" si="41"/>
        <v>327.36</v>
      </c>
      <c r="AX108" s="39">
        <f t="shared" si="64"/>
        <v>286.08000000000004</v>
      </c>
      <c r="AY108" s="39">
        <f t="shared" si="42"/>
        <v>244.8</v>
      </c>
      <c r="AZ108" s="26">
        <f t="shared" si="65"/>
        <v>3286.4400000000005</v>
      </c>
      <c r="BA108" s="26">
        <f t="shared" si="66"/>
        <v>896.30181818181836</v>
      </c>
      <c r="BB108" s="24"/>
    </row>
    <row r="109" spans="1:54" x14ac:dyDescent="0.2">
      <c r="A109">
        <v>13</v>
      </c>
      <c r="B109">
        <f t="shared" si="43"/>
        <v>18.48</v>
      </c>
      <c r="C109">
        <f t="shared" si="43"/>
        <v>12.96</v>
      </c>
      <c r="D109">
        <f t="shared" si="43"/>
        <v>13.68</v>
      </c>
      <c r="E109">
        <f t="shared" si="43"/>
        <v>28.799999999999997</v>
      </c>
      <c r="F109">
        <f t="shared" si="43"/>
        <v>9.6000000000000014</v>
      </c>
      <c r="G109">
        <f t="shared" si="43"/>
        <v>7.4399999999999995</v>
      </c>
      <c r="H109">
        <f t="shared" si="43"/>
        <v>9.36</v>
      </c>
      <c r="I109">
        <f t="shared" si="43"/>
        <v>5.04</v>
      </c>
      <c r="J109">
        <f t="shared" si="43"/>
        <v>12.96</v>
      </c>
      <c r="K109">
        <f t="shared" si="43"/>
        <v>6.24</v>
      </c>
      <c r="L109">
        <f t="shared" si="43"/>
        <v>7.68</v>
      </c>
      <c r="M109">
        <f t="shared" si="43"/>
        <v>5.5200000000000005</v>
      </c>
      <c r="N109">
        <f t="shared" si="43"/>
        <v>5.5200000000000005</v>
      </c>
      <c r="O109">
        <f t="shared" si="43"/>
        <v>7.68</v>
      </c>
      <c r="P109">
        <f t="shared" si="43"/>
        <v>7.92</v>
      </c>
      <c r="Q109">
        <f t="shared" si="43"/>
        <v>12</v>
      </c>
      <c r="R109" s="13">
        <f t="shared" si="44"/>
        <v>275.49021689664221</v>
      </c>
      <c r="S109" s="13">
        <f t="shared" si="45"/>
        <v>153.49334933745982</v>
      </c>
      <c r="V109" s="19">
        <v>13</v>
      </c>
      <c r="W109" s="26">
        <f t="shared" si="46"/>
        <v>572.88</v>
      </c>
      <c r="X109" s="26">
        <f t="shared" si="47"/>
        <v>375.84000000000003</v>
      </c>
      <c r="Y109" s="26">
        <f t="shared" si="48"/>
        <v>424.08</v>
      </c>
      <c r="Z109" s="39">
        <f t="shared" si="49"/>
        <v>863.99999999999989</v>
      </c>
      <c r="AA109" s="39">
        <f t="shared" si="50"/>
        <v>576</v>
      </c>
      <c r="AB109" s="39">
        <f t="shared" si="51"/>
        <v>288.00000000000006</v>
      </c>
      <c r="AC109" s="39">
        <f t="shared" si="52"/>
        <v>255.60000000000002</v>
      </c>
      <c r="AD109" s="39">
        <f t="shared" si="53"/>
        <v>239.4</v>
      </c>
      <c r="AE109" s="39">
        <f t="shared" si="54"/>
        <v>223.2</v>
      </c>
      <c r="AF109" s="39">
        <f t="shared" si="55"/>
        <v>251.99999999999997</v>
      </c>
      <c r="AG109" s="39">
        <f t="shared" si="56"/>
        <v>280.79999999999995</v>
      </c>
      <c r="AH109" s="39">
        <f t="shared" si="57"/>
        <v>218.51999999999998</v>
      </c>
      <c r="AI109" s="26">
        <f t="shared" si="58"/>
        <v>4570.32</v>
      </c>
      <c r="AJ109" s="26">
        <f t="shared" si="59"/>
        <v>1246.4509090909089</v>
      </c>
      <c r="AK109" s="29">
        <f t="shared" si="60"/>
        <v>156.24</v>
      </c>
      <c r="AL109" s="20"/>
      <c r="AM109" s="20">
        <v>13</v>
      </c>
      <c r="AN109" s="39">
        <f t="shared" si="35"/>
        <v>156.24</v>
      </c>
      <c r="AO109" s="39">
        <f t="shared" si="61"/>
        <v>279</v>
      </c>
      <c r="AP109" s="39">
        <f t="shared" si="36"/>
        <v>401.76000000000005</v>
      </c>
      <c r="AQ109" s="39">
        <f t="shared" si="37"/>
        <v>187.20000000000002</v>
      </c>
      <c r="AR109" s="39">
        <f t="shared" si="62"/>
        <v>208.8</v>
      </c>
      <c r="AS109" s="39">
        <f t="shared" si="38"/>
        <v>230.39999999999998</v>
      </c>
      <c r="AT109" s="39">
        <f t="shared" si="63"/>
        <v>200.76</v>
      </c>
      <c r="AU109" s="39">
        <f t="shared" si="39"/>
        <v>171.12</v>
      </c>
      <c r="AV109" s="39">
        <f t="shared" si="40"/>
        <v>165.60000000000002</v>
      </c>
      <c r="AW109" s="39">
        <f t="shared" si="41"/>
        <v>238.07999999999998</v>
      </c>
      <c r="AX109" s="39">
        <f t="shared" si="64"/>
        <v>237.83999999999997</v>
      </c>
      <c r="AY109" s="39">
        <f t="shared" si="42"/>
        <v>237.6</v>
      </c>
      <c r="AZ109" s="26">
        <f t="shared" si="65"/>
        <v>2714.4</v>
      </c>
      <c r="BA109" s="26">
        <f t="shared" si="66"/>
        <v>740.29090909090917</v>
      </c>
      <c r="BB109" s="24"/>
    </row>
    <row r="110" spans="1:54" x14ac:dyDescent="0.2">
      <c r="A110">
        <v>14</v>
      </c>
      <c r="B110">
        <f t="shared" si="43"/>
        <v>11.28</v>
      </c>
      <c r="C110">
        <f t="shared" si="43"/>
        <v>22.080000000000002</v>
      </c>
      <c r="D110">
        <f t="shared" si="43"/>
        <v>10.56</v>
      </c>
      <c r="E110">
        <f t="shared" si="43"/>
        <v>18</v>
      </c>
      <c r="F110">
        <f t="shared" si="43"/>
        <v>9.6000000000000014</v>
      </c>
      <c r="G110">
        <f t="shared" si="43"/>
        <v>8.3999999999999986</v>
      </c>
      <c r="H110">
        <f t="shared" si="43"/>
        <v>14.16</v>
      </c>
      <c r="I110">
        <f t="shared" si="43"/>
        <v>14.399999999999999</v>
      </c>
      <c r="J110">
        <f t="shared" si="43"/>
        <v>16.32</v>
      </c>
      <c r="K110">
        <f t="shared" si="43"/>
        <v>9.36</v>
      </c>
      <c r="L110">
        <f t="shared" si="43"/>
        <v>5.04</v>
      </c>
      <c r="M110">
        <f t="shared" si="43"/>
        <v>6.48</v>
      </c>
      <c r="N110">
        <f t="shared" si="43"/>
        <v>7.1999999999999993</v>
      </c>
      <c r="O110">
        <f t="shared" si="43"/>
        <v>7.1999999999999993</v>
      </c>
      <c r="P110">
        <f t="shared" si="43"/>
        <v>6.9599999999999991</v>
      </c>
      <c r="Q110">
        <f t="shared" si="43"/>
        <v>15.84</v>
      </c>
      <c r="R110" s="13">
        <f t="shared" si="44"/>
        <v>278.18401349771841</v>
      </c>
      <c r="S110" s="13">
        <f t="shared" si="45"/>
        <v>189.2271330469614</v>
      </c>
      <c r="V110" s="19">
        <v>14</v>
      </c>
      <c r="W110" s="26">
        <f t="shared" si="46"/>
        <v>349.68</v>
      </c>
      <c r="X110" s="26">
        <f t="shared" si="47"/>
        <v>640.32000000000005</v>
      </c>
      <c r="Y110" s="26">
        <f t="shared" si="48"/>
        <v>327.36</v>
      </c>
      <c r="Z110" s="39">
        <f t="shared" si="49"/>
        <v>540</v>
      </c>
      <c r="AA110" s="39">
        <f t="shared" si="50"/>
        <v>414</v>
      </c>
      <c r="AB110" s="39">
        <f t="shared" si="51"/>
        <v>288.00000000000006</v>
      </c>
      <c r="AC110" s="39">
        <f t="shared" si="52"/>
        <v>270</v>
      </c>
      <c r="AD110" s="39">
        <f t="shared" si="53"/>
        <v>261</v>
      </c>
      <c r="AE110" s="39">
        <f t="shared" si="54"/>
        <v>251.99999999999994</v>
      </c>
      <c r="AF110" s="39">
        <f t="shared" si="55"/>
        <v>338.4</v>
      </c>
      <c r="AG110" s="39">
        <f t="shared" si="56"/>
        <v>424.8</v>
      </c>
      <c r="AH110" s="39">
        <f t="shared" si="57"/>
        <v>435.6</v>
      </c>
      <c r="AI110" s="26">
        <f t="shared" si="58"/>
        <v>4541.1600000000008</v>
      </c>
      <c r="AJ110" s="26">
        <f t="shared" si="59"/>
        <v>1238.498181818182</v>
      </c>
      <c r="AK110" s="29">
        <f t="shared" si="60"/>
        <v>446.4</v>
      </c>
      <c r="AL110" s="20"/>
      <c r="AM110" s="20">
        <v>14</v>
      </c>
      <c r="AN110" s="39">
        <f t="shared" si="35"/>
        <v>446.4</v>
      </c>
      <c r="AO110" s="39">
        <f t="shared" si="61"/>
        <v>476.15999999999997</v>
      </c>
      <c r="AP110" s="39">
        <f t="shared" si="36"/>
        <v>505.92</v>
      </c>
      <c r="AQ110" s="39">
        <f t="shared" si="37"/>
        <v>280.79999999999995</v>
      </c>
      <c r="AR110" s="39">
        <f t="shared" si="62"/>
        <v>215.99999999999997</v>
      </c>
      <c r="AS110" s="39">
        <f t="shared" si="38"/>
        <v>151.19999999999999</v>
      </c>
      <c r="AT110" s="39">
        <f t="shared" si="63"/>
        <v>176.04000000000002</v>
      </c>
      <c r="AU110" s="39">
        <f t="shared" si="39"/>
        <v>200.88000000000002</v>
      </c>
      <c r="AV110" s="39">
        <f t="shared" si="40"/>
        <v>215.99999999999997</v>
      </c>
      <c r="AW110" s="39">
        <f t="shared" si="41"/>
        <v>223.2</v>
      </c>
      <c r="AX110" s="39">
        <f t="shared" si="64"/>
        <v>216</v>
      </c>
      <c r="AY110" s="39">
        <f t="shared" si="42"/>
        <v>208.79999999999998</v>
      </c>
      <c r="AZ110" s="26">
        <f t="shared" si="65"/>
        <v>3317.4</v>
      </c>
      <c r="BA110" s="26">
        <f t="shared" si="66"/>
        <v>904.74545454545466</v>
      </c>
      <c r="BB110" s="24"/>
    </row>
    <row r="111" spans="1:54" x14ac:dyDescent="0.2">
      <c r="A111">
        <v>15</v>
      </c>
      <c r="B111">
        <f t="shared" si="43"/>
        <v>4.8000000000000007</v>
      </c>
      <c r="C111">
        <f t="shared" si="43"/>
        <v>11.52</v>
      </c>
      <c r="D111">
        <f t="shared" si="43"/>
        <v>12.72</v>
      </c>
      <c r="E111">
        <f t="shared" si="43"/>
        <v>21.84</v>
      </c>
      <c r="F111">
        <f t="shared" si="43"/>
        <v>6.7200000000000006</v>
      </c>
      <c r="G111">
        <f t="shared" si="43"/>
        <v>11.76</v>
      </c>
      <c r="H111">
        <f t="shared" si="43"/>
        <v>7.1999999999999993</v>
      </c>
      <c r="I111">
        <f t="shared" si="43"/>
        <v>14.16</v>
      </c>
      <c r="J111">
        <f t="shared" si="43"/>
        <v>11.76</v>
      </c>
      <c r="K111">
        <f t="shared" si="43"/>
        <v>11.28</v>
      </c>
      <c r="L111">
        <f t="shared" si="43"/>
        <v>6</v>
      </c>
      <c r="M111">
        <f t="shared" si="43"/>
        <v>9.36</v>
      </c>
      <c r="N111">
        <f t="shared" si="43"/>
        <v>7.4399999999999995</v>
      </c>
      <c r="O111">
        <f t="shared" si="43"/>
        <v>8.3999999999999986</v>
      </c>
      <c r="P111">
        <f t="shared" si="43"/>
        <v>7.4399999999999995</v>
      </c>
      <c r="Q111">
        <f t="shared" si="43"/>
        <v>21.12</v>
      </c>
      <c r="R111" s="13">
        <f t="shared" si="44"/>
        <v>230.90408777364976</v>
      </c>
      <c r="S111" s="13">
        <f t="shared" si="45"/>
        <v>191.37745769284314</v>
      </c>
      <c r="V111" s="19">
        <v>15</v>
      </c>
      <c r="W111" s="26">
        <f t="shared" si="46"/>
        <v>148.80000000000001</v>
      </c>
      <c r="X111" s="26">
        <f t="shared" si="47"/>
        <v>334.08</v>
      </c>
      <c r="Y111" s="26">
        <f t="shared" si="48"/>
        <v>394.32</v>
      </c>
      <c r="Z111" s="39">
        <f t="shared" si="49"/>
        <v>655.20000000000005</v>
      </c>
      <c r="AA111" s="39">
        <f t="shared" si="50"/>
        <v>428.40000000000003</v>
      </c>
      <c r="AB111" s="39">
        <f t="shared" si="51"/>
        <v>201.60000000000002</v>
      </c>
      <c r="AC111" s="39">
        <f t="shared" si="52"/>
        <v>277.20000000000005</v>
      </c>
      <c r="AD111" s="39">
        <f t="shared" si="53"/>
        <v>315</v>
      </c>
      <c r="AE111" s="39">
        <f t="shared" si="54"/>
        <v>352.8</v>
      </c>
      <c r="AF111" s="39">
        <f t="shared" si="55"/>
        <v>284.39999999999998</v>
      </c>
      <c r="AG111" s="39">
        <f t="shared" si="56"/>
        <v>215.99999999999997</v>
      </c>
      <c r="AH111" s="39">
        <f t="shared" si="57"/>
        <v>327.47999999999996</v>
      </c>
      <c r="AI111" s="26">
        <f t="shared" si="58"/>
        <v>3935.2800000000007</v>
      </c>
      <c r="AJ111" s="26">
        <f t="shared" si="59"/>
        <v>1073.258181818182</v>
      </c>
      <c r="AK111" s="29">
        <f t="shared" si="60"/>
        <v>438.96</v>
      </c>
      <c r="AL111" s="20"/>
      <c r="AM111" s="20">
        <v>15</v>
      </c>
      <c r="AN111" s="39">
        <f t="shared" si="35"/>
        <v>438.96</v>
      </c>
      <c r="AO111" s="39">
        <f t="shared" si="61"/>
        <v>401.76</v>
      </c>
      <c r="AP111" s="39">
        <f t="shared" si="36"/>
        <v>364.56</v>
      </c>
      <c r="AQ111" s="39">
        <f t="shared" si="37"/>
        <v>338.4</v>
      </c>
      <c r="AR111" s="39">
        <f t="shared" si="62"/>
        <v>259.2</v>
      </c>
      <c r="AS111" s="39">
        <f t="shared" si="38"/>
        <v>180</v>
      </c>
      <c r="AT111" s="39">
        <f t="shared" si="63"/>
        <v>235.07999999999998</v>
      </c>
      <c r="AU111" s="39">
        <f t="shared" si="39"/>
        <v>290.15999999999997</v>
      </c>
      <c r="AV111" s="39">
        <f t="shared" si="40"/>
        <v>223.2</v>
      </c>
      <c r="AW111" s="39">
        <f t="shared" si="41"/>
        <v>260.39999999999998</v>
      </c>
      <c r="AX111" s="39">
        <f t="shared" si="64"/>
        <v>241.79999999999998</v>
      </c>
      <c r="AY111" s="39">
        <f t="shared" si="42"/>
        <v>223.2</v>
      </c>
      <c r="AZ111" s="26">
        <f t="shared" si="65"/>
        <v>3456.72</v>
      </c>
      <c r="BA111" s="26">
        <f t="shared" si="66"/>
        <v>942.74181818181819</v>
      </c>
      <c r="BB111" s="24"/>
    </row>
    <row r="112" spans="1:54" x14ac:dyDescent="0.2">
      <c r="A112">
        <v>16</v>
      </c>
      <c r="B112">
        <f t="shared" si="43"/>
        <v>6</v>
      </c>
      <c r="C112">
        <f t="shared" si="43"/>
        <v>9.120000000000001</v>
      </c>
      <c r="D112">
        <f t="shared" si="43"/>
        <v>9.120000000000001</v>
      </c>
      <c r="E112">
        <f t="shared" si="43"/>
        <v>13.919999999999998</v>
      </c>
      <c r="F112">
        <f t="shared" si="43"/>
        <v>8.16</v>
      </c>
      <c r="G112">
        <f t="shared" si="43"/>
        <v>6.24</v>
      </c>
      <c r="H112">
        <f t="shared" si="43"/>
        <v>11.040000000000001</v>
      </c>
      <c r="I112">
        <f t="shared" si="43"/>
        <v>9.84</v>
      </c>
      <c r="J112">
        <f t="shared" si="43"/>
        <v>9.120000000000001</v>
      </c>
      <c r="K112">
        <f t="shared" si="43"/>
        <v>9.84</v>
      </c>
      <c r="L112">
        <f t="shared" si="43"/>
        <v>4.08</v>
      </c>
      <c r="M112">
        <f t="shared" si="43"/>
        <v>7.92</v>
      </c>
      <c r="N112">
        <f t="shared" si="43"/>
        <v>3.84</v>
      </c>
      <c r="O112">
        <f t="shared" si="43"/>
        <v>7.1999999999999993</v>
      </c>
      <c r="P112">
        <f t="shared" si="43"/>
        <v>12.72</v>
      </c>
      <c r="Q112">
        <f t="shared" si="43"/>
        <v>10.8</v>
      </c>
      <c r="R112" s="13">
        <f t="shared" si="44"/>
        <v>186.32520844983813</v>
      </c>
      <c r="S112" s="13">
        <f t="shared" si="45"/>
        <v>161.90787711343324</v>
      </c>
      <c r="V112" s="19">
        <v>16</v>
      </c>
      <c r="W112" s="26">
        <f t="shared" si="46"/>
        <v>186</v>
      </c>
      <c r="X112" s="26">
        <f t="shared" si="47"/>
        <v>264.48</v>
      </c>
      <c r="Y112" s="26">
        <f t="shared" si="48"/>
        <v>282.72000000000003</v>
      </c>
      <c r="Z112" s="39">
        <f t="shared" si="49"/>
        <v>417.59999999999997</v>
      </c>
      <c r="AA112" s="39">
        <f t="shared" si="50"/>
        <v>331.2</v>
      </c>
      <c r="AB112" s="39">
        <f t="shared" si="51"/>
        <v>244.8</v>
      </c>
      <c r="AC112" s="39">
        <f t="shared" si="52"/>
        <v>216</v>
      </c>
      <c r="AD112" s="39">
        <f t="shared" si="53"/>
        <v>201.60000000000002</v>
      </c>
      <c r="AE112" s="39">
        <f t="shared" si="54"/>
        <v>187.20000000000002</v>
      </c>
      <c r="AF112" s="39">
        <f t="shared" si="55"/>
        <v>259.20000000000005</v>
      </c>
      <c r="AG112" s="39">
        <f t="shared" si="56"/>
        <v>331.20000000000005</v>
      </c>
      <c r="AH112" s="39">
        <f t="shared" si="57"/>
        <v>318.12</v>
      </c>
      <c r="AI112" s="26">
        <f t="shared" si="58"/>
        <v>3240.12</v>
      </c>
      <c r="AJ112" s="26">
        <f t="shared" si="59"/>
        <v>883.66909090909098</v>
      </c>
      <c r="AK112" s="29">
        <f t="shared" si="60"/>
        <v>305.04000000000002</v>
      </c>
      <c r="AL112" s="20"/>
      <c r="AM112" s="20">
        <v>16</v>
      </c>
      <c r="AN112" s="39">
        <f t="shared" si="35"/>
        <v>305.04000000000002</v>
      </c>
      <c r="AO112" s="39">
        <f t="shared" si="61"/>
        <v>293.88</v>
      </c>
      <c r="AP112" s="39">
        <f t="shared" si="36"/>
        <v>282.72000000000003</v>
      </c>
      <c r="AQ112" s="39">
        <f t="shared" si="37"/>
        <v>295.2</v>
      </c>
      <c r="AR112" s="39">
        <f t="shared" si="62"/>
        <v>208.8</v>
      </c>
      <c r="AS112" s="39">
        <f t="shared" si="38"/>
        <v>122.4</v>
      </c>
      <c r="AT112" s="39">
        <f t="shared" si="63"/>
        <v>183.96</v>
      </c>
      <c r="AU112" s="39">
        <f t="shared" si="39"/>
        <v>245.52</v>
      </c>
      <c r="AV112" s="39">
        <f t="shared" si="40"/>
        <v>115.19999999999999</v>
      </c>
      <c r="AW112" s="39">
        <f t="shared" si="41"/>
        <v>223.2</v>
      </c>
      <c r="AX112" s="39">
        <f t="shared" si="64"/>
        <v>302.39999999999998</v>
      </c>
      <c r="AY112" s="39">
        <f t="shared" si="42"/>
        <v>381.6</v>
      </c>
      <c r="AZ112" s="26">
        <f t="shared" si="65"/>
        <v>2959.92</v>
      </c>
      <c r="BA112" s="26">
        <f t="shared" si="66"/>
        <v>807.25090909090909</v>
      </c>
      <c r="BB112" s="24"/>
    </row>
    <row r="113" spans="1:54" x14ac:dyDescent="0.2">
      <c r="A113">
        <v>17</v>
      </c>
      <c r="B113">
        <f t="shared" si="43"/>
        <v>42.480000000000004</v>
      </c>
      <c r="C113">
        <f t="shared" si="43"/>
        <v>12.96</v>
      </c>
      <c r="D113">
        <f t="shared" si="43"/>
        <v>11.52</v>
      </c>
      <c r="E113">
        <f t="shared" si="43"/>
        <v>10.32</v>
      </c>
      <c r="F113">
        <f t="shared" si="43"/>
        <v>4.32</v>
      </c>
      <c r="G113">
        <f t="shared" si="43"/>
        <v>7.4399999999999995</v>
      </c>
      <c r="H113">
        <f t="shared" si="43"/>
        <v>9.6000000000000014</v>
      </c>
      <c r="I113">
        <f t="shared" ref="C113:Q121" si="67">I51*24</f>
        <v>7.92</v>
      </c>
      <c r="J113">
        <f t="shared" si="67"/>
        <v>7.92</v>
      </c>
      <c r="K113">
        <f t="shared" si="67"/>
        <v>5.28</v>
      </c>
      <c r="L113">
        <f t="shared" si="67"/>
        <v>3.12</v>
      </c>
      <c r="M113">
        <f t="shared" si="67"/>
        <v>5.04</v>
      </c>
      <c r="N113">
        <f t="shared" si="67"/>
        <v>4.5600000000000005</v>
      </c>
      <c r="O113">
        <f t="shared" si="67"/>
        <v>5.28</v>
      </c>
      <c r="P113">
        <f t="shared" si="67"/>
        <v>8.16</v>
      </c>
      <c r="Q113">
        <f t="shared" si="67"/>
        <v>15.36</v>
      </c>
      <c r="R113" s="13">
        <f t="shared" si="44"/>
        <v>240.85673294978798</v>
      </c>
      <c r="S113" s="13">
        <f t="shared" si="45"/>
        <v>121.72325226547548</v>
      </c>
      <c r="V113" s="19">
        <v>17</v>
      </c>
      <c r="W113" s="26">
        <f t="shared" si="46"/>
        <v>1316.88</v>
      </c>
      <c r="X113" s="26">
        <f t="shared" si="47"/>
        <v>375.84000000000003</v>
      </c>
      <c r="Y113" s="26">
        <f t="shared" si="48"/>
        <v>357.12</v>
      </c>
      <c r="Z113" s="39">
        <f t="shared" si="49"/>
        <v>309.60000000000002</v>
      </c>
      <c r="AA113" s="39">
        <f t="shared" si="50"/>
        <v>219.60000000000002</v>
      </c>
      <c r="AB113" s="39">
        <f t="shared" si="51"/>
        <v>129.60000000000002</v>
      </c>
      <c r="AC113" s="39">
        <f t="shared" si="52"/>
        <v>176.4</v>
      </c>
      <c r="AD113" s="39">
        <f t="shared" si="53"/>
        <v>199.8</v>
      </c>
      <c r="AE113" s="39">
        <f t="shared" si="54"/>
        <v>223.2</v>
      </c>
      <c r="AF113" s="39">
        <f t="shared" si="55"/>
        <v>255.60000000000002</v>
      </c>
      <c r="AG113" s="39">
        <f t="shared" si="56"/>
        <v>288.00000000000006</v>
      </c>
      <c r="AH113" s="39">
        <f t="shared" si="57"/>
        <v>266.76000000000005</v>
      </c>
      <c r="AI113" s="26">
        <f t="shared" si="58"/>
        <v>4118.3999999999996</v>
      </c>
      <c r="AJ113" s="26">
        <f t="shared" si="59"/>
        <v>1123.1999999999998</v>
      </c>
      <c r="AK113" s="29">
        <f t="shared" si="60"/>
        <v>245.52</v>
      </c>
      <c r="AL113" s="20"/>
      <c r="AM113" s="20">
        <v>17</v>
      </c>
      <c r="AN113" s="39">
        <f t="shared" si="35"/>
        <v>245.52</v>
      </c>
      <c r="AO113" s="39">
        <f t="shared" si="61"/>
        <v>245.52</v>
      </c>
      <c r="AP113" s="39">
        <f t="shared" si="36"/>
        <v>245.52</v>
      </c>
      <c r="AQ113" s="39">
        <f t="shared" si="37"/>
        <v>158.4</v>
      </c>
      <c r="AR113" s="39">
        <f t="shared" si="62"/>
        <v>126</v>
      </c>
      <c r="AS113" s="39">
        <f t="shared" si="38"/>
        <v>93.600000000000009</v>
      </c>
      <c r="AT113" s="39">
        <f t="shared" si="63"/>
        <v>124.92000000000002</v>
      </c>
      <c r="AU113" s="39">
        <f t="shared" si="39"/>
        <v>156.24</v>
      </c>
      <c r="AV113" s="39">
        <f t="shared" si="40"/>
        <v>136.80000000000001</v>
      </c>
      <c r="AW113" s="39">
        <f t="shared" si="41"/>
        <v>163.68</v>
      </c>
      <c r="AX113" s="39">
        <f t="shared" si="64"/>
        <v>204.24</v>
      </c>
      <c r="AY113" s="39">
        <f t="shared" si="42"/>
        <v>244.8</v>
      </c>
      <c r="AZ113" s="26">
        <f t="shared" si="65"/>
        <v>2145.2400000000002</v>
      </c>
      <c r="BA113" s="26">
        <f t="shared" si="66"/>
        <v>585.0654545454546</v>
      </c>
      <c r="BB113" s="24"/>
    </row>
    <row r="114" spans="1:54" x14ac:dyDescent="0.2">
      <c r="A114">
        <v>18</v>
      </c>
      <c r="B114">
        <f t="shared" si="43"/>
        <v>7.92</v>
      </c>
      <c r="C114">
        <f t="shared" si="67"/>
        <v>20.399999999999999</v>
      </c>
      <c r="D114">
        <f t="shared" si="67"/>
        <v>11.52</v>
      </c>
      <c r="E114">
        <f t="shared" si="67"/>
        <v>12.96</v>
      </c>
      <c r="F114">
        <f t="shared" si="67"/>
        <v>7.1999999999999993</v>
      </c>
      <c r="G114">
        <f t="shared" si="67"/>
        <v>11.52</v>
      </c>
      <c r="H114">
        <f t="shared" si="67"/>
        <v>15.120000000000001</v>
      </c>
      <c r="I114">
        <f t="shared" si="67"/>
        <v>8.879999999999999</v>
      </c>
      <c r="J114">
        <f t="shared" si="67"/>
        <v>10.56</v>
      </c>
      <c r="K114">
        <f t="shared" si="67"/>
        <v>9.36</v>
      </c>
      <c r="L114">
        <f t="shared" si="67"/>
        <v>6.48</v>
      </c>
      <c r="M114">
        <f t="shared" si="67"/>
        <v>5.76</v>
      </c>
      <c r="N114">
        <f t="shared" si="67"/>
        <v>5.28</v>
      </c>
      <c r="O114">
        <f t="shared" si="67"/>
        <v>5.76</v>
      </c>
      <c r="P114">
        <f t="shared" si="67"/>
        <v>17.28</v>
      </c>
      <c r="Q114">
        <f t="shared" si="67"/>
        <v>16.559999999999999</v>
      </c>
      <c r="R114" s="13">
        <f t="shared" si="44"/>
        <v>256.16075143219007</v>
      </c>
      <c r="S114" s="13">
        <f t="shared" si="45"/>
        <v>179.82593343741632</v>
      </c>
      <c r="V114" s="19">
        <v>18</v>
      </c>
      <c r="W114" s="26">
        <f t="shared" si="46"/>
        <v>245.52</v>
      </c>
      <c r="X114" s="26">
        <f t="shared" si="47"/>
        <v>591.59999999999991</v>
      </c>
      <c r="Y114" s="26">
        <f t="shared" si="48"/>
        <v>357.12</v>
      </c>
      <c r="Z114" s="39">
        <f t="shared" si="49"/>
        <v>388.8</v>
      </c>
      <c r="AA114" s="39">
        <f t="shared" si="50"/>
        <v>302.39999999999998</v>
      </c>
      <c r="AB114" s="39">
        <f t="shared" si="51"/>
        <v>215.99999999999997</v>
      </c>
      <c r="AC114" s="39">
        <f t="shared" si="52"/>
        <v>280.79999999999995</v>
      </c>
      <c r="AD114" s="39">
        <f t="shared" si="53"/>
        <v>313.19999999999993</v>
      </c>
      <c r="AE114" s="39">
        <f t="shared" si="54"/>
        <v>345.59999999999997</v>
      </c>
      <c r="AF114" s="39">
        <f t="shared" si="55"/>
        <v>399.6</v>
      </c>
      <c r="AG114" s="39">
        <f t="shared" si="56"/>
        <v>453.6</v>
      </c>
      <c r="AH114" s="39">
        <f t="shared" si="57"/>
        <v>364.44</v>
      </c>
      <c r="AI114" s="26">
        <f t="shared" si="58"/>
        <v>4258.6799999999994</v>
      </c>
      <c r="AJ114" s="26">
        <f t="shared" si="59"/>
        <v>1161.4581818181816</v>
      </c>
      <c r="AK114" s="29">
        <f t="shared" si="60"/>
        <v>275.27999999999997</v>
      </c>
      <c r="AL114" s="20"/>
      <c r="AM114" s="20">
        <v>18</v>
      </c>
      <c r="AN114" s="39">
        <f t="shared" si="35"/>
        <v>275.27999999999997</v>
      </c>
      <c r="AO114" s="39">
        <f t="shared" si="61"/>
        <v>301.32</v>
      </c>
      <c r="AP114" s="39">
        <f t="shared" si="36"/>
        <v>327.36</v>
      </c>
      <c r="AQ114" s="39">
        <f t="shared" si="37"/>
        <v>280.79999999999995</v>
      </c>
      <c r="AR114" s="39">
        <f t="shared" si="62"/>
        <v>237.59999999999997</v>
      </c>
      <c r="AS114" s="39">
        <f t="shared" si="38"/>
        <v>194.4</v>
      </c>
      <c r="AT114" s="39">
        <f t="shared" si="63"/>
        <v>186.48000000000002</v>
      </c>
      <c r="AU114" s="39">
        <f t="shared" si="39"/>
        <v>178.56</v>
      </c>
      <c r="AV114" s="39">
        <f t="shared" si="40"/>
        <v>158.4</v>
      </c>
      <c r="AW114" s="39">
        <f t="shared" si="41"/>
        <v>178.56</v>
      </c>
      <c r="AX114" s="39">
        <f t="shared" si="64"/>
        <v>348.48</v>
      </c>
      <c r="AY114" s="39">
        <f t="shared" si="42"/>
        <v>518.40000000000009</v>
      </c>
      <c r="AZ114" s="26">
        <f t="shared" si="65"/>
        <v>3185.64</v>
      </c>
      <c r="BA114" s="26">
        <f t="shared" si="66"/>
        <v>868.81090909090915</v>
      </c>
      <c r="BB114" s="24"/>
    </row>
    <row r="115" spans="1:54" x14ac:dyDescent="0.2">
      <c r="A115">
        <v>19</v>
      </c>
      <c r="B115">
        <f t="shared" si="43"/>
        <v>51.84</v>
      </c>
      <c r="C115">
        <f t="shared" si="67"/>
        <v>28.32</v>
      </c>
      <c r="D115">
        <f t="shared" si="67"/>
        <v>18.96</v>
      </c>
      <c r="E115">
        <f t="shared" si="67"/>
        <v>13.440000000000001</v>
      </c>
      <c r="F115">
        <f t="shared" si="67"/>
        <v>9.36</v>
      </c>
      <c r="G115">
        <f t="shared" si="67"/>
        <v>13.200000000000001</v>
      </c>
      <c r="H115">
        <f t="shared" si="67"/>
        <v>15.120000000000001</v>
      </c>
      <c r="I115">
        <f t="shared" si="67"/>
        <v>18</v>
      </c>
      <c r="J115">
        <f t="shared" si="67"/>
        <v>14.64</v>
      </c>
      <c r="K115">
        <f t="shared" si="67"/>
        <v>6.48</v>
      </c>
      <c r="L115">
        <f t="shared" si="67"/>
        <v>2.4000000000000004</v>
      </c>
      <c r="M115">
        <f t="shared" si="67"/>
        <v>6</v>
      </c>
      <c r="N115">
        <f t="shared" si="67"/>
        <v>6.24</v>
      </c>
      <c r="O115">
        <f t="shared" si="67"/>
        <v>7.4399999999999995</v>
      </c>
      <c r="P115">
        <f t="shared" si="67"/>
        <v>9.84</v>
      </c>
      <c r="Q115">
        <f t="shared" si="67"/>
        <v>16.559999999999999</v>
      </c>
      <c r="R115" s="13">
        <f t="shared" si="44"/>
        <v>393.419077308108</v>
      </c>
      <c r="S115" s="13">
        <f t="shared" si="45"/>
        <v>182.01723527099443</v>
      </c>
      <c r="V115" s="19">
        <v>19</v>
      </c>
      <c r="W115" s="26">
        <f t="shared" si="46"/>
        <v>1607.0400000000002</v>
      </c>
      <c r="X115" s="26">
        <f t="shared" si="47"/>
        <v>821.28</v>
      </c>
      <c r="Y115" s="26">
        <f t="shared" si="48"/>
        <v>587.76</v>
      </c>
      <c r="Z115" s="39">
        <f t="shared" si="49"/>
        <v>403.20000000000005</v>
      </c>
      <c r="AA115" s="39">
        <f t="shared" si="50"/>
        <v>342</v>
      </c>
      <c r="AB115" s="39">
        <f t="shared" si="51"/>
        <v>280.79999999999995</v>
      </c>
      <c r="AC115" s="39">
        <f t="shared" si="52"/>
        <v>338.4</v>
      </c>
      <c r="AD115" s="39">
        <f t="shared" si="53"/>
        <v>367.20000000000005</v>
      </c>
      <c r="AE115" s="39">
        <f t="shared" si="54"/>
        <v>396.00000000000006</v>
      </c>
      <c r="AF115" s="39">
        <f t="shared" si="55"/>
        <v>424.80000000000007</v>
      </c>
      <c r="AG115" s="39">
        <f t="shared" si="56"/>
        <v>453.6</v>
      </c>
      <c r="AH115" s="39">
        <f t="shared" si="57"/>
        <v>505.8</v>
      </c>
      <c r="AI115" s="26">
        <f t="shared" si="58"/>
        <v>6527.88</v>
      </c>
      <c r="AJ115" s="26">
        <f t="shared" si="59"/>
        <v>1780.330909090909</v>
      </c>
      <c r="AK115" s="29">
        <f t="shared" si="60"/>
        <v>558</v>
      </c>
      <c r="AL115" s="20"/>
      <c r="AM115" s="20">
        <v>19</v>
      </c>
      <c r="AN115" s="39">
        <f t="shared" si="35"/>
        <v>558</v>
      </c>
      <c r="AO115" s="39">
        <f t="shared" si="61"/>
        <v>505.92</v>
      </c>
      <c r="AP115" s="39">
        <f t="shared" si="36"/>
        <v>453.84000000000003</v>
      </c>
      <c r="AQ115" s="39">
        <f t="shared" si="37"/>
        <v>194.4</v>
      </c>
      <c r="AR115" s="39">
        <f t="shared" si="62"/>
        <v>133.20000000000002</v>
      </c>
      <c r="AS115" s="39">
        <f t="shared" si="38"/>
        <v>72.000000000000014</v>
      </c>
      <c r="AT115" s="39">
        <f t="shared" si="63"/>
        <v>129</v>
      </c>
      <c r="AU115" s="39">
        <f t="shared" si="39"/>
        <v>186</v>
      </c>
      <c r="AV115" s="39">
        <f t="shared" si="40"/>
        <v>187.20000000000002</v>
      </c>
      <c r="AW115" s="39">
        <f t="shared" si="41"/>
        <v>230.64</v>
      </c>
      <c r="AX115" s="39">
        <f t="shared" si="64"/>
        <v>262.91999999999996</v>
      </c>
      <c r="AY115" s="39">
        <f t="shared" si="42"/>
        <v>295.2</v>
      </c>
      <c r="AZ115" s="26">
        <f t="shared" si="65"/>
        <v>3208.32</v>
      </c>
      <c r="BA115" s="26">
        <f t="shared" si="66"/>
        <v>874.99636363636375</v>
      </c>
      <c r="BB115" s="24"/>
    </row>
    <row r="116" spans="1:54" x14ac:dyDescent="0.2">
      <c r="A116">
        <v>20</v>
      </c>
      <c r="B116">
        <f t="shared" si="43"/>
        <v>11.76</v>
      </c>
      <c r="C116">
        <f t="shared" si="67"/>
        <v>13.200000000000001</v>
      </c>
      <c r="D116">
        <f t="shared" si="67"/>
        <v>22.32</v>
      </c>
      <c r="E116">
        <f t="shared" si="67"/>
        <v>18</v>
      </c>
      <c r="F116">
        <f t="shared" si="67"/>
        <v>4.32</v>
      </c>
      <c r="G116">
        <f t="shared" si="67"/>
        <v>11.040000000000001</v>
      </c>
      <c r="H116">
        <f t="shared" si="67"/>
        <v>18</v>
      </c>
      <c r="I116">
        <f t="shared" si="67"/>
        <v>14.16</v>
      </c>
      <c r="J116">
        <f t="shared" si="67"/>
        <v>12.72</v>
      </c>
      <c r="K116">
        <f t="shared" si="67"/>
        <v>12.96</v>
      </c>
      <c r="L116">
        <f t="shared" si="67"/>
        <v>6.24</v>
      </c>
      <c r="M116">
        <f t="shared" si="67"/>
        <v>9.36</v>
      </c>
      <c r="N116">
        <f t="shared" si="67"/>
        <v>8.16</v>
      </c>
      <c r="O116">
        <f t="shared" si="67"/>
        <v>6.9599999999999991</v>
      </c>
      <c r="P116">
        <f t="shared" si="67"/>
        <v>8.16</v>
      </c>
      <c r="Q116">
        <f t="shared" si="67"/>
        <v>17.759999999999998</v>
      </c>
      <c r="R116" s="13">
        <f t="shared" si="44"/>
        <v>283.86838432237045</v>
      </c>
      <c r="S116" s="13">
        <f t="shared" si="45"/>
        <v>200.68028313935466</v>
      </c>
      <c r="V116" s="19">
        <v>20</v>
      </c>
      <c r="W116" s="26">
        <f t="shared" si="46"/>
        <v>364.56</v>
      </c>
      <c r="X116" s="26">
        <f t="shared" si="47"/>
        <v>382.8</v>
      </c>
      <c r="Y116" s="26">
        <f t="shared" si="48"/>
        <v>691.92</v>
      </c>
      <c r="Z116" s="39">
        <f t="shared" si="49"/>
        <v>540</v>
      </c>
      <c r="AA116" s="39">
        <f t="shared" si="50"/>
        <v>334.8</v>
      </c>
      <c r="AB116" s="39">
        <f t="shared" si="51"/>
        <v>129.60000000000002</v>
      </c>
      <c r="AC116" s="39">
        <f t="shared" si="52"/>
        <v>230.40000000000003</v>
      </c>
      <c r="AD116" s="39">
        <f t="shared" si="53"/>
        <v>280.80000000000007</v>
      </c>
      <c r="AE116" s="39">
        <f t="shared" si="54"/>
        <v>331.20000000000005</v>
      </c>
      <c r="AF116" s="39">
        <f t="shared" si="55"/>
        <v>435.6</v>
      </c>
      <c r="AG116" s="39">
        <f t="shared" si="56"/>
        <v>540</v>
      </c>
      <c r="AH116" s="39">
        <f t="shared" si="57"/>
        <v>489.48</v>
      </c>
      <c r="AI116" s="26">
        <f t="shared" si="58"/>
        <v>4751.16</v>
      </c>
      <c r="AJ116" s="26">
        <f t="shared" si="59"/>
        <v>1295.7709090909091</v>
      </c>
      <c r="AK116" s="29">
        <f t="shared" si="60"/>
        <v>438.96</v>
      </c>
      <c r="AL116" s="20"/>
      <c r="AM116" s="20">
        <v>20</v>
      </c>
      <c r="AN116" s="39">
        <f t="shared" si="35"/>
        <v>438.96</v>
      </c>
      <c r="AO116" s="39">
        <f t="shared" si="61"/>
        <v>416.64</v>
      </c>
      <c r="AP116" s="39">
        <f t="shared" si="36"/>
        <v>394.32</v>
      </c>
      <c r="AQ116" s="39">
        <f t="shared" si="37"/>
        <v>388.8</v>
      </c>
      <c r="AR116" s="39">
        <f t="shared" si="62"/>
        <v>288</v>
      </c>
      <c r="AS116" s="39">
        <f t="shared" si="38"/>
        <v>187.20000000000002</v>
      </c>
      <c r="AT116" s="39">
        <f t="shared" si="63"/>
        <v>238.68</v>
      </c>
      <c r="AU116" s="39">
        <f t="shared" si="39"/>
        <v>290.15999999999997</v>
      </c>
      <c r="AV116" s="39">
        <f t="shared" si="40"/>
        <v>244.8</v>
      </c>
      <c r="AW116" s="39">
        <f t="shared" si="41"/>
        <v>215.75999999999996</v>
      </c>
      <c r="AX116" s="39">
        <f t="shared" si="64"/>
        <v>230.27999999999997</v>
      </c>
      <c r="AY116" s="39">
        <f t="shared" si="42"/>
        <v>244.8</v>
      </c>
      <c r="AZ116" s="26">
        <f t="shared" si="65"/>
        <v>3578.3999999999996</v>
      </c>
      <c r="BA116" s="26">
        <f t="shared" si="66"/>
        <v>975.92727272727268</v>
      </c>
      <c r="BB116" s="24"/>
    </row>
    <row r="117" spans="1:54" x14ac:dyDescent="0.2">
      <c r="A117">
        <v>21</v>
      </c>
      <c r="B117">
        <f t="shared" si="43"/>
        <v>12.96</v>
      </c>
      <c r="C117">
        <f t="shared" si="67"/>
        <v>9.120000000000001</v>
      </c>
      <c r="D117">
        <f t="shared" si="67"/>
        <v>7.1999999999999993</v>
      </c>
      <c r="E117">
        <f t="shared" si="67"/>
        <v>14.879999999999999</v>
      </c>
      <c r="F117">
        <f t="shared" si="67"/>
        <v>3.3600000000000003</v>
      </c>
      <c r="G117">
        <f t="shared" si="67"/>
        <v>3.3600000000000003</v>
      </c>
      <c r="H117">
        <f t="shared" si="67"/>
        <v>9.120000000000001</v>
      </c>
      <c r="I117">
        <f t="shared" si="67"/>
        <v>12</v>
      </c>
      <c r="J117">
        <f t="shared" si="67"/>
        <v>8.64</v>
      </c>
      <c r="K117">
        <f t="shared" si="67"/>
        <v>3.3600000000000003</v>
      </c>
      <c r="L117">
        <f t="shared" si="67"/>
        <v>4.08</v>
      </c>
      <c r="M117">
        <f t="shared" si="67"/>
        <v>5.76</v>
      </c>
      <c r="N117">
        <f t="shared" si="67"/>
        <v>4.32</v>
      </c>
      <c r="O117">
        <f t="shared" si="67"/>
        <v>7.4399999999999995</v>
      </c>
      <c r="P117">
        <f t="shared" si="67"/>
        <v>6.9599999999999991</v>
      </c>
      <c r="Q117">
        <f t="shared" si="67"/>
        <v>13.919999999999998</v>
      </c>
      <c r="R117" s="13">
        <f t="shared" si="44"/>
        <v>168.31537900875389</v>
      </c>
      <c r="S117" s="13">
        <f t="shared" si="45"/>
        <v>133.43951502938739</v>
      </c>
      <c r="V117" s="27">
        <v>21</v>
      </c>
      <c r="W117" s="26">
        <f t="shared" si="46"/>
        <v>401.76000000000005</v>
      </c>
      <c r="X117" s="26">
        <f t="shared" si="47"/>
        <v>264.48</v>
      </c>
      <c r="Y117" s="26">
        <f t="shared" si="48"/>
        <v>223.2</v>
      </c>
      <c r="Z117" s="39">
        <f t="shared" si="49"/>
        <v>446.4</v>
      </c>
      <c r="AA117" s="39">
        <f t="shared" si="50"/>
        <v>273.60000000000002</v>
      </c>
      <c r="AB117" s="39">
        <f t="shared" si="51"/>
        <v>100.80000000000001</v>
      </c>
      <c r="AC117" s="39">
        <f t="shared" si="52"/>
        <v>100.80000000000001</v>
      </c>
      <c r="AD117" s="39">
        <f t="shared" si="53"/>
        <v>100.80000000000001</v>
      </c>
      <c r="AE117" s="39">
        <f t="shared" si="54"/>
        <v>100.80000000000001</v>
      </c>
      <c r="AF117" s="39">
        <f t="shared" si="55"/>
        <v>187.20000000000002</v>
      </c>
      <c r="AG117" s="39">
        <f t="shared" si="56"/>
        <v>273.60000000000002</v>
      </c>
      <c r="AH117" s="39">
        <f t="shared" si="57"/>
        <v>322.8</v>
      </c>
      <c r="AI117" s="26">
        <f t="shared" si="58"/>
        <v>2796.24</v>
      </c>
      <c r="AJ117" s="26">
        <f t="shared" si="59"/>
        <v>762.61090909090899</v>
      </c>
      <c r="AK117" s="29">
        <f t="shared" si="60"/>
        <v>372</v>
      </c>
      <c r="AL117" s="20"/>
      <c r="AM117" s="25">
        <v>21</v>
      </c>
      <c r="AN117" s="39">
        <f t="shared" si="35"/>
        <v>372</v>
      </c>
      <c r="AO117" s="39">
        <f t="shared" si="61"/>
        <v>319.92</v>
      </c>
      <c r="AP117" s="39">
        <f t="shared" si="36"/>
        <v>267.84000000000003</v>
      </c>
      <c r="AQ117" s="39">
        <f t="shared" si="37"/>
        <v>100.80000000000001</v>
      </c>
      <c r="AR117" s="39">
        <f t="shared" si="62"/>
        <v>111.60000000000001</v>
      </c>
      <c r="AS117" s="39">
        <f t="shared" si="38"/>
        <v>122.4</v>
      </c>
      <c r="AT117" s="39">
        <f t="shared" si="63"/>
        <v>150.48000000000002</v>
      </c>
      <c r="AU117" s="39">
        <f t="shared" si="39"/>
        <v>178.56</v>
      </c>
      <c r="AV117" s="39">
        <f t="shared" si="40"/>
        <v>129.60000000000002</v>
      </c>
      <c r="AW117" s="39">
        <f t="shared" si="41"/>
        <v>230.64</v>
      </c>
      <c r="AX117" s="39">
        <f t="shared" si="64"/>
        <v>219.71999999999997</v>
      </c>
      <c r="AY117" s="39">
        <f t="shared" si="42"/>
        <v>208.79999999999998</v>
      </c>
      <c r="AZ117" s="26">
        <f t="shared" si="65"/>
        <v>2412.36</v>
      </c>
      <c r="BA117" s="26">
        <f t="shared" si="66"/>
        <v>657.9163636363636</v>
      </c>
      <c r="BB117" s="24"/>
    </row>
    <row r="118" spans="1:54" x14ac:dyDescent="0.2">
      <c r="A118">
        <v>22</v>
      </c>
      <c r="B118">
        <f t="shared" si="43"/>
        <v>11.52</v>
      </c>
      <c r="C118">
        <f t="shared" si="67"/>
        <v>13.440000000000001</v>
      </c>
      <c r="D118">
        <f t="shared" si="67"/>
        <v>7.1999999999999993</v>
      </c>
      <c r="E118">
        <f t="shared" si="67"/>
        <v>15.600000000000001</v>
      </c>
      <c r="F118">
        <f t="shared" si="67"/>
        <v>7.4399999999999995</v>
      </c>
      <c r="G118">
        <f t="shared" si="67"/>
        <v>7.92</v>
      </c>
      <c r="H118">
        <f t="shared" si="67"/>
        <v>9.84</v>
      </c>
      <c r="I118">
        <f t="shared" si="67"/>
        <v>11.52</v>
      </c>
      <c r="J118">
        <f t="shared" si="67"/>
        <v>10.08</v>
      </c>
      <c r="K118">
        <f t="shared" si="67"/>
        <v>9.84</v>
      </c>
      <c r="L118">
        <f t="shared" si="67"/>
        <v>6</v>
      </c>
      <c r="M118">
        <f t="shared" si="67"/>
        <v>7.1999999999999993</v>
      </c>
      <c r="N118">
        <f t="shared" si="67"/>
        <v>4.8000000000000007</v>
      </c>
      <c r="O118">
        <f t="shared" si="67"/>
        <v>7.92</v>
      </c>
      <c r="P118">
        <f t="shared" si="67"/>
        <v>9.6000000000000014</v>
      </c>
      <c r="Q118">
        <f t="shared" si="67"/>
        <v>21.12</v>
      </c>
      <c r="R118" s="13">
        <f t="shared" si="44"/>
        <v>210.33720362055573</v>
      </c>
      <c r="S118" s="13">
        <f t="shared" si="45"/>
        <v>173.44223699898794</v>
      </c>
      <c r="V118" s="19">
        <v>22</v>
      </c>
      <c r="W118" s="26">
        <f t="shared" si="46"/>
        <v>357.12</v>
      </c>
      <c r="X118" s="26">
        <f t="shared" si="47"/>
        <v>389.76000000000005</v>
      </c>
      <c r="Y118" s="26">
        <f t="shared" si="48"/>
        <v>223.2</v>
      </c>
      <c r="Z118" s="39">
        <f t="shared" si="49"/>
        <v>468.00000000000006</v>
      </c>
      <c r="AA118" s="39">
        <f t="shared" si="50"/>
        <v>345.6</v>
      </c>
      <c r="AB118" s="39">
        <f t="shared" si="51"/>
        <v>223.2</v>
      </c>
      <c r="AC118" s="39">
        <f t="shared" si="52"/>
        <v>230.39999999999998</v>
      </c>
      <c r="AD118" s="39">
        <f t="shared" si="53"/>
        <v>234</v>
      </c>
      <c r="AE118" s="39">
        <f t="shared" si="54"/>
        <v>237.6</v>
      </c>
      <c r="AF118" s="39">
        <f t="shared" si="55"/>
        <v>266.39999999999998</v>
      </c>
      <c r="AG118" s="39">
        <f t="shared" si="56"/>
        <v>295.2</v>
      </c>
      <c r="AH118" s="39">
        <f t="shared" si="57"/>
        <v>326.15999999999997</v>
      </c>
      <c r="AI118" s="26">
        <f t="shared" si="58"/>
        <v>3596.64</v>
      </c>
      <c r="AJ118" s="26">
        <f t="shared" si="59"/>
        <v>980.90181818181816</v>
      </c>
      <c r="AK118" s="29">
        <f t="shared" si="60"/>
        <v>357.12</v>
      </c>
      <c r="AL118" s="20"/>
      <c r="AM118" s="20">
        <v>22</v>
      </c>
      <c r="AN118" s="39">
        <f t="shared" si="35"/>
        <v>357.12</v>
      </c>
      <c r="AO118" s="39">
        <f t="shared" si="61"/>
        <v>334.8</v>
      </c>
      <c r="AP118" s="39">
        <f t="shared" si="36"/>
        <v>312.48</v>
      </c>
      <c r="AQ118" s="39">
        <f t="shared" si="37"/>
        <v>295.2</v>
      </c>
      <c r="AR118" s="39">
        <f t="shared" si="62"/>
        <v>237.6</v>
      </c>
      <c r="AS118" s="39">
        <f t="shared" si="38"/>
        <v>180</v>
      </c>
      <c r="AT118" s="39">
        <f t="shared" si="63"/>
        <v>201.6</v>
      </c>
      <c r="AU118" s="39">
        <f t="shared" si="39"/>
        <v>223.2</v>
      </c>
      <c r="AV118" s="39">
        <f t="shared" si="40"/>
        <v>144.00000000000003</v>
      </c>
      <c r="AW118" s="39">
        <f t="shared" si="41"/>
        <v>245.52</v>
      </c>
      <c r="AX118" s="39">
        <f t="shared" si="64"/>
        <v>266.76000000000005</v>
      </c>
      <c r="AY118" s="39">
        <f t="shared" si="42"/>
        <v>288.00000000000006</v>
      </c>
      <c r="AZ118" s="26">
        <f t="shared" si="65"/>
        <v>3086.28</v>
      </c>
      <c r="BA118" s="26">
        <f t="shared" si="66"/>
        <v>841.71272727272731</v>
      </c>
      <c r="BB118" s="24"/>
    </row>
    <row r="119" spans="1:54" x14ac:dyDescent="0.2">
      <c r="A119">
        <v>23</v>
      </c>
      <c r="B119">
        <f t="shared" si="43"/>
        <v>14.64</v>
      </c>
      <c r="C119">
        <f t="shared" si="67"/>
        <v>23.52</v>
      </c>
      <c r="D119">
        <f t="shared" si="67"/>
        <v>17.52</v>
      </c>
      <c r="E119">
        <f t="shared" si="67"/>
        <v>11.28</v>
      </c>
      <c r="F119">
        <f t="shared" si="67"/>
        <v>14.64</v>
      </c>
      <c r="G119">
        <f t="shared" si="67"/>
        <v>10.08</v>
      </c>
      <c r="H119">
        <f t="shared" si="67"/>
        <v>10.32</v>
      </c>
      <c r="I119">
        <f t="shared" si="67"/>
        <v>13.919999999999998</v>
      </c>
      <c r="J119">
        <f t="shared" si="67"/>
        <v>12.24</v>
      </c>
      <c r="K119">
        <f t="shared" si="67"/>
        <v>5.28</v>
      </c>
      <c r="L119">
        <f t="shared" si="67"/>
        <v>4.32</v>
      </c>
      <c r="M119">
        <f t="shared" si="67"/>
        <v>10.32</v>
      </c>
      <c r="N119">
        <f t="shared" si="67"/>
        <v>9.120000000000001</v>
      </c>
      <c r="O119">
        <f t="shared" si="67"/>
        <v>10.56</v>
      </c>
      <c r="P119">
        <f t="shared" si="67"/>
        <v>12.48</v>
      </c>
      <c r="Q119">
        <f t="shared" si="67"/>
        <v>27.839999999999996</v>
      </c>
      <c r="R119" s="13">
        <f t="shared" si="44"/>
        <v>298.41158806354736</v>
      </c>
      <c r="S119" s="13">
        <f t="shared" si="45"/>
        <v>195.43060187023761</v>
      </c>
      <c r="V119" s="19">
        <v>23</v>
      </c>
      <c r="W119" s="26">
        <f t="shared" si="46"/>
        <v>453.84000000000003</v>
      </c>
      <c r="X119" s="26">
        <f t="shared" si="47"/>
        <v>682.08</v>
      </c>
      <c r="Y119" s="26">
        <f t="shared" si="48"/>
        <v>543.12</v>
      </c>
      <c r="Z119" s="39">
        <f t="shared" si="49"/>
        <v>338.4</v>
      </c>
      <c r="AA119" s="39">
        <f t="shared" si="50"/>
        <v>388.8</v>
      </c>
      <c r="AB119" s="39">
        <f t="shared" si="51"/>
        <v>439.20000000000005</v>
      </c>
      <c r="AC119" s="39">
        <f t="shared" si="52"/>
        <v>370.8</v>
      </c>
      <c r="AD119" s="39">
        <f t="shared" si="53"/>
        <v>336.6</v>
      </c>
      <c r="AE119" s="39">
        <f t="shared" si="54"/>
        <v>302.39999999999998</v>
      </c>
      <c r="AF119" s="39">
        <f t="shared" si="55"/>
        <v>306</v>
      </c>
      <c r="AG119" s="39">
        <f t="shared" si="56"/>
        <v>309.60000000000002</v>
      </c>
      <c r="AH119" s="39">
        <f t="shared" si="57"/>
        <v>370.55999999999995</v>
      </c>
      <c r="AI119" s="26">
        <f t="shared" si="58"/>
        <v>4841.4000000000015</v>
      </c>
      <c r="AJ119" s="26">
        <f t="shared" si="59"/>
        <v>1320.3818181818185</v>
      </c>
      <c r="AK119" s="29">
        <f t="shared" si="60"/>
        <v>431.51999999999992</v>
      </c>
      <c r="AL119" s="20"/>
      <c r="AM119" s="20">
        <v>23</v>
      </c>
      <c r="AN119" s="39">
        <f t="shared" si="35"/>
        <v>431.51999999999992</v>
      </c>
      <c r="AO119" s="39">
        <f t="shared" si="61"/>
        <v>405.47999999999996</v>
      </c>
      <c r="AP119" s="39">
        <f t="shared" si="36"/>
        <v>379.44</v>
      </c>
      <c r="AQ119" s="39">
        <f t="shared" si="37"/>
        <v>158.4</v>
      </c>
      <c r="AR119" s="39">
        <f t="shared" si="62"/>
        <v>144</v>
      </c>
      <c r="AS119" s="39">
        <f t="shared" si="38"/>
        <v>129.60000000000002</v>
      </c>
      <c r="AT119" s="39">
        <f t="shared" si="63"/>
        <v>224.76000000000002</v>
      </c>
      <c r="AU119" s="39">
        <f t="shared" si="39"/>
        <v>319.92</v>
      </c>
      <c r="AV119" s="39">
        <f t="shared" si="40"/>
        <v>273.60000000000002</v>
      </c>
      <c r="AW119" s="39">
        <f t="shared" si="41"/>
        <v>327.36</v>
      </c>
      <c r="AX119" s="39">
        <f t="shared" si="64"/>
        <v>350.88</v>
      </c>
      <c r="AY119" s="39">
        <f t="shared" si="42"/>
        <v>374.40000000000003</v>
      </c>
      <c r="AZ119" s="26">
        <f t="shared" si="65"/>
        <v>3519.36</v>
      </c>
      <c r="BA119" s="26">
        <f t="shared" si="66"/>
        <v>959.82545454545459</v>
      </c>
      <c r="BB119" s="24"/>
    </row>
    <row r="120" spans="1:54" x14ac:dyDescent="0.2">
      <c r="A120">
        <v>24</v>
      </c>
      <c r="B120">
        <f t="shared" si="43"/>
        <v>4.32</v>
      </c>
      <c r="C120">
        <f t="shared" si="67"/>
        <v>11.28</v>
      </c>
      <c r="D120">
        <f t="shared" si="67"/>
        <v>6.24</v>
      </c>
      <c r="E120">
        <f t="shared" si="67"/>
        <v>10.8</v>
      </c>
      <c r="F120">
        <f t="shared" si="67"/>
        <v>8.3999999999999986</v>
      </c>
      <c r="G120">
        <f t="shared" si="67"/>
        <v>9.36</v>
      </c>
      <c r="H120">
        <f t="shared" si="67"/>
        <v>14.879999999999999</v>
      </c>
      <c r="I120">
        <f t="shared" si="67"/>
        <v>10.32</v>
      </c>
      <c r="J120">
        <f t="shared" si="67"/>
        <v>11.28</v>
      </c>
      <c r="K120">
        <f t="shared" si="67"/>
        <v>9.6000000000000014</v>
      </c>
      <c r="L120">
        <f t="shared" si="67"/>
        <v>3.5999999999999996</v>
      </c>
      <c r="M120">
        <f t="shared" si="67"/>
        <v>7.92</v>
      </c>
      <c r="N120">
        <f t="shared" si="67"/>
        <v>5.76</v>
      </c>
      <c r="O120">
        <f t="shared" si="67"/>
        <v>5.76</v>
      </c>
      <c r="P120">
        <f t="shared" si="67"/>
        <v>27.36</v>
      </c>
      <c r="Q120">
        <f t="shared" si="67"/>
        <v>17.04</v>
      </c>
      <c r="R120" s="13">
        <f t="shared" si="44"/>
        <v>194.44252133235202</v>
      </c>
      <c r="S120" s="13">
        <f t="shared" si="45"/>
        <v>203.87356585760085</v>
      </c>
      <c r="V120" s="19">
        <v>24</v>
      </c>
      <c r="W120" s="26">
        <f t="shared" si="46"/>
        <v>133.92000000000002</v>
      </c>
      <c r="X120" s="26">
        <f t="shared" si="47"/>
        <v>327.12</v>
      </c>
      <c r="Y120" s="26">
        <f t="shared" si="48"/>
        <v>193.44</v>
      </c>
      <c r="Z120" s="39">
        <f t="shared" si="49"/>
        <v>324</v>
      </c>
      <c r="AA120" s="39">
        <f t="shared" si="50"/>
        <v>288</v>
      </c>
      <c r="AB120" s="39">
        <f t="shared" si="51"/>
        <v>251.99999999999994</v>
      </c>
      <c r="AC120" s="39">
        <f t="shared" si="52"/>
        <v>266.39999999999998</v>
      </c>
      <c r="AD120" s="39">
        <f t="shared" si="53"/>
        <v>273.59999999999997</v>
      </c>
      <c r="AE120" s="39">
        <f t="shared" si="54"/>
        <v>280.79999999999995</v>
      </c>
      <c r="AF120" s="39">
        <f t="shared" si="55"/>
        <v>363.59999999999997</v>
      </c>
      <c r="AG120" s="39">
        <f t="shared" si="56"/>
        <v>446.4</v>
      </c>
      <c r="AH120" s="39">
        <f t="shared" si="57"/>
        <v>383.15999999999997</v>
      </c>
      <c r="AI120" s="26">
        <f t="shared" si="58"/>
        <v>3532.4399999999996</v>
      </c>
      <c r="AJ120" s="26">
        <f t="shared" si="59"/>
        <v>963.39272727272726</v>
      </c>
      <c r="AK120" s="29">
        <f t="shared" si="60"/>
        <v>319.92</v>
      </c>
      <c r="AL120" s="20"/>
      <c r="AM120" s="20">
        <v>24</v>
      </c>
      <c r="AN120" s="39">
        <f t="shared" si="35"/>
        <v>319.92</v>
      </c>
      <c r="AO120" s="39">
        <f t="shared" si="61"/>
        <v>334.8</v>
      </c>
      <c r="AP120" s="39">
        <f t="shared" si="36"/>
        <v>349.68</v>
      </c>
      <c r="AQ120" s="39">
        <f t="shared" si="37"/>
        <v>288.00000000000006</v>
      </c>
      <c r="AR120" s="39">
        <f t="shared" si="62"/>
        <v>198.00000000000003</v>
      </c>
      <c r="AS120" s="39">
        <f t="shared" si="38"/>
        <v>107.99999999999999</v>
      </c>
      <c r="AT120" s="39">
        <f t="shared" si="63"/>
        <v>176.76</v>
      </c>
      <c r="AU120" s="39">
        <f t="shared" si="39"/>
        <v>245.52</v>
      </c>
      <c r="AV120" s="39">
        <f t="shared" si="40"/>
        <v>172.79999999999998</v>
      </c>
      <c r="AW120" s="39">
        <f t="shared" si="41"/>
        <v>178.56</v>
      </c>
      <c r="AX120" s="39">
        <f t="shared" si="64"/>
        <v>499.67999999999995</v>
      </c>
      <c r="AY120" s="39">
        <f t="shared" si="42"/>
        <v>820.8</v>
      </c>
      <c r="AZ120" s="26">
        <f t="shared" si="65"/>
        <v>3692.5199999999995</v>
      </c>
      <c r="BA120" s="26">
        <f t="shared" si="66"/>
        <v>1007.0509090909089</v>
      </c>
      <c r="BB120" s="24"/>
    </row>
    <row r="121" spans="1:54" x14ac:dyDescent="0.2">
      <c r="A121">
        <v>25</v>
      </c>
      <c r="B121">
        <f t="shared" si="43"/>
        <v>14.64</v>
      </c>
      <c r="C121">
        <f t="shared" si="67"/>
        <v>16.799999999999997</v>
      </c>
      <c r="D121">
        <f t="shared" si="67"/>
        <v>12</v>
      </c>
      <c r="E121">
        <f t="shared" si="67"/>
        <v>9.120000000000001</v>
      </c>
      <c r="F121">
        <f t="shared" si="67"/>
        <v>5.5200000000000005</v>
      </c>
      <c r="G121">
        <f t="shared" si="67"/>
        <v>10.8</v>
      </c>
      <c r="H121">
        <f t="shared" si="67"/>
        <v>26.64</v>
      </c>
      <c r="I121">
        <f t="shared" si="67"/>
        <v>17.759999999999998</v>
      </c>
      <c r="J121">
        <f t="shared" si="67"/>
        <v>16.559999999999999</v>
      </c>
      <c r="K121">
        <f t="shared" si="67"/>
        <v>15.36</v>
      </c>
      <c r="L121">
        <f t="shared" si="67"/>
        <v>6.9599999999999991</v>
      </c>
      <c r="M121">
        <f t="shared" si="67"/>
        <v>23.28</v>
      </c>
      <c r="N121">
        <f t="shared" si="67"/>
        <v>6.7200000000000006</v>
      </c>
      <c r="O121">
        <f t="shared" si="67"/>
        <v>13.919999999999998</v>
      </c>
      <c r="P121">
        <f t="shared" si="67"/>
        <v>12.48</v>
      </c>
      <c r="Q121">
        <f t="shared" si="67"/>
        <v>34.799999999999997</v>
      </c>
      <c r="R121" s="13">
        <f t="shared" si="44"/>
        <v>273.98991252753285</v>
      </c>
      <c r="S121" s="13">
        <f t="shared" si="45"/>
        <v>278.53774417633957</v>
      </c>
      <c r="V121" s="19">
        <v>25</v>
      </c>
      <c r="W121" s="26">
        <f t="shared" si="46"/>
        <v>453.84000000000003</v>
      </c>
      <c r="X121" s="26">
        <f t="shared" si="47"/>
        <v>487.19999999999993</v>
      </c>
      <c r="Y121" s="26">
        <f t="shared" si="48"/>
        <v>372</v>
      </c>
      <c r="Z121" s="39">
        <f t="shared" si="49"/>
        <v>273.60000000000002</v>
      </c>
      <c r="AA121" s="39">
        <f t="shared" si="50"/>
        <v>219.60000000000002</v>
      </c>
      <c r="AB121" s="39">
        <f t="shared" si="51"/>
        <v>165.60000000000002</v>
      </c>
      <c r="AC121" s="39">
        <f t="shared" si="52"/>
        <v>244.8</v>
      </c>
      <c r="AD121" s="39">
        <f t="shared" si="53"/>
        <v>284.39999999999998</v>
      </c>
      <c r="AE121" s="39">
        <f t="shared" si="54"/>
        <v>324</v>
      </c>
      <c r="AF121" s="39">
        <f t="shared" si="55"/>
        <v>561.6</v>
      </c>
      <c r="AG121" s="39">
        <f t="shared" si="56"/>
        <v>799.2</v>
      </c>
      <c r="AH121" s="39">
        <f t="shared" si="57"/>
        <v>674.88</v>
      </c>
      <c r="AI121" s="26">
        <f t="shared" si="58"/>
        <v>4860.72</v>
      </c>
      <c r="AJ121" s="26">
        <f t="shared" si="59"/>
        <v>1325.6509090909092</v>
      </c>
      <c r="AK121" s="29">
        <f t="shared" si="60"/>
        <v>550.55999999999995</v>
      </c>
      <c r="AL121" s="20"/>
      <c r="AM121" s="20">
        <v>25</v>
      </c>
      <c r="AN121" s="39">
        <f t="shared" si="35"/>
        <v>550.55999999999995</v>
      </c>
      <c r="AO121" s="39">
        <f t="shared" si="61"/>
        <v>531.96</v>
      </c>
      <c r="AP121" s="39">
        <f t="shared" si="36"/>
        <v>513.36</v>
      </c>
      <c r="AQ121" s="39">
        <f t="shared" si="37"/>
        <v>460.79999999999995</v>
      </c>
      <c r="AR121" s="39">
        <f t="shared" si="62"/>
        <v>334.79999999999995</v>
      </c>
      <c r="AS121" s="39">
        <f t="shared" si="38"/>
        <v>208.79999999999998</v>
      </c>
      <c r="AT121" s="39">
        <f t="shared" si="63"/>
        <v>465.24</v>
      </c>
      <c r="AU121" s="39">
        <f t="shared" si="39"/>
        <v>721.68000000000006</v>
      </c>
      <c r="AV121" s="39">
        <f t="shared" si="40"/>
        <v>201.60000000000002</v>
      </c>
      <c r="AW121" s="39">
        <f t="shared" si="41"/>
        <v>431.51999999999992</v>
      </c>
      <c r="AX121" s="39">
        <f t="shared" si="64"/>
        <v>402.96</v>
      </c>
      <c r="AY121" s="39">
        <f t="shared" si="42"/>
        <v>374.40000000000003</v>
      </c>
      <c r="AZ121" s="26">
        <f t="shared" si="65"/>
        <v>5197.68</v>
      </c>
      <c r="BA121" s="26">
        <f t="shared" si="66"/>
        <v>1417.5490909090911</v>
      </c>
      <c r="BB121" s="24"/>
    </row>
    <row r="122" spans="1:54" x14ac:dyDescent="0.2">
      <c r="Q122" s="3" t="s">
        <v>8</v>
      </c>
      <c r="R122" s="10">
        <f>AVERAGE(R97:R121)</f>
        <v>252.88686137971993</v>
      </c>
      <c r="S122" s="10">
        <f>AVERAGE(S97:S121)</f>
        <v>191.69537989105447</v>
      </c>
      <c r="V122" s="19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30">
        <f>AVERAGE(AI97:AI121)</f>
        <v>4292.0592000000006</v>
      </c>
      <c r="AJ122" s="30">
        <f>AVERAGE(AJ97:AJ121)</f>
        <v>1170.5616</v>
      </c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31">
        <f>AVERAGE(AZ97:AZ121)</f>
        <v>3403.5983999999999</v>
      </c>
      <c r="BA122" s="31">
        <f>AVERAGE(BA97:BA121)</f>
        <v>928.25410909090908</v>
      </c>
      <c r="BB122" s="24"/>
    </row>
    <row r="123" spans="1:54" ht="13.5" thickBot="1" x14ac:dyDescent="0.25">
      <c r="Q123" s="3" t="s">
        <v>9</v>
      </c>
      <c r="R123" s="10">
        <f>STDEV(R97:R121)</f>
        <v>47.967221470351042</v>
      </c>
      <c r="S123" s="10">
        <f>STDEV(S97:S121)</f>
        <v>45.43588529083587</v>
      </c>
      <c r="V123" s="34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20" t="s">
        <v>47</v>
      </c>
      <c r="AI123" s="46">
        <f>STDEV(AI97:AI121)/SQRT(25)</f>
        <v>156.7708462203349</v>
      </c>
      <c r="AJ123" s="46">
        <f>STDEV(AJ97:AJ121)/SQRT(25)</f>
        <v>42.755685332818842</v>
      </c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20" t="s">
        <v>47</v>
      </c>
      <c r="AZ123" s="46">
        <f>STDEV(AZ97:AZ121)/SQRT(25)</f>
        <v>168.96586235852496</v>
      </c>
      <c r="BA123" s="46">
        <f>STDEV(BA97:BA121)/SQRT(25)</f>
        <v>46.081598825052389</v>
      </c>
      <c r="BB123" s="36"/>
    </row>
  </sheetData>
  <pageMargins left="0.70866141732283472" right="0.70866141732283472" top="0.74803149606299213" bottom="0.74803149606299213" header="0.31496062992125984" footer="0.31496062992125984"/>
  <pageSetup paperSize="9" scale="2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Turangi</vt:lpstr>
      <vt:lpstr>Stoney Creek</vt:lpstr>
    </vt:vector>
  </TitlesOfParts>
  <Company>Landcare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LambieS</dc:creator>
  <cp:lastModifiedBy>Carolyn Hedley</cp:lastModifiedBy>
  <cp:lastPrinted>2011-06-24T01:15:19Z</cp:lastPrinted>
  <dcterms:created xsi:type="dcterms:W3CDTF">2011-01-31T03:35:22Z</dcterms:created>
  <dcterms:modified xsi:type="dcterms:W3CDTF">2017-01-18T19:52:51Z</dcterms:modified>
</cp:coreProperties>
</file>