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\FAU STUDY\WiSem16\SiWiR-1\Ass2- Elliptic PDE with OpenMP\"/>
    </mc:Choice>
  </mc:AlternateContent>
  <bookViews>
    <workbookView xWindow="0" yWindow="0" windowWidth="16380" windowHeight="8190" tabRatio="983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2" i="1" l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<sst xmlns="http://schemas.openxmlformats.org/spreadsheetml/2006/main" count="6" uniqueCount="6">
  <si>
    <t>nx = ny</t>
  </si>
  <si>
    <t>#threads</t>
  </si>
  <si>
    <t>Serial Runtime</t>
  </si>
  <si>
    <t>Parallel Runtime</t>
  </si>
  <si>
    <t>Speedup</t>
  </si>
  <si>
    <t>Parallel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</si>
</sst>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name val="Arial"/>
      <family val="2"/>
      <charset val="1"/>
    </font>
    <font>
      <sz val="10"/>
      <name val="Liberation Mono;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Parallel Efficiecy vs #threads (log2)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2049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Sheet1!$F$37:$F$42</c:f>
              <c:numCache>
                <c:formatCode>General</c:formatCode>
                <c:ptCount val="6"/>
                <c:pt idx="0">
                  <c:v>7.9333579119998969</c:v>
                </c:pt>
                <c:pt idx="1">
                  <c:v>5.0454391099755824</c:v>
                </c:pt>
                <c:pt idx="2">
                  <c:v>2.3176429515843893</c:v>
                </c:pt>
                <c:pt idx="3">
                  <c:v>1.1300551237568179</c:v>
                </c:pt>
                <c:pt idx="4">
                  <c:v>0.50337990449148173</c:v>
                </c:pt>
                <c:pt idx="5">
                  <c:v>0.27723035313184158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0-442B-AADE-FF230AA57DA5}"/>
            </c:ext>
          </c:extLst>
        </c:ser>
        <c:ser>
          <c:idx val="1"/>
          <c:order val="1"/>
          <c:tx>
            <c:v>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Sheet1!$F$30:$F$35</c:f>
              <c:numCache>
                <c:formatCode>General</c:formatCode>
                <c:ptCount val="6"/>
                <c:pt idx="0">
                  <c:v>7.3441569364446844</c:v>
                </c:pt>
                <c:pt idx="1">
                  <c:v>4.5626337828195833</c:v>
                </c:pt>
                <c:pt idx="2">
                  <c:v>0.75907491828556761</c:v>
                </c:pt>
                <c:pt idx="3">
                  <c:v>0.912094213380513</c:v>
                </c:pt>
                <c:pt idx="4">
                  <c:v>0.64197548391283887</c:v>
                </c:pt>
                <c:pt idx="5">
                  <c:v>0.17131780512305375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0-442B-AADE-FF230AA57DA5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Sheet1!$F$23:$F$28</c:f>
              <c:numCache>
                <c:formatCode>General</c:formatCode>
                <c:ptCount val="6"/>
                <c:pt idx="0">
                  <c:v>5.6605776687629863</c:v>
                </c:pt>
                <c:pt idx="1">
                  <c:v>2.2028059559371234</c:v>
                </c:pt>
                <c:pt idx="2">
                  <c:v>0.43131830128648502</c:v>
                </c:pt>
                <c:pt idx="3">
                  <c:v>0.46391005653810824</c:v>
                </c:pt>
                <c:pt idx="4">
                  <c:v>0.40222329410972885</c:v>
                </c:pt>
                <c:pt idx="5">
                  <c:v>0.11165465744125652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40-442B-AADE-FF230AA57DA5}"/>
            </c:ext>
          </c:extLst>
        </c:ser>
        <c:ser>
          <c:idx val="3"/>
          <c:order val="3"/>
          <c:tx>
            <c:v>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8.4181537067034444</c:v>
                </c:pt>
                <c:pt idx="1">
                  <c:v>3.8007421259264338</c:v>
                </c:pt>
                <c:pt idx="2">
                  <c:v>1.6166482966353399</c:v>
                </c:pt>
                <c:pt idx="3">
                  <c:v>1.0723298653773059</c:v>
                </c:pt>
                <c:pt idx="4">
                  <c:v>0.11048711736901065</c:v>
                </c:pt>
                <c:pt idx="5">
                  <c:v>0.24656765106400275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0-442B-AADE-FF230AA57DA5}"/>
            </c:ext>
          </c:extLst>
        </c:ser>
        <c:ser>
          <c:idx val="4"/>
          <c:order val="4"/>
          <c:tx>
            <c:v>33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Sheet1!$F$9:$F$14</c:f>
              <c:numCache>
                <c:formatCode>General</c:formatCode>
                <c:ptCount val="6"/>
                <c:pt idx="0">
                  <c:v>0.37807099523213633</c:v>
                </c:pt>
                <c:pt idx="1">
                  <c:v>8.5727831733808407E-2</c:v>
                </c:pt>
                <c:pt idx="2">
                  <c:v>3.4586291841762061E-2</c:v>
                </c:pt>
                <c:pt idx="3">
                  <c:v>3.9339191248991302E-2</c:v>
                </c:pt>
                <c:pt idx="4">
                  <c:v>2.6749594743863774E-2</c:v>
                </c:pt>
                <c:pt idx="5">
                  <c:v>9.9820667411655278E-3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0-442B-AADE-FF230AA57DA5}"/>
            </c:ext>
          </c:extLst>
        </c:ser>
        <c:ser>
          <c:idx val="5"/>
          <c:order val="5"/>
          <c:tx>
            <c:v>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1.629812601573399E-2</c:v>
                </c:pt>
                <c:pt idx="1">
                  <c:v>1.2833064001965912E-2</c:v>
                </c:pt>
                <c:pt idx="2">
                  <c:v>1.9229692352072766E-2</c:v>
                </c:pt>
                <c:pt idx="3">
                  <c:v>5.4487734279587271E-3</c:v>
                </c:pt>
                <c:pt idx="4">
                  <c:v>8.0957133386293895E-4</c:v>
                </c:pt>
                <c:pt idx="5">
                  <c:v>3.625772363342241E-4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0-442B-AADE-FF230AA5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1240"/>
        <c:axId val="289007960"/>
      </c:scatterChart>
      <c:valAx>
        <c:axId val="28901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 (Log2)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07960"/>
        <c:crosses val="autoZero"/>
        <c:crossBetween val="midCat"/>
      </c:valAx>
      <c:valAx>
        <c:axId val="28900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55125341246749"/>
          <c:y val="0.14833438477522437"/>
          <c:w val="0.1022756126832524"/>
          <c:h val="0.33097486037186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Runtime Vs #threads (log2)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2049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Sheet1!$D$37:$D$42</c:f>
              <c:numCache>
                <c:formatCode>General</c:formatCode>
                <c:ptCount val="6"/>
                <c:pt idx="0">
                  <c:v>0.15731800000000001</c:v>
                </c:pt>
                <c:pt idx="1">
                  <c:v>0.123682</c:v>
                </c:pt>
                <c:pt idx="2">
                  <c:v>0.134626</c:v>
                </c:pt>
                <c:pt idx="3">
                  <c:v>0.13805300000000001</c:v>
                </c:pt>
                <c:pt idx="4">
                  <c:v>0.15495999999999999</c:v>
                </c:pt>
                <c:pt idx="5">
                  <c:v>0.140684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F-46ED-9432-AA6B68D4FD8D}"/>
            </c:ext>
          </c:extLst>
        </c:ser>
        <c:ser>
          <c:idx val="1"/>
          <c:order val="1"/>
          <c:tx>
            <c:v>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Sheet1!$D$30:$D$35</c:f>
              <c:numCache>
                <c:formatCode>General</c:formatCode>
                <c:ptCount val="6"/>
                <c:pt idx="0">
                  <c:v>0.172401</c:v>
                </c:pt>
                <c:pt idx="1">
                  <c:v>0.13875100000000001</c:v>
                </c:pt>
                <c:pt idx="2">
                  <c:v>0.41700100000000001</c:v>
                </c:pt>
                <c:pt idx="3">
                  <c:v>0.17352100000000001</c:v>
                </c:pt>
                <c:pt idx="4">
                  <c:v>0.123266</c:v>
                </c:pt>
                <c:pt idx="5">
                  <c:v>0.23095599999999999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F-46ED-9432-AA6B68D4FD8D}"/>
            </c:ext>
          </c:extLst>
        </c:ser>
        <c:ser>
          <c:idx val="2"/>
          <c:order val="2"/>
          <c:tx>
            <c:v>1025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Sheet1!$B$23:$B$28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Sheet1!$D$23:$D$28</c:f>
              <c:numCache>
                <c:formatCode>General</c:formatCode>
                <c:ptCount val="6"/>
                <c:pt idx="0">
                  <c:v>5.0676100000000002E-2</c:v>
                </c:pt>
                <c:pt idx="1">
                  <c:v>6.5111500000000003E-2</c:v>
                </c:pt>
                <c:pt idx="2">
                  <c:v>0.166267</c:v>
                </c:pt>
                <c:pt idx="3">
                  <c:v>7.7293000000000001E-2</c:v>
                </c:pt>
                <c:pt idx="4">
                  <c:v>4.4573500000000002E-2</c:v>
                </c:pt>
                <c:pt idx="5">
                  <c:v>8.0285499999999996E-2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CF-46ED-9432-AA6B68D4FD8D}"/>
            </c:ext>
          </c:extLst>
        </c:ser>
        <c:ser>
          <c:idx val="3"/>
          <c:order val="3"/>
          <c:tx>
            <c:v>1024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4.6115099999999999E-2</c:v>
                </c:pt>
                <c:pt idx="1">
                  <c:v>5.1069499999999997E-2</c:v>
                </c:pt>
                <c:pt idx="2">
                  <c:v>0.34426800000000002</c:v>
                </c:pt>
                <c:pt idx="3">
                  <c:v>4.5252399999999998E-2</c:v>
                </c:pt>
                <c:pt idx="4">
                  <c:v>0.21959799999999999</c:v>
                </c:pt>
                <c:pt idx="5">
                  <c:v>4.9201000000000002E-2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F-46ED-9432-AA6B68D4FD8D}"/>
            </c:ext>
          </c:extLst>
        </c:ser>
        <c:ser>
          <c:idx val="4"/>
          <c:order val="4"/>
          <c:tx>
            <c:v>33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6.3131000000000007E-2</c:v>
                </c:pt>
                <c:pt idx="1">
                  <c:v>0.139208</c:v>
                </c:pt>
                <c:pt idx="2">
                  <c:v>0.17252500000000001</c:v>
                </c:pt>
                <c:pt idx="3">
                  <c:v>7.5840400000000002E-2</c:v>
                </c:pt>
                <c:pt idx="4">
                  <c:v>5.5767200000000003E-2</c:v>
                </c:pt>
                <c:pt idx="5">
                  <c:v>7.4721499999999996E-2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F-46ED-9432-AA6B68D4FD8D}"/>
            </c:ext>
          </c:extLst>
        </c:ser>
        <c:ser>
          <c:idx val="5"/>
          <c:order val="5"/>
          <c:tx>
            <c:v>32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0.13906199999999999</c:v>
                </c:pt>
                <c:pt idx="1">
                  <c:v>8.8305099999999997E-2</c:v>
                </c:pt>
                <c:pt idx="2">
                  <c:v>2.9465499999999999E-2</c:v>
                </c:pt>
                <c:pt idx="3">
                  <c:v>5.1994499999999999E-2</c:v>
                </c:pt>
                <c:pt idx="4">
                  <c:v>0.17497299999999999</c:v>
                </c:pt>
                <c:pt idx="5">
                  <c:v>0.19534199999999999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CF-46ED-9432-AA6B68D4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1360"/>
        <c:axId val="290310376"/>
      </c:scatterChart>
      <c:valAx>
        <c:axId val="2903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 (Log2)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0376"/>
        <c:crosses val="autoZero"/>
        <c:crossBetween val="midCat"/>
      </c:valAx>
      <c:valAx>
        <c:axId val="29031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Parallel Runtime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0445411927347"/>
          <c:y val="5.1803836140481369E-2"/>
          <c:w val="0.10282059815551681"/>
          <c:h val="0.39954250431349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423332</xdr:colOff>
      <xdr:row>10</xdr:row>
      <xdr:rowOff>84667</xdr:rowOff>
    </xdr:from>
    <xdr:to>
      <xdr:col>17</xdr:col>
      <xdr:colOff>275166</xdr:colOff>
      <xdr:row>33</xdr:row>
      <xdr:rowOff>106891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402165</xdr:colOff>
      <xdr:row>38</xdr:row>
      <xdr:rowOff>0</xdr:rowOff>
    </xdr:from>
    <xdr:to>
      <xdr:col>17</xdr:col>
      <xdr:colOff>222249</xdr:colOff>
      <xdr:row>58</xdr:row>
      <xdr:rowOff>1057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30" zoomScale="90" zoomScaleNormal="90" workbookViewId="0">
      <selection activeCell="R49" sqref="R49"/>
    </sheetView>
  </sheetViews>
  <sheetFormatPr defaultRowHeight="12.75"/>
  <cols>
    <col min="3" max="3" width="14.42578125"/>
    <col min="4" max="4" width="16"/>
    <col min="5" max="5" width="12.140625"/>
    <col min="6" max="6" width="15.7109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B2">
        <v>0</v>
      </c>
      <c r="C2">
        <v>2.2664500000000001E-3</v>
      </c>
      <c r="D2">
        <v>0.13906199999999999</v>
      </c>
      <c r="E2">
        <f>C2 /D2</f>
        <v>1.629812601573399E-2</v>
      </c>
      <c r="F2">
        <f>E2/1</f>
        <v>1.629812601573399E-2</v>
      </c>
    </row>
    <row r="3" spans="1:6" ht="13.5">
      <c r="B3">
        <v>1</v>
      </c>
      <c r="C3">
        <v>2.2664500000000001E-3</v>
      </c>
      <c r="D3" s="1">
        <v>8.8305099999999997E-2</v>
      </c>
      <c r="E3">
        <f>C3/D3</f>
        <v>2.5666128003931823E-2</v>
      </c>
      <c r="F3">
        <f>E3/2</f>
        <v>1.2833064001965912E-2</v>
      </c>
    </row>
    <row r="4" spans="1:6" ht="13.5">
      <c r="A4">
        <v>32</v>
      </c>
      <c r="B4">
        <v>2</v>
      </c>
      <c r="C4">
        <v>2.2664500000000001E-3</v>
      </c>
      <c r="D4" s="1">
        <v>2.9465499999999999E-2</v>
      </c>
      <c r="E4">
        <f>C4 / D4</f>
        <v>7.6918769408291066E-2</v>
      </c>
      <c r="F4">
        <f>E4/4</f>
        <v>1.9229692352072766E-2</v>
      </c>
    </row>
    <row r="5" spans="1:6" ht="13.5">
      <c r="B5">
        <v>3</v>
      </c>
      <c r="C5">
        <v>2.2664500000000001E-3</v>
      </c>
      <c r="D5" s="1">
        <v>5.1994499999999999E-2</v>
      </c>
      <c r="E5">
        <f>C5/D5</f>
        <v>4.3590187423669817E-2</v>
      </c>
      <c r="F5">
        <f>E5/8</f>
        <v>5.4487734279587271E-3</v>
      </c>
    </row>
    <row r="6" spans="1:6" ht="13.5">
      <c r="B6">
        <v>4</v>
      </c>
      <c r="C6">
        <v>2.2664500000000001E-3</v>
      </c>
      <c r="D6" s="1">
        <v>0.17497299999999999</v>
      </c>
      <c r="E6">
        <f>C6/D6</f>
        <v>1.2953141341807023E-2</v>
      </c>
      <c r="F6">
        <f>E6/16</f>
        <v>8.0957133386293895E-4</v>
      </c>
    </row>
    <row r="7" spans="1:6" ht="13.5">
      <c r="B7">
        <v>5</v>
      </c>
      <c r="C7">
        <v>2.2664500000000001E-3</v>
      </c>
      <c r="D7" s="1">
        <v>0.19534199999999999</v>
      </c>
      <c r="E7">
        <f>C7/D7</f>
        <v>1.1602471562695171E-2</v>
      </c>
      <c r="F7">
        <f>E7/32</f>
        <v>3.625772363342241E-4</v>
      </c>
    </row>
    <row r="9" spans="1:6" ht="13.5">
      <c r="B9">
        <v>0</v>
      </c>
      <c r="C9">
        <v>2.3868E-2</v>
      </c>
      <c r="D9" s="1">
        <v>6.3131000000000007E-2</v>
      </c>
      <c r="E9">
        <f t="shared" ref="E9:E14" si="0">C9/D9</f>
        <v>0.37807099523213633</v>
      </c>
      <c r="F9">
        <f>E9</f>
        <v>0.37807099523213633</v>
      </c>
    </row>
    <row r="10" spans="1:6" ht="13.5">
      <c r="B10">
        <v>1</v>
      </c>
      <c r="C10">
        <v>2.3868E-2</v>
      </c>
      <c r="D10" s="1">
        <v>0.139208</v>
      </c>
      <c r="E10">
        <f t="shared" si="0"/>
        <v>0.17145566346761681</v>
      </c>
      <c r="F10">
        <f>E10/2</f>
        <v>8.5727831733808407E-2</v>
      </c>
    </row>
    <row r="11" spans="1:6" ht="13.5">
      <c r="A11">
        <v>33</v>
      </c>
      <c r="B11">
        <v>2</v>
      </c>
      <c r="C11">
        <v>2.3868E-2</v>
      </c>
      <c r="D11" s="1">
        <v>0.17252500000000001</v>
      </c>
      <c r="E11">
        <f t="shared" si="0"/>
        <v>0.13834516736704824</v>
      </c>
      <c r="F11">
        <f>E11/4</f>
        <v>3.4586291841762061E-2</v>
      </c>
    </row>
    <row r="12" spans="1:6" ht="13.5">
      <c r="B12">
        <v>3</v>
      </c>
      <c r="C12">
        <v>2.3868E-2</v>
      </c>
      <c r="D12" s="1">
        <v>7.5840400000000002E-2</v>
      </c>
      <c r="E12">
        <f t="shared" si="0"/>
        <v>0.31471352999193042</v>
      </c>
      <c r="F12">
        <f>E12/8</f>
        <v>3.9339191248991302E-2</v>
      </c>
    </row>
    <row r="13" spans="1:6" ht="13.5">
      <c r="B13">
        <v>4</v>
      </c>
      <c r="C13">
        <v>2.3868E-2</v>
      </c>
      <c r="D13" s="1">
        <v>5.5767200000000003E-2</v>
      </c>
      <c r="E13">
        <f t="shared" si="0"/>
        <v>0.42799351590182039</v>
      </c>
      <c r="F13">
        <f>E13/16</f>
        <v>2.6749594743863774E-2</v>
      </c>
    </row>
    <row r="14" spans="1:6" ht="13.5">
      <c r="B14">
        <v>5</v>
      </c>
      <c r="C14">
        <v>2.3868E-2</v>
      </c>
      <c r="D14" s="1">
        <v>7.4721499999999996E-2</v>
      </c>
      <c r="E14">
        <f t="shared" si="0"/>
        <v>0.31942613571729689</v>
      </c>
      <c r="F14">
        <f>E14/32</f>
        <v>9.9820667411655278E-3</v>
      </c>
    </row>
    <row r="16" spans="1:6" ht="13.5">
      <c r="B16">
        <v>0</v>
      </c>
      <c r="C16">
        <v>0.38820399999999999</v>
      </c>
      <c r="D16" s="1">
        <v>4.6115099999999999E-2</v>
      </c>
      <c r="E16">
        <f t="shared" ref="E16:E21" si="1">C16/D16</f>
        <v>8.4181537067034444</v>
      </c>
      <c r="F16">
        <f>E16</f>
        <v>8.4181537067034444</v>
      </c>
    </row>
    <row r="17" spans="1:6" ht="13.5">
      <c r="B17">
        <v>1</v>
      </c>
      <c r="C17">
        <v>0.38820399999999999</v>
      </c>
      <c r="D17" s="1">
        <v>5.1069499999999997E-2</v>
      </c>
      <c r="E17">
        <f t="shared" si="1"/>
        <v>7.6014842518528676</v>
      </c>
      <c r="F17">
        <f>E17/2</f>
        <v>3.8007421259264338</v>
      </c>
    </row>
    <row r="18" spans="1:6" ht="13.5">
      <c r="A18">
        <v>1024</v>
      </c>
      <c r="B18">
        <v>2</v>
      </c>
      <c r="C18">
        <v>0.38820399999999999</v>
      </c>
      <c r="D18" s="1">
        <v>0.34426800000000002</v>
      </c>
      <c r="E18">
        <f t="shared" si="1"/>
        <v>1.1276215041769784</v>
      </c>
      <c r="F18">
        <f>6.46659318654136/4</f>
        <v>1.6166482966353399</v>
      </c>
    </row>
    <row r="19" spans="1:6" ht="13.5">
      <c r="B19">
        <v>3</v>
      </c>
      <c r="C19">
        <v>0.38820399999999999</v>
      </c>
      <c r="D19" s="1">
        <v>4.5252399999999998E-2</v>
      </c>
      <c r="E19">
        <f t="shared" si="1"/>
        <v>8.5786389230184472</v>
      </c>
      <c r="F19">
        <f>E19/8</f>
        <v>1.0723298653773059</v>
      </c>
    </row>
    <row r="20" spans="1:6" ht="13.5">
      <c r="B20">
        <v>4</v>
      </c>
      <c r="C20">
        <v>0.38820399999999999</v>
      </c>
      <c r="D20" s="1">
        <v>0.21959799999999999</v>
      </c>
      <c r="E20">
        <f t="shared" si="1"/>
        <v>1.7677938779041704</v>
      </c>
      <c r="F20">
        <f>E20/16</f>
        <v>0.11048711736901065</v>
      </c>
    </row>
    <row r="21" spans="1:6" ht="13.5">
      <c r="B21">
        <v>5</v>
      </c>
      <c r="C21">
        <v>0.38820399999999999</v>
      </c>
      <c r="D21" s="1">
        <v>4.9201000000000002E-2</v>
      </c>
      <c r="E21">
        <f t="shared" si="1"/>
        <v>7.8901648340480879</v>
      </c>
      <c r="F21">
        <f>E21/32</f>
        <v>0.24656765106400275</v>
      </c>
    </row>
    <row r="23" spans="1:6" ht="13.5">
      <c r="B23">
        <v>0</v>
      </c>
      <c r="C23">
        <v>0.286856</v>
      </c>
      <c r="D23" s="1">
        <v>5.0676100000000002E-2</v>
      </c>
      <c r="E23">
        <f t="shared" ref="E23:E28" si="2">C23/D23</f>
        <v>5.6605776687629863</v>
      </c>
      <c r="F23">
        <f>E23/1</f>
        <v>5.6605776687629863</v>
      </c>
    </row>
    <row r="24" spans="1:6" ht="13.5">
      <c r="B24">
        <v>1</v>
      </c>
      <c r="C24">
        <v>0.286856</v>
      </c>
      <c r="D24" s="1">
        <v>6.5111500000000003E-2</v>
      </c>
      <c r="E24">
        <f t="shared" si="2"/>
        <v>4.4056119118742467</v>
      </c>
      <c r="F24">
        <f>E24/2</f>
        <v>2.2028059559371234</v>
      </c>
    </row>
    <row r="25" spans="1:6" ht="13.5">
      <c r="A25">
        <v>1025</v>
      </c>
      <c r="B25">
        <v>2</v>
      </c>
      <c r="C25">
        <v>0.286856</v>
      </c>
      <c r="D25" s="1">
        <v>0.166267</v>
      </c>
      <c r="E25">
        <f t="shared" si="2"/>
        <v>1.7252732051459401</v>
      </c>
      <c r="F25">
        <f>E25/4</f>
        <v>0.43131830128648502</v>
      </c>
    </row>
    <row r="26" spans="1:6" ht="13.5">
      <c r="B26">
        <v>3</v>
      </c>
      <c r="C26">
        <v>0.286856</v>
      </c>
      <c r="D26" s="1">
        <v>7.7293000000000001E-2</v>
      </c>
      <c r="E26">
        <f t="shared" si="2"/>
        <v>3.7112804523048659</v>
      </c>
      <c r="F26">
        <f>E26/8</f>
        <v>0.46391005653810824</v>
      </c>
    </row>
    <row r="27" spans="1:6" ht="13.5">
      <c r="B27">
        <v>4</v>
      </c>
      <c r="C27">
        <v>0.286856</v>
      </c>
      <c r="D27" s="1">
        <v>4.4573500000000002E-2</v>
      </c>
      <c r="E27">
        <f t="shared" si="2"/>
        <v>6.4355727057556615</v>
      </c>
      <c r="F27">
        <f>E27/16</f>
        <v>0.40222329410972885</v>
      </c>
    </row>
    <row r="28" spans="1:6" ht="13.5">
      <c r="B28">
        <v>5</v>
      </c>
      <c r="C28">
        <v>0.286856</v>
      </c>
      <c r="D28" s="1">
        <v>8.0285499999999996E-2</v>
      </c>
      <c r="E28">
        <f t="shared" si="2"/>
        <v>3.5729490381202087</v>
      </c>
      <c r="F28">
        <f>E28/32</f>
        <v>0.11165465744125652</v>
      </c>
    </row>
    <row r="30" spans="1:6" ht="13.5">
      <c r="B30">
        <v>0</v>
      </c>
      <c r="C30">
        <v>1.26614</v>
      </c>
      <c r="D30" s="1">
        <v>0.172401</v>
      </c>
      <c r="E30">
        <f t="shared" ref="E30:E35" si="3">C30/D30</f>
        <v>7.3441569364446844</v>
      </c>
      <c r="F30">
        <f>E30/1</f>
        <v>7.3441569364446844</v>
      </c>
    </row>
    <row r="31" spans="1:6" ht="13.5">
      <c r="B31">
        <v>1</v>
      </c>
      <c r="C31">
        <v>1.26614</v>
      </c>
      <c r="D31" s="1">
        <v>0.13875100000000001</v>
      </c>
      <c r="E31">
        <f t="shared" si="3"/>
        <v>9.1252675656391666</v>
      </c>
      <c r="F31">
        <f>E31/2</f>
        <v>4.5626337828195833</v>
      </c>
    </row>
    <row r="32" spans="1:6" ht="13.5">
      <c r="A32">
        <v>2048</v>
      </c>
      <c r="B32">
        <v>2</v>
      </c>
      <c r="C32">
        <v>1.26614</v>
      </c>
      <c r="D32" s="1">
        <v>0.41700100000000001</v>
      </c>
      <c r="E32">
        <f t="shared" si="3"/>
        <v>3.0362996731422704</v>
      </c>
      <c r="F32">
        <f>E32/4</f>
        <v>0.75907491828556761</v>
      </c>
    </row>
    <row r="33" spans="1:6" ht="13.5">
      <c r="B33">
        <v>3</v>
      </c>
      <c r="C33">
        <v>1.26614</v>
      </c>
      <c r="D33" s="1">
        <v>0.17352100000000001</v>
      </c>
      <c r="E33">
        <f t="shared" si="3"/>
        <v>7.296753707044104</v>
      </c>
      <c r="F33">
        <f>E33/8</f>
        <v>0.912094213380513</v>
      </c>
    </row>
    <row r="34" spans="1:6" ht="13.5">
      <c r="B34">
        <v>4</v>
      </c>
      <c r="C34">
        <v>1.26614</v>
      </c>
      <c r="D34" s="1">
        <v>0.123266</v>
      </c>
      <c r="E34">
        <f t="shared" si="3"/>
        <v>10.271607742605422</v>
      </c>
      <c r="F34">
        <f>E34/16</f>
        <v>0.64197548391283887</v>
      </c>
    </row>
    <row r="35" spans="1:6" ht="13.5">
      <c r="B35">
        <v>5</v>
      </c>
      <c r="C35">
        <v>1.26614</v>
      </c>
      <c r="D35" s="1">
        <v>0.23095599999999999</v>
      </c>
      <c r="E35">
        <f t="shared" si="3"/>
        <v>5.48216976393772</v>
      </c>
      <c r="F35">
        <f>E35/32</f>
        <v>0.17131780512305375</v>
      </c>
    </row>
    <row r="37" spans="1:6" ht="13.5">
      <c r="B37">
        <v>0</v>
      </c>
      <c r="C37">
        <v>1.2480599999999999</v>
      </c>
      <c r="D37" s="1">
        <v>0.15731800000000001</v>
      </c>
      <c r="E37">
        <f t="shared" ref="E37:E42" si="4">C37/D37</f>
        <v>7.9333579119998969</v>
      </c>
      <c r="F37">
        <f>E37/1</f>
        <v>7.9333579119998969</v>
      </c>
    </row>
    <row r="38" spans="1:6" ht="13.5">
      <c r="B38">
        <v>1</v>
      </c>
      <c r="C38">
        <v>1.2480599999999999</v>
      </c>
      <c r="D38" s="1">
        <v>0.123682</v>
      </c>
      <c r="E38">
        <f t="shared" si="4"/>
        <v>10.090878219951165</v>
      </c>
      <c r="F38">
        <f>E38/2</f>
        <v>5.0454391099755824</v>
      </c>
    </row>
    <row r="39" spans="1:6" ht="13.5">
      <c r="A39">
        <v>2049</v>
      </c>
      <c r="B39">
        <v>2</v>
      </c>
      <c r="C39">
        <v>1.2480599999999999</v>
      </c>
      <c r="D39" s="1">
        <v>0.134626</v>
      </c>
      <c r="E39">
        <f t="shared" si="4"/>
        <v>9.2705718063375571</v>
      </c>
      <c r="F39">
        <f>E39/4</f>
        <v>2.3176429515843893</v>
      </c>
    </row>
    <row r="40" spans="1:6" ht="13.5">
      <c r="B40">
        <v>3</v>
      </c>
      <c r="C40">
        <v>1.2480599999999999</v>
      </c>
      <c r="D40" s="1">
        <v>0.13805300000000001</v>
      </c>
      <c r="E40">
        <f t="shared" si="4"/>
        <v>9.0404409900545435</v>
      </c>
      <c r="F40">
        <f>E40/8</f>
        <v>1.1300551237568179</v>
      </c>
    </row>
    <row r="41" spans="1:6" ht="13.5">
      <c r="B41">
        <v>4</v>
      </c>
      <c r="C41">
        <v>1.2480599999999999</v>
      </c>
      <c r="D41" s="1">
        <v>0.15495999999999999</v>
      </c>
      <c r="E41">
        <f t="shared" si="4"/>
        <v>8.0540784718637077</v>
      </c>
      <c r="F41">
        <f>E41/16</f>
        <v>0.50337990449148173</v>
      </c>
    </row>
    <row r="42" spans="1:6" ht="13.5">
      <c r="B42">
        <v>5</v>
      </c>
      <c r="C42">
        <v>1.2480599999999999</v>
      </c>
      <c r="D42" s="1">
        <v>0.140684</v>
      </c>
      <c r="E42">
        <f t="shared" si="4"/>
        <v>8.8713713002189305</v>
      </c>
      <c r="F42">
        <f>E42/32</f>
        <v>0.27723035313184158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Vinayak</cp:lastModifiedBy>
  <cp:revision>15</cp:revision>
  <dcterms:created xsi:type="dcterms:W3CDTF">2016-12-02T19:37:37Z</dcterms:created>
  <dcterms:modified xsi:type="dcterms:W3CDTF">2016-12-03T13:43:14Z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